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a-my.sharepoint.com/personal/louisa_campbell_glasgow_ac_uk/Documents/Publications/GLAHM.F1/Article/Appendices/"/>
    </mc:Choice>
  </mc:AlternateContent>
  <xr:revisionPtr revIDLastSave="86" documentId="14_{779FDE56-86E7-4A26-87FD-91B0CA86984A}" xr6:coauthVersionLast="47" xr6:coauthVersionMax="47" xr10:uidLastSave="{9371CC95-43AF-43D6-87AA-1B58862DE7E3}"/>
  <bookViews>
    <workbookView xWindow="0" yWindow="0" windowWidth="29040" windowHeight="15600" xr2:uid="{AC37CAA7-C247-40B4-994B-8B2424D7ACDF}"/>
  </bookViews>
  <sheets>
    <sheet name="pXRF results by featu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2" l="1"/>
  <c r="S49" i="2"/>
  <c r="R49" i="2"/>
  <c r="Q49" i="2"/>
  <c r="P49" i="2"/>
  <c r="O49" i="2"/>
  <c r="M49" i="2"/>
  <c r="H49" i="2"/>
  <c r="F49" i="2"/>
  <c r="C49" i="2"/>
  <c r="S48" i="2"/>
  <c r="R48" i="2"/>
  <c r="Q48" i="2"/>
  <c r="P48" i="2"/>
  <c r="O48" i="2"/>
  <c r="M48" i="2"/>
  <c r="H48" i="2"/>
  <c r="F48" i="2"/>
</calcChain>
</file>

<file path=xl/sharedStrings.xml><?xml version="1.0" encoding="utf-8"?>
<sst xmlns="http://schemas.openxmlformats.org/spreadsheetml/2006/main" count="312" uniqueCount="102">
  <si>
    <t>SAMPLE</t>
  </si>
  <si>
    <t>PXRFback1</t>
  </si>
  <si>
    <t>PXRFback2</t>
  </si>
  <si>
    <t>PXRFback3</t>
  </si>
  <si>
    <t>PXRFback4</t>
  </si>
  <si>
    <t>PXRFback5</t>
  </si>
  <si>
    <t>MEAN</t>
  </si>
  <si>
    <t>STD DEV</t>
  </si>
  <si>
    <t>PXRF1</t>
  </si>
  <si>
    <t>PXRF2</t>
  </si>
  <si>
    <t>PXRF3</t>
  </si>
  <si>
    <t>PXRF4</t>
  </si>
  <si>
    <t>PXRF5</t>
  </si>
  <si>
    <t>PXRF6</t>
  </si>
  <si>
    <t>PXRF7</t>
  </si>
  <si>
    <t>PXRF8</t>
  </si>
  <si>
    <t>PXRF9</t>
  </si>
  <si>
    <t>PXRF10</t>
  </si>
  <si>
    <t>PXRF11</t>
  </si>
  <si>
    <t>PXRF12</t>
  </si>
  <si>
    <t>PXRF13</t>
  </si>
  <si>
    <t>Noa 11</t>
  </si>
  <si>
    <t>Noa 13</t>
  </si>
  <si>
    <t>Noa 14</t>
  </si>
  <si>
    <t>17.5</t>
  </si>
  <si>
    <t>17.6</t>
  </si>
  <si>
    <t xml:space="preserve">17.7 </t>
  </si>
  <si>
    <t>17.8</t>
  </si>
  <si>
    <t xml:space="preserve">17.9 </t>
  </si>
  <si>
    <t xml:space="preserve">17.10 </t>
  </si>
  <si>
    <t xml:space="preserve">17.11 </t>
  </si>
  <si>
    <t xml:space="preserve">17.12 </t>
  </si>
  <si>
    <t xml:space="preserve">17.13 </t>
  </si>
  <si>
    <t>17.14</t>
  </si>
  <si>
    <t>LOCATION</t>
  </si>
  <si>
    <t>background - left side below centre pelta</t>
  </si>
  <si>
    <t>background - left side middle bottom griffin</t>
  </si>
  <si>
    <t>background - right side back at exposed crack</t>
  </si>
  <si>
    <t>gold on brown in frame</t>
  </si>
  <si>
    <t>gold at top middle N of ANTONINO</t>
  </si>
  <si>
    <t>panel background above E of CAESARI</t>
  </si>
  <si>
    <t>bottom inner frame mid brown</t>
  </si>
  <si>
    <t>black/grey on right of frame</t>
  </si>
  <si>
    <t>black in interior frame - informal border</t>
  </si>
  <si>
    <t>bottom artillery ball (double circle)</t>
  </si>
  <si>
    <t>middle artillery ball circle in AVG</t>
  </si>
  <si>
    <t>black - right bottom griffin eye</t>
  </si>
  <si>
    <t>left petal of flower in left griffin</t>
  </si>
  <si>
    <t>centre of flower in left griffin</t>
  </si>
  <si>
    <t>second N in ANTONINUS gold at top</t>
  </si>
  <si>
    <t>second A in CAESAR mid-brown</t>
  </si>
  <si>
    <t>Ba</t>
  </si>
  <si>
    <t>&lt;LOD</t>
  </si>
  <si>
    <t>Sn</t>
  </si>
  <si>
    <t>&lt; LOD</t>
  </si>
  <si>
    <t>Bi</t>
  </si>
  <si>
    <t>As</t>
  </si>
  <si>
    <t>Au</t>
  </si>
  <si>
    <t>Pb</t>
  </si>
  <si>
    <t>W</t>
  </si>
  <si>
    <t>Cu</t>
  </si>
  <si>
    <t>Ni</t>
  </si>
  <si>
    <t>Co</t>
  </si>
  <si>
    <t>Fe</t>
  </si>
  <si>
    <t>Mn</t>
  </si>
  <si>
    <t>Ca</t>
  </si>
  <si>
    <t>P</t>
  </si>
  <si>
    <t>Si</t>
  </si>
  <si>
    <t>Cl</t>
  </si>
  <si>
    <t>S</t>
  </si>
  <si>
    <t>Mg</t>
  </si>
  <si>
    <t>grey/black next to exterior frame</t>
  </si>
  <si>
    <t>Grey/black exterior frame</t>
  </si>
  <si>
    <t>Noa 15</t>
  </si>
  <si>
    <t>background - right side bottom next to circular feature</t>
  </si>
  <si>
    <t>background - left exposed cracked surface at edge bottom griffin</t>
  </si>
  <si>
    <t>grey/black right bottom griffin in grooves</t>
  </si>
  <si>
    <t>bottom right ivy tendril swirl</t>
  </si>
  <si>
    <t xml:space="preserve">17.1 </t>
  </si>
  <si>
    <t>background right side edge - bottom close to griffin head</t>
  </si>
  <si>
    <t>17.2</t>
  </si>
  <si>
    <t xml:space="preserve">17.3 </t>
  </si>
  <si>
    <t>mid-brown - spot to right bottom griffin</t>
  </si>
  <si>
    <t>right of bottom right griffin</t>
  </si>
  <si>
    <t>right of top right griffin</t>
  </si>
  <si>
    <t>Ivy tendril swirl</t>
  </si>
  <si>
    <t>Griffin</t>
  </si>
  <si>
    <t>Beside griffin</t>
  </si>
  <si>
    <t>flaking light brownish/grey above M of IMP</t>
  </si>
  <si>
    <t>Gilded frame</t>
  </si>
  <si>
    <t>greyish-brown background to inscription panel</t>
  </si>
  <si>
    <t>greyish-brown spot next to S in CAESARI</t>
  </si>
  <si>
    <t>greyish-brown under cross bar of H in HADRIANO</t>
  </si>
  <si>
    <t>Black informal border interior of frame</t>
  </si>
  <si>
    <t>Letters</t>
  </si>
  <si>
    <t>Inscription panel background</t>
  </si>
  <si>
    <t>Artilliery' holes</t>
  </si>
  <si>
    <t>Background sandstone</t>
  </si>
  <si>
    <t>left edge of frame - black/grey</t>
  </si>
  <si>
    <t>left inside frame with mid brown</t>
  </si>
  <si>
    <t>Top of frame above P of IMP</t>
  </si>
  <si>
    <t>top above dark border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</si>
</sst>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5" borderId="0" xfId="0" applyFont="1" applyFill="1" applyAlignment="1">
      <alignment vertical="center"/>
    </xf>
    <xf numFmtId="0" fontId="2" fillId="0" borderId="0" xfId="0" applyFont="1"/>
    <xf numFmtId="0" fontId="1" fillId="0" borderId="0" xfId="0" applyFont="1"/>
    <xf numFmtId="1" fontId="2" fillId="0" borderId="0" xfId="0" quotePrefix="1" applyNumberFormat="1" applyFont="1"/>
    <xf numFmtId="0" fontId="2" fillId="3" borderId="0" xfId="0" applyFont="1" applyFill="1"/>
    <xf numFmtId="1" fontId="2" fillId="3" borderId="0" xfId="0" applyNumberFormat="1" applyFont="1" applyFill="1"/>
    <xf numFmtId="1" fontId="2" fillId="2" borderId="0" xfId="0" applyNumberFormat="1" applyFont="1" applyFill="1"/>
    <xf numFmtId="1" fontId="2" fillId="0" borderId="0" xfId="0" applyNumberFormat="1" applyFont="1"/>
    <xf numFmtId="0" fontId="2" fillId="0" borderId="0" xfId="0" applyFont="1" applyFill="1"/>
    <xf numFmtId="1" fontId="2" fillId="0" borderId="0" xfId="0" applyNumberFormat="1" applyFont="1" applyFill="1"/>
    <xf numFmtId="49" fontId="2" fillId="0" borderId="0" xfId="0" quotePrefix="1" applyNumberFormat="1" applyFont="1" applyFill="1"/>
    <xf numFmtId="1" fontId="2" fillId="0" borderId="0" xfId="0" quotePrefix="1" applyNumberFormat="1" applyFont="1" applyFill="1"/>
    <xf numFmtId="49" fontId="2" fillId="0" borderId="0" xfId="0" quotePrefix="1" applyNumberFormat="1" applyFont="1"/>
    <xf numFmtId="0" fontId="1" fillId="0" borderId="0" xfId="0" applyFont="1" applyFill="1"/>
    <xf numFmtId="49" fontId="1" fillId="0" borderId="0" xfId="0" applyNumberFormat="1" applyFont="1"/>
    <xf numFmtId="0" fontId="1" fillId="0" borderId="0" xfId="0" quotePrefix="1" applyFont="1"/>
    <xf numFmtId="1" fontId="2" fillId="4" borderId="0" xfId="0" applyNumberFormat="1" applyFont="1" applyFill="1"/>
    <xf numFmtId="1" fontId="2" fillId="6" borderId="1" xfId="0" applyNumberFormat="1" applyFont="1" applyFill="1" applyBorder="1"/>
    <xf numFmtId="1" fontId="2" fillId="6" borderId="3" xfId="0" quotePrefix="1" applyNumberFormat="1" applyFont="1" applyFill="1" applyBorder="1"/>
    <xf numFmtId="1" fontId="2" fillId="6" borderId="3" xfId="0" applyNumberFormat="1" applyFont="1" applyFill="1" applyBorder="1"/>
    <xf numFmtId="1" fontId="2" fillId="6" borderId="2" xfId="0" applyNumberFormat="1" applyFont="1" applyFill="1" applyBorder="1"/>
    <xf numFmtId="1" fontId="2" fillId="6" borderId="4" xfId="0" quotePrefix="1" applyNumberFormat="1" applyFont="1" applyFill="1" applyBorder="1"/>
    <xf numFmtId="1" fontId="2" fillId="6" borderId="4" xfId="0" applyNumberFormat="1" applyFont="1" applyFill="1" applyBorder="1"/>
    <xf numFmtId="1" fontId="2" fillId="4" borderId="0" xfId="0" quotePrefix="1" applyNumberFormat="1" applyFont="1" applyFill="1" applyBorder="1"/>
    <xf numFmtId="1" fontId="2" fillId="4" borderId="0" xfId="0" applyNumberFormat="1" applyFont="1" applyFill="1" applyBorder="1"/>
    <xf numFmtId="1" fontId="2" fillId="3" borderId="0" xfId="0" applyNumberFormat="1" applyFont="1" applyFill="1" applyBorder="1"/>
    <xf numFmtId="0" fontId="1" fillId="0" borderId="1" xfId="0" applyFont="1" applyBorder="1"/>
    <xf numFmtId="0" fontId="2" fillId="0" borderId="3" xfId="0" applyFont="1" applyBorder="1"/>
    <xf numFmtId="0" fontId="2" fillId="0" borderId="5" xfId="0" applyFont="1" applyBorder="1"/>
    <xf numFmtId="1" fontId="2" fillId="4" borderId="6" xfId="0" quotePrefix="1" applyNumberFormat="1" applyFont="1" applyFill="1" applyBorder="1"/>
    <xf numFmtId="1" fontId="2" fillId="3" borderId="7" xfId="0" applyNumberFormat="1" applyFont="1" applyFill="1" applyBorder="1"/>
    <xf numFmtId="0" fontId="2" fillId="4" borderId="6" xfId="0" quotePrefix="1" applyNumberFormat="1" applyFont="1" applyFill="1" applyBorder="1"/>
    <xf numFmtId="1" fontId="2" fillId="0" borderId="7" xfId="0" applyNumberFormat="1" applyFont="1" applyFill="1" applyBorder="1"/>
    <xf numFmtId="1" fontId="2" fillId="6" borderId="5" xfId="0" applyNumberFormat="1" applyFont="1" applyFill="1" applyBorder="1"/>
    <xf numFmtId="1" fontId="2" fillId="6" borderId="8" xfId="0" applyNumberFormat="1" applyFont="1" applyFill="1" applyBorder="1"/>
    <xf numFmtId="1" fontId="2" fillId="7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6C3F-8241-41A1-B224-775BE5634179}">
  <dimension ref="A1:T49"/>
  <sheetViews>
    <sheetView tabSelected="1" zoomScale="140" zoomScaleNormal="140" workbookViewId="0">
      <pane ySplit="1" topLeftCell="A17" activePane="bottomLeft" state="frozen"/>
      <selection pane="bottomLeft" activeCell="P1" sqref="P1:P1048576"/>
    </sheetView>
  </sheetViews>
  <sheetFormatPr defaultColWidth="9.140625" defaultRowHeight="11.25" x14ac:dyDescent="0.2"/>
  <cols>
    <col min="1" max="1" width="8" style="2" customWidth="1"/>
    <col min="2" max="2" width="41.140625" style="2" customWidth="1"/>
    <col min="3" max="4" width="3.7109375" style="2" customWidth="1"/>
    <col min="5" max="7" width="4.140625" style="2" customWidth="1"/>
    <col min="8" max="8" width="4.85546875" style="2" customWidth="1"/>
    <col min="9" max="9" width="3.7109375" style="2" customWidth="1"/>
    <col min="10" max="10" width="4.42578125" style="2" customWidth="1"/>
    <col min="11" max="12" width="4.140625" style="2" customWidth="1"/>
    <col min="13" max="13" width="4.28515625" style="2" customWidth="1"/>
    <col min="14" max="14" width="3.7109375" style="2" customWidth="1"/>
    <col min="15" max="15" width="4.140625" style="2" customWidth="1"/>
    <col min="16" max="16" width="4.42578125" style="2" customWidth="1"/>
    <col min="17" max="17" width="4.85546875" style="2" customWidth="1"/>
    <col min="18" max="18" width="4.42578125" style="2" customWidth="1"/>
    <col min="19" max="19" width="5.140625" style="2" customWidth="1"/>
    <col min="20" max="20" width="4.28515625" style="2" customWidth="1"/>
    <col min="21" max="16384" width="9.140625" style="2"/>
  </cols>
  <sheetData>
    <row r="1" spans="1:20" x14ac:dyDescent="0.2">
      <c r="A1" s="1" t="s">
        <v>0</v>
      </c>
      <c r="B1" s="1" t="s">
        <v>34</v>
      </c>
      <c r="C1" s="1" t="s">
        <v>51</v>
      </c>
      <c r="D1" s="1" t="s">
        <v>53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</row>
    <row r="2" spans="1:20" x14ac:dyDescent="0.2">
      <c r="A2" s="3" t="s">
        <v>85</v>
      </c>
    </row>
    <row r="3" spans="1:20" s="9" customFormat="1" x14ac:dyDescent="0.2">
      <c r="A3" s="2" t="s">
        <v>73</v>
      </c>
      <c r="B3" s="4" t="s">
        <v>77</v>
      </c>
      <c r="C3" s="5" t="s">
        <v>52</v>
      </c>
      <c r="D3" s="5" t="s">
        <v>52</v>
      </c>
      <c r="E3" s="6" t="s">
        <v>52</v>
      </c>
      <c r="F3" s="7">
        <v>881.4</v>
      </c>
      <c r="G3" s="6" t="s">
        <v>52</v>
      </c>
      <c r="H3" s="7">
        <v>7161.54</v>
      </c>
      <c r="I3" s="8">
        <v>189.99</v>
      </c>
      <c r="J3" s="6" t="s">
        <v>52</v>
      </c>
      <c r="K3" s="6" t="s">
        <v>52</v>
      </c>
      <c r="L3" s="6" t="s">
        <v>52</v>
      </c>
      <c r="M3" s="7">
        <v>10422.35</v>
      </c>
      <c r="N3" s="8" t="s">
        <v>52</v>
      </c>
      <c r="O3" s="10">
        <v>15855.93</v>
      </c>
      <c r="P3" s="8">
        <v>952.29</v>
      </c>
      <c r="Q3" s="10">
        <v>215785.77</v>
      </c>
      <c r="R3" s="7">
        <v>10063.56</v>
      </c>
      <c r="S3" s="10">
        <v>43168.04</v>
      </c>
      <c r="T3" s="6" t="s">
        <v>52</v>
      </c>
    </row>
    <row r="4" spans="1:20" ht="10.15" customHeight="1" x14ac:dyDescent="0.2">
      <c r="A4" s="3" t="s">
        <v>86</v>
      </c>
      <c r="O4" s="9"/>
      <c r="Q4" s="9"/>
      <c r="S4" s="9"/>
    </row>
    <row r="5" spans="1:20" s="9" customFormat="1" x14ac:dyDescent="0.2">
      <c r="A5" s="4" t="s">
        <v>19</v>
      </c>
      <c r="B5" s="4" t="s">
        <v>76</v>
      </c>
      <c r="C5" s="8">
        <v>303.5</v>
      </c>
      <c r="D5" s="8">
        <v>112.46</v>
      </c>
      <c r="E5" s="6" t="s">
        <v>52</v>
      </c>
      <c r="F5" s="7">
        <v>2189.38</v>
      </c>
      <c r="G5" s="6" t="s">
        <v>52</v>
      </c>
      <c r="H5" s="7">
        <v>23918.91</v>
      </c>
      <c r="I5" s="6" t="s">
        <v>52</v>
      </c>
      <c r="J5" s="8">
        <v>119.59</v>
      </c>
      <c r="K5" s="6" t="s">
        <v>52</v>
      </c>
      <c r="L5" s="6" t="s">
        <v>52</v>
      </c>
      <c r="M5" s="8">
        <v>4601.24</v>
      </c>
      <c r="N5" s="8">
        <v>187.02</v>
      </c>
      <c r="O5" s="10">
        <v>81744.22</v>
      </c>
      <c r="P5" s="8">
        <v>1257.27</v>
      </c>
      <c r="Q5" s="10">
        <v>107692.06</v>
      </c>
      <c r="R5" s="7">
        <v>10152.950000000001</v>
      </c>
      <c r="S5" s="10">
        <v>30416.3</v>
      </c>
      <c r="T5" s="6" t="s">
        <v>52</v>
      </c>
    </row>
    <row r="6" spans="1:20" s="9" customFormat="1" x14ac:dyDescent="0.2">
      <c r="A6" s="4" t="s">
        <v>18</v>
      </c>
      <c r="B6" s="4" t="s">
        <v>46</v>
      </c>
      <c r="C6" s="8">
        <v>566.53</v>
      </c>
      <c r="D6" s="7">
        <v>6230.23</v>
      </c>
      <c r="E6" s="6" t="s">
        <v>52</v>
      </c>
      <c r="F6" s="7">
        <v>8782.02</v>
      </c>
      <c r="G6" s="6" t="s">
        <v>52</v>
      </c>
      <c r="H6" s="7">
        <v>76671.149999999994</v>
      </c>
      <c r="I6" s="6" t="s">
        <v>52</v>
      </c>
      <c r="J6" s="7">
        <v>948.14</v>
      </c>
      <c r="K6" s="6" t="s">
        <v>52</v>
      </c>
      <c r="L6" s="6" t="s">
        <v>52</v>
      </c>
      <c r="M6" s="8">
        <v>2505.39</v>
      </c>
      <c r="N6" s="7">
        <v>599.77</v>
      </c>
      <c r="O6" s="10">
        <v>52969.15</v>
      </c>
      <c r="P6" s="8">
        <v>925.49</v>
      </c>
      <c r="Q6" s="10">
        <v>39633.800000000003</v>
      </c>
      <c r="R6" s="7">
        <v>16949.04</v>
      </c>
      <c r="S6" s="10">
        <v>61807.95</v>
      </c>
      <c r="T6" s="6" t="s">
        <v>52</v>
      </c>
    </row>
    <row r="7" spans="1:20" s="9" customFormat="1" x14ac:dyDescent="0.2">
      <c r="A7" s="2" t="s">
        <v>22</v>
      </c>
      <c r="B7" s="4" t="s">
        <v>47</v>
      </c>
      <c r="C7" s="8">
        <v>259.72000000000003</v>
      </c>
      <c r="D7" s="5" t="s">
        <v>52</v>
      </c>
      <c r="E7" s="6" t="s">
        <v>52</v>
      </c>
      <c r="F7" s="8">
        <v>86.31</v>
      </c>
      <c r="G7" s="6" t="s">
        <v>52</v>
      </c>
      <c r="H7" s="10">
        <v>2798.93</v>
      </c>
      <c r="I7" s="6" t="s">
        <v>52</v>
      </c>
      <c r="J7" s="6" t="s">
        <v>52</v>
      </c>
      <c r="K7" s="6" t="s">
        <v>52</v>
      </c>
      <c r="L7" s="6" t="s">
        <v>52</v>
      </c>
      <c r="M7" s="7">
        <v>17583.490000000002</v>
      </c>
      <c r="N7" s="6" t="s">
        <v>52</v>
      </c>
      <c r="O7" s="10">
        <v>13396.55</v>
      </c>
      <c r="P7" s="8">
        <v>962.51</v>
      </c>
      <c r="Q7" s="10">
        <v>319552.59000000003</v>
      </c>
      <c r="R7" s="8">
        <v>4961.99</v>
      </c>
      <c r="S7" s="10">
        <v>13718.74</v>
      </c>
      <c r="T7" s="7">
        <v>10493.47</v>
      </c>
    </row>
    <row r="8" spans="1:20" s="9" customFormat="1" x14ac:dyDescent="0.2">
      <c r="A8" s="2" t="s">
        <v>23</v>
      </c>
      <c r="B8" s="4" t="s">
        <v>48</v>
      </c>
      <c r="C8" s="8">
        <v>194.3</v>
      </c>
      <c r="D8" s="5" t="s">
        <v>52</v>
      </c>
      <c r="E8" s="6" t="s">
        <v>52</v>
      </c>
      <c r="F8" s="6" t="s">
        <v>52</v>
      </c>
      <c r="G8" s="6" t="s">
        <v>52</v>
      </c>
      <c r="H8" s="10">
        <v>1540.07</v>
      </c>
      <c r="I8" s="6" t="s">
        <v>52</v>
      </c>
      <c r="J8" s="6" t="s">
        <v>52</v>
      </c>
      <c r="K8" s="6" t="s">
        <v>52</v>
      </c>
      <c r="L8" s="6" t="s">
        <v>52</v>
      </c>
      <c r="M8" s="8">
        <v>5392.89</v>
      </c>
      <c r="N8" s="6" t="s">
        <v>52</v>
      </c>
      <c r="O8" s="10">
        <v>6018.43</v>
      </c>
      <c r="P8" s="8">
        <v>616.91</v>
      </c>
      <c r="Q8" s="10">
        <v>321631.88</v>
      </c>
      <c r="R8" s="8">
        <v>4784.3100000000004</v>
      </c>
      <c r="S8" s="10">
        <v>10185.200000000001</v>
      </c>
      <c r="T8" s="6" t="s">
        <v>52</v>
      </c>
    </row>
    <row r="9" spans="1:20" s="9" customFormat="1" x14ac:dyDescent="0.2">
      <c r="A9" s="3" t="s">
        <v>87</v>
      </c>
      <c r="B9" s="4"/>
      <c r="C9" s="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9" customFormat="1" x14ac:dyDescent="0.2">
      <c r="A10" s="4" t="s">
        <v>20</v>
      </c>
      <c r="B10" s="4" t="s">
        <v>82</v>
      </c>
      <c r="C10" s="8">
        <v>392.13</v>
      </c>
      <c r="D10" s="8">
        <v>155.84</v>
      </c>
      <c r="E10" s="6" t="s">
        <v>52</v>
      </c>
      <c r="F10" s="7">
        <v>5450.33</v>
      </c>
      <c r="G10" s="6" t="s">
        <v>52</v>
      </c>
      <c r="H10" s="7">
        <v>43354.82</v>
      </c>
      <c r="I10" s="6" t="s">
        <v>52</v>
      </c>
      <c r="J10" s="6" t="s">
        <v>52</v>
      </c>
      <c r="K10" s="6" t="s">
        <v>52</v>
      </c>
      <c r="L10" s="6" t="s">
        <v>52</v>
      </c>
      <c r="M10" s="8">
        <v>5217.4399999999996</v>
      </c>
      <c r="N10" s="7">
        <v>515.66999999999996</v>
      </c>
      <c r="O10" s="10">
        <v>10186.9</v>
      </c>
      <c r="P10" s="8">
        <v>1464.26</v>
      </c>
      <c r="Q10" s="10">
        <v>99276.59</v>
      </c>
      <c r="R10" s="7">
        <v>15001.26</v>
      </c>
      <c r="S10" s="10">
        <v>52636.959999999999</v>
      </c>
      <c r="T10" s="6" t="s">
        <v>52</v>
      </c>
    </row>
    <row r="11" spans="1:20" s="9" customFormat="1" x14ac:dyDescent="0.2">
      <c r="A11" s="11" t="s">
        <v>80</v>
      </c>
      <c r="B11" s="12" t="s">
        <v>83</v>
      </c>
      <c r="C11" s="10">
        <v>397.07</v>
      </c>
      <c r="D11" s="6" t="s">
        <v>54</v>
      </c>
      <c r="E11" s="6" t="s">
        <v>54</v>
      </c>
      <c r="F11" s="10">
        <v>97.99</v>
      </c>
      <c r="G11" s="6" t="s">
        <v>54</v>
      </c>
      <c r="H11" s="10">
        <v>2414.12</v>
      </c>
      <c r="I11" s="6" t="s">
        <v>54</v>
      </c>
      <c r="J11" s="10">
        <v>33.630000000000003</v>
      </c>
      <c r="K11" s="6" t="s">
        <v>54</v>
      </c>
      <c r="L11" s="6" t="s">
        <v>54</v>
      </c>
      <c r="M11" s="10">
        <v>3879.71</v>
      </c>
      <c r="N11" s="10">
        <v>198.09</v>
      </c>
      <c r="O11" s="10">
        <v>13655.12</v>
      </c>
      <c r="P11" s="6" t="s">
        <v>54</v>
      </c>
      <c r="Q11" s="10">
        <v>286323.09000000003</v>
      </c>
      <c r="R11" s="10">
        <v>3722.05</v>
      </c>
      <c r="S11" s="10">
        <v>31772.53</v>
      </c>
      <c r="T11" s="10"/>
    </row>
    <row r="12" spans="1:20" s="9" customFormat="1" x14ac:dyDescent="0.2">
      <c r="A12" s="11" t="s">
        <v>81</v>
      </c>
      <c r="B12" s="12" t="s">
        <v>84</v>
      </c>
      <c r="C12" s="10">
        <v>296.7</v>
      </c>
      <c r="D12" s="10">
        <v>47.57</v>
      </c>
      <c r="E12" s="6" t="s">
        <v>54</v>
      </c>
      <c r="F12" s="10">
        <v>52.96</v>
      </c>
      <c r="G12" s="6" t="s">
        <v>54</v>
      </c>
      <c r="H12" s="10">
        <v>1747.63</v>
      </c>
      <c r="I12" s="6" t="s">
        <v>54</v>
      </c>
      <c r="J12" s="6" t="s">
        <v>54</v>
      </c>
      <c r="K12" s="6" t="s">
        <v>54</v>
      </c>
      <c r="L12" s="6" t="s">
        <v>54</v>
      </c>
      <c r="M12" s="10">
        <v>4728.9799999999996</v>
      </c>
      <c r="N12" s="10">
        <v>196.02</v>
      </c>
      <c r="O12" s="10">
        <v>13327.63</v>
      </c>
      <c r="P12" s="6" t="s">
        <v>54</v>
      </c>
      <c r="Q12" s="10">
        <v>263305.90999999997</v>
      </c>
      <c r="R12" s="10">
        <v>3804.99</v>
      </c>
      <c r="S12" s="10">
        <v>26355.63</v>
      </c>
      <c r="T12" s="10"/>
    </row>
    <row r="13" spans="1:20" x14ac:dyDescent="0.2">
      <c r="A13" s="3" t="s">
        <v>72</v>
      </c>
      <c r="O13" s="9"/>
      <c r="Q13" s="9"/>
      <c r="S13" s="9"/>
    </row>
    <row r="14" spans="1:20" s="9" customFormat="1" x14ac:dyDescent="0.2">
      <c r="A14" s="4" t="s">
        <v>8</v>
      </c>
      <c r="B14" s="4" t="s">
        <v>71</v>
      </c>
      <c r="C14" s="6" t="s">
        <v>52</v>
      </c>
      <c r="D14" s="6" t="s">
        <v>52</v>
      </c>
      <c r="E14" s="6" t="s">
        <v>52</v>
      </c>
      <c r="F14" s="8">
        <v>114.76</v>
      </c>
      <c r="G14" s="6" t="s">
        <v>52</v>
      </c>
      <c r="H14" s="8">
        <v>1478.95</v>
      </c>
      <c r="I14" s="6" t="s">
        <v>52</v>
      </c>
      <c r="J14" s="6" t="s">
        <v>52</v>
      </c>
      <c r="K14" s="6" t="s">
        <v>52</v>
      </c>
      <c r="L14" s="6" t="s">
        <v>52</v>
      </c>
      <c r="M14" s="8">
        <v>4969.3599999999997</v>
      </c>
      <c r="N14" s="6" t="s">
        <v>52</v>
      </c>
      <c r="O14" s="10">
        <v>6394.41</v>
      </c>
      <c r="P14" s="8">
        <v>578.36</v>
      </c>
      <c r="Q14" s="10">
        <v>250180.03</v>
      </c>
      <c r="R14" s="8">
        <v>3183.22</v>
      </c>
      <c r="S14" s="10">
        <v>8197.2099999999991</v>
      </c>
      <c r="T14" s="6" t="s">
        <v>52</v>
      </c>
    </row>
    <row r="15" spans="1:20" s="9" customFormat="1" x14ac:dyDescent="0.2">
      <c r="A15" s="4" t="s">
        <v>13</v>
      </c>
      <c r="B15" s="4" t="s">
        <v>42</v>
      </c>
      <c r="C15" s="8">
        <v>435.1</v>
      </c>
      <c r="D15" s="8">
        <v>100.29</v>
      </c>
      <c r="E15" s="6" t="s">
        <v>52</v>
      </c>
      <c r="F15" s="7">
        <v>2798.92</v>
      </c>
      <c r="G15" s="6" t="s">
        <v>52</v>
      </c>
      <c r="H15" s="7">
        <v>26613.1</v>
      </c>
      <c r="I15" s="10">
        <v>382.2</v>
      </c>
      <c r="J15" s="8">
        <v>208.91</v>
      </c>
      <c r="K15" s="6" t="s">
        <v>52</v>
      </c>
      <c r="L15" s="6" t="s">
        <v>52</v>
      </c>
      <c r="M15" s="8">
        <v>4001.64</v>
      </c>
      <c r="N15" s="6" t="s">
        <v>52</v>
      </c>
      <c r="O15" s="10">
        <v>30133.69</v>
      </c>
      <c r="P15" s="8">
        <v>682.05</v>
      </c>
      <c r="Q15" s="10">
        <v>149750.04999999999</v>
      </c>
      <c r="R15" s="8">
        <v>4921.2</v>
      </c>
      <c r="S15" s="10">
        <v>17251.560000000001</v>
      </c>
      <c r="T15" s="6" t="s">
        <v>52</v>
      </c>
    </row>
    <row r="16" spans="1:20" s="9" customFormat="1" x14ac:dyDescent="0.2">
      <c r="A16" s="13" t="s">
        <v>24</v>
      </c>
      <c r="B16" s="4" t="s">
        <v>98</v>
      </c>
      <c r="C16" s="8">
        <v>893.6</v>
      </c>
      <c r="D16" s="8">
        <v>223.37</v>
      </c>
      <c r="E16" s="6" t="s">
        <v>54</v>
      </c>
      <c r="F16" s="7">
        <v>4105.1499999999996</v>
      </c>
      <c r="G16" s="6" t="s">
        <v>54</v>
      </c>
      <c r="H16" s="7">
        <v>29198.31</v>
      </c>
      <c r="I16" s="8">
        <v>543.69000000000005</v>
      </c>
      <c r="J16" s="8">
        <v>459.08</v>
      </c>
      <c r="K16" s="6" t="s">
        <v>54</v>
      </c>
      <c r="L16" s="6" t="s">
        <v>54</v>
      </c>
      <c r="M16" s="8">
        <v>3227.29</v>
      </c>
      <c r="N16" s="8">
        <v>137.21</v>
      </c>
      <c r="O16" s="10">
        <v>6253.84</v>
      </c>
      <c r="P16" s="6" t="s">
        <v>54</v>
      </c>
      <c r="Q16" s="10">
        <v>126747.3</v>
      </c>
      <c r="R16" s="8">
        <v>5239.24</v>
      </c>
      <c r="S16" s="10">
        <v>37970.54</v>
      </c>
      <c r="T16" s="8"/>
    </row>
    <row r="17" spans="1:20" x14ac:dyDescent="0.2">
      <c r="A17" s="13" t="s">
        <v>33</v>
      </c>
      <c r="B17" s="4" t="s">
        <v>101</v>
      </c>
      <c r="C17" s="7">
        <v>1547.97</v>
      </c>
      <c r="D17" s="8">
        <v>314.11</v>
      </c>
      <c r="E17" s="6" t="s">
        <v>54</v>
      </c>
      <c r="F17" s="7">
        <v>5642.43</v>
      </c>
      <c r="G17" s="7">
        <v>872.01</v>
      </c>
      <c r="H17" s="7">
        <v>48777.95</v>
      </c>
      <c r="I17" s="6" t="s">
        <v>54</v>
      </c>
      <c r="J17" s="8">
        <v>356.02</v>
      </c>
      <c r="K17" s="8">
        <v>97.65</v>
      </c>
      <c r="L17" s="6" t="s">
        <v>54</v>
      </c>
      <c r="M17" s="7">
        <v>15118.97</v>
      </c>
      <c r="N17" s="8">
        <v>311.11</v>
      </c>
      <c r="O17" s="10">
        <v>11394.82</v>
      </c>
      <c r="P17" s="7">
        <v>13406.03</v>
      </c>
      <c r="Q17" s="10">
        <v>114559.2</v>
      </c>
      <c r="R17" s="8">
        <v>10499.68</v>
      </c>
      <c r="S17" s="10">
        <v>30716.32</v>
      </c>
      <c r="T17" s="8"/>
    </row>
    <row r="18" spans="1:20" x14ac:dyDescent="0.2">
      <c r="O18" s="9"/>
      <c r="Q18" s="9"/>
      <c r="S18" s="9"/>
    </row>
    <row r="19" spans="1:20" s="9" customFormat="1" x14ac:dyDescent="0.2">
      <c r="A19" s="14" t="s">
        <v>89</v>
      </c>
      <c r="B19" s="12"/>
      <c r="C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9" customFormat="1" x14ac:dyDescent="0.2">
      <c r="A20" s="4" t="s">
        <v>9</v>
      </c>
      <c r="B20" s="4" t="s">
        <v>38</v>
      </c>
      <c r="C20" s="7">
        <v>1530.67</v>
      </c>
      <c r="D20" s="17">
        <v>928.22</v>
      </c>
      <c r="E20" s="7">
        <v>439.96</v>
      </c>
      <c r="F20" s="7">
        <v>17594.36</v>
      </c>
      <c r="G20" s="7">
        <v>4530.18</v>
      </c>
      <c r="H20" s="7">
        <v>145735</v>
      </c>
      <c r="I20" s="7">
        <v>5441.76</v>
      </c>
      <c r="J20" s="7">
        <v>778.62</v>
      </c>
      <c r="K20" s="7">
        <v>518.58000000000004</v>
      </c>
      <c r="L20" s="7">
        <v>1313.55</v>
      </c>
      <c r="M20" s="7">
        <v>25313.7</v>
      </c>
      <c r="N20" s="7">
        <v>513.83000000000004</v>
      </c>
      <c r="O20" s="10">
        <v>9709.7800000000007</v>
      </c>
      <c r="P20" s="7">
        <v>18562.53</v>
      </c>
      <c r="Q20" s="10">
        <v>64043.48</v>
      </c>
      <c r="R20" s="7">
        <v>16835.509999999998</v>
      </c>
      <c r="S20" s="10">
        <v>55834.35</v>
      </c>
      <c r="T20" s="7">
        <v>22336.77</v>
      </c>
    </row>
    <row r="21" spans="1:20" s="9" customFormat="1" x14ac:dyDescent="0.2">
      <c r="A21" s="4" t="s">
        <v>12</v>
      </c>
      <c r="B21" s="4" t="s">
        <v>41</v>
      </c>
      <c r="C21" s="8">
        <v>353.71</v>
      </c>
      <c r="D21" s="8">
        <v>74.5</v>
      </c>
      <c r="E21" s="6" t="s">
        <v>52</v>
      </c>
      <c r="F21" s="8">
        <v>1990.9</v>
      </c>
      <c r="G21" s="6" t="s">
        <v>52</v>
      </c>
      <c r="H21" s="7">
        <v>23995.02</v>
      </c>
      <c r="I21" s="6" t="s">
        <v>52</v>
      </c>
      <c r="J21" s="8">
        <v>90.52</v>
      </c>
      <c r="K21" s="6" t="s">
        <v>52</v>
      </c>
      <c r="L21" s="6" t="s">
        <v>52</v>
      </c>
      <c r="M21" s="7">
        <v>11483.2</v>
      </c>
      <c r="N21" s="6" t="s">
        <v>52</v>
      </c>
      <c r="O21" s="10">
        <v>12014.01</v>
      </c>
      <c r="P21" s="8">
        <v>573.96</v>
      </c>
      <c r="Q21" s="10">
        <v>287508.81</v>
      </c>
      <c r="R21" s="8">
        <v>3030.86</v>
      </c>
      <c r="S21" s="10">
        <v>18399.28</v>
      </c>
      <c r="T21" s="6" t="s">
        <v>52</v>
      </c>
    </row>
    <row r="22" spans="1:20" x14ac:dyDescent="0.2">
      <c r="A22" s="13" t="s">
        <v>26</v>
      </c>
      <c r="B22" s="4" t="s">
        <v>100</v>
      </c>
      <c r="C22" s="7">
        <v>2389.23</v>
      </c>
      <c r="D22" s="17">
        <v>548.11</v>
      </c>
      <c r="E22" s="6" t="s">
        <v>54</v>
      </c>
      <c r="F22" s="7">
        <v>10083.200000000001</v>
      </c>
      <c r="G22" s="7">
        <v>3924.81</v>
      </c>
      <c r="H22" s="7">
        <v>41492.76</v>
      </c>
      <c r="I22" s="7">
        <v>2278.33</v>
      </c>
      <c r="J22" s="8">
        <v>113.98</v>
      </c>
      <c r="K22" s="8">
        <v>111.38</v>
      </c>
      <c r="L22" s="6" t="s">
        <v>54</v>
      </c>
      <c r="M22" s="7">
        <v>14910.37</v>
      </c>
      <c r="N22" s="8">
        <v>301.16000000000003</v>
      </c>
      <c r="O22" s="10">
        <v>8377.2199999999993</v>
      </c>
      <c r="P22" s="7">
        <v>17710.57</v>
      </c>
      <c r="Q22" s="10">
        <v>93910.19</v>
      </c>
      <c r="R22" s="8">
        <v>7139.05</v>
      </c>
      <c r="S22" s="10">
        <v>32620.41</v>
      </c>
      <c r="T22" s="8"/>
    </row>
    <row r="23" spans="1:20" s="9" customFormat="1" x14ac:dyDescent="0.2">
      <c r="A23" s="13" t="s">
        <v>25</v>
      </c>
      <c r="B23" s="4" t="s">
        <v>99</v>
      </c>
      <c r="C23" s="8">
        <v>606.49</v>
      </c>
      <c r="D23" s="17">
        <v>738.39</v>
      </c>
      <c r="E23" s="6" t="s">
        <v>54</v>
      </c>
      <c r="F23" s="7">
        <v>11516.93</v>
      </c>
      <c r="G23" s="7">
        <v>502.16</v>
      </c>
      <c r="H23" s="7">
        <v>48579.05</v>
      </c>
      <c r="I23" s="7">
        <v>1127.67</v>
      </c>
      <c r="J23" s="8">
        <v>135.19</v>
      </c>
      <c r="K23" s="8">
        <v>174.28</v>
      </c>
      <c r="L23" s="6" t="s">
        <v>54</v>
      </c>
      <c r="M23" s="7">
        <v>15321.27</v>
      </c>
      <c r="N23" s="8">
        <v>405.88</v>
      </c>
      <c r="O23" s="10">
        <v>9396.69</v>
      </c>
      <c r="P23" s="7">
        <v>4115.53</v>
      </c>
      <c r="Q23" s="10">
        <v>68289.89</v>
      </c>
      <c r="R23" s="8">
        <v>9040.59</v>
      </c>
      <c r="S23" s="10">
        <v>21381.11</v>
      </c>
      <c r="T23" s="8"/>
    </row>
    <row r="24" spans="1:20" x14ac:dyDescent="0.2">
      <c r="A24" s="15" t="s">
        <v>93</v>
      </c>
      <c r="O24" s="9"/>
      <c r="Q24" s="9"/>
      <c r="S24" s="9"/>
    </row>
    <row r="25" spans="1:20" s="9" customFormat="1" x14ac:dyDescent="0.2">
      <c r="A25" s="4" t="s">
        <v>14</v>
      </c>
      <c r="B25" s="4" t="s">
        <v>43</v>
      </c>
      <c r="C25" s="8">
        <v>408.64</v>
      </c>
      <c r="D25" s="8">
        <v>109.13</v>
      </c>
      <c r="E25" s="6" t="s">
        <v>52</v>
      </c>
      <c r="F25" s="7">
        <v>3113.84</v>
      </c>
      <c r="G25" s="6" t="s">
        <v>52</v>
      </c>
      <c r="H25" s="7">
        <v>25006.81</v>
      </c>
      <c r="I25" s="6" t="s">
        <v>52</v>
      </c>
      <c r="J25" s="7">
        <v>446.62</v>
      </c>
      <c r="K25" s="6" t="s">
        <v>52</v>
      </c>
      <c r="L25" s="6" t="s">
        <v>52</v>
      </c>
      <c r="M25" s="8">
        <v>5563.8</v>
      </c>
      <c r="N25" s="8">
        <v>270.55</v>
      </c>
      <c r="O25" s="10">
        <v>10808.41</v>
      </c>
      <c r="P25" s="8">
        <v>965.32</v>
      </c>
      <c r="Q25" s="10">
        <v>228651.5</v>
      </c>
      <c r="R25" s="8">
        <v>6485.82</v>
      </c>
      <c r="S25" s="10">
        <v>29440.1</v>
      </c>
      <c r="T25" s="6" t="s">
        <v>52</v>
      </c>
    </row>
    <row r="26" spans="1:20" x14ac:dyDescent="0.2">
      <c r="A26" s="3" t="s">
        <v>95</v>
      </c>
      <c r="O26" s="9"/>
      <c r="Q26" s="9"/>
      <c r="S26" s="9"/>
    </row>
    <row r="27" spans="1:20" s="9" customFormat="1" x14ac:dyDescent="0.2">
      <c r="A27" s="4" t="s">
        <v>11</v>
      </c>
      <c r="B27" s="4" t="s">
        <v>40</v>
      </c>
      <c r="C27" s="8">
        <v>502.72</v>
      </c>
      <c r="D27" s="8">
        <v>154.07</v>
      </c>
      <c r="E27" s="7">
        <v>213.36</v>
      </c>
      <c r="F27" s="7">
        <v>6891.78</v>
      </c>
      <c r="G27" s="6" t="s">
        <v>52</v>
      </c>
      <c r="H27" s="7">
        <v>35119.129999999997</v>
      </c>
      <c r="I27" s="6" t="s">
        <v>52</v>
      </c>
      <c r="J27" s="7">
        <v>2455.2199999999998</v>
      </c>
      <c r="K27" s="7">
        <v>734.97</v>
      </c>
      <c r="L27" s="7">
        <v>3995.86</v>
      </c>
      <c r="M27" s="8">
        <v>5337.44</v>
      </c>
      <c r="N27" s="6" t="s">
        <v>52</v>
      </c>
      <c r="O27" s="10">
        <v>11259.71</v>
      </c>
      <c r="P27" s="8">
        <v>1112.55</v>
      </c>
      <c r="Q27" s="10">
        <v>200718.97</v>
      </c>
      <c r="R27" s="8">
        <v>6535.36</v>
      </c>
      <c r="S27" s="10">
        <v>30163.77</v>
      </c>
      <c r="T27" s="6" t="s">
        <v>52</v>
      </c>
    </row>
    <row r="28" spans="1:20" x14ac:dyDescent="0.2">
      <c r="A28" s="13" t="s">
        <v>29</v>
      </c>
      <c r="B28" s="4" t="s">
        <v>88</v>
      </c>
      <c r="C28" s="8">
        <v>354.43</v>
      </c>
      <c r="D28" s="6" t="s">
        <v>54</v>
      </c>
      <c r="E28" s="6" t="s">
        <v>54</v>
      </c>
      <c r="F28" s="8">
        <v>102.61</v>
      </c>
      <c r="G28" s="6" t="s">
        <v>54</v>
      </c>
      <c r="H28" s="8">
        <v>3129.91</v>
      </c>
      <c r="I28" s="6" t="s">
        <v>54</v>
      </c>
      <c r="J28" s="8">
        <v>72.72</v>
      </c>
      <c r="K28" s="6" t="s">
        <v>54</v>
      </c>
      <c r="L28" s="6" t="s">
        <v>54</v>
      </c>
      <c r="M28" s="8">
        <v>1286.71</v>
      </c>
      <c r="N28" s="8">
        <v>151.34</v>
      </c>
      <c r="O28" s="10">
        <v>4740.9399999999996</v>
      </c>
      <c r="P28" s="6" t="s">
        <v>54</v>
      </c>
      <c r="Q28" s="10">
        <v>316176.94</v>
      </c>
      <c r="R28" s="8">
        <v>4655.71</v>
      </c>
      <c r="S28" s="10">
        <v>17151.78</v>
      </c>
      <c r="T28" s="8"/>
    </row>
    <row r="29" spans="1:20" x14ac:dyDescent="0.2">
      <c r="A29" s="11" t="s">
        <v>30</v>
      </c>
      <c r="B29" s="4" t="s">
        <v>90</v>
      </c>
      <c r="C29" s="7">
        <v>3341.2</v>
      </c>
      <c r="D29" s="7">
        <v>1973.27</v>
      </c>
      <c r="E29" s="7">
        <v>1181.52</v>
      </c>
      <c r="F29" s="7">
        <v>29500.65</v>
      </c>
      <c r="G29" s="6" t="s">
        <v>54</v>
      </c>
      <c r="H29" s="7">
        <v>80738.91</v>
      </c>
      <c r="I29" s="36">
        <v>679.59</v>
      </c>
      <c r="J29" s="7">
        <v>7355.35</v>
      </c>
      <c r="K29" s="7">
        <v>2462.3200000000002</v>
      </c>
      <c r="L29" s="7">
        <v>10603.62</v>
      </c>
      <c r="M29" s="7">
        <v>10315.64</v>
      </c>
      <c r="N29" s="7">
        <v>532.99</v>
      </c>
      <c r="O29" s="10">
        <v>10094.82</v>
      </c>
      <c r="P29" s="6" t="s">
        <v>54</v>
      </c>
      <c r="Q29" s="10">
        <v>86006.56</v>
      </c>
      <c r="R29" s="8">
        <v>10191.18</v>
      </c>
      <c r="S29" s="10">
        <v>25272</v>
      </c>
      <c r="T29" s="8"/>
    </row>
    <row r="30" spans="1:20" x14ac:dyDescent="0.2">
      <c r="A30" s="13" t="s">
        <v>31</v>
      </c>
      <c r="B30" s="4" t="s">
        <v>91</v>
      </c>
      <c r="C30" s="7">
        <v>1111.1500000000001</v>
      </c>
      <c r="D30" s="7">
        <v>3899.35</v>
      </c>
      <c r="E30" s="7">
        <v>796.1</v>
      </c>
      <c r="F30" s="7">
        <v>34133.61</v>
      </c>
      <c r="G30" s="6" t="s">
        <v>54</v>
      </c>
      <c r="H30" s="7">
        <v>73013.36</v>
      </c>
      <c r="I30" s="36">
        <v>792.11</v>
      </c>
      <c r="J30" s="7">
        <v>13620.79</v>
      </c>
      <c r="K30" s="7">
        <v>1635.14</v>
      </c>
      <c r="L30" s="7">
        <v>5152.87</v>
      </c>
      <c r="M30" s="8">
        <v>6224.28</v>
      </c>
      <c r="N30" s="7">
        <v>558.16999999999996</v>
      </c>
      <c r="O30" s="10">
        <v>14424.84</v>
      </c>
      <c r="P30" s="6" t="s">
        <v>54</v>
      </c>
      <c r="Q30" s="10">
        <v>49103.53</v>
      </c>
      <c r="R30" s="8">
        <v>14910.45</v>
      </c>
      <c r="S30" s="10">
        <v>30722.57</v>
      </c>
      <c r="T30" s="8"/>
    </row>
    <row r="31" spans="1:20" x14ac:dyDescent="0.2">
      <c r="A31" s="13" t="s">
        <v>32</v>
      </c>
      <c r="B31" s="4" t="s">
        <v>92</v>
      </c>
      <c r="C31" s="7">
        <v>2289.02</v>
      </c>
      <c r="D31" s="36">
        <v>517.98</v>
      </c>
      <c r="E31" s="36">
        <v>192.02</v>
      </c>
      <c r="F31" s="7">
        <v>13487.94</v>
      </c>
      <c r="G31" s="6" t="s">
        <v>54</v>
      </c>
      <c r="H31" s="7">
        <v>45653.25</v>
      </c>
      <c r="I31" s="36">
        <v>561.28</v>
      </c>
      <c r="J31" s="7">
        <v>2306.5700000000002</v>
      </c>
      <c r="K31" s="7">
        <v>1039.7</v>
      </c>
      <c r="L31" s="7">
        <v>4854.5</v>
      </c>
      <c r="M31" s="8">
        <v>6454.32</v>
      </c>
      <c r="N31" s="8">
        <v>376.89</v>
      </c>
      <c r="O31" s="10">
        <v>9627.7900000000009</v>
      </c>
      <c r="P31" s="6" t="s">
        <v>54</v>
      </c>
      <c r="Q31" s="10">
        <v>138541.53</v>
      </c>
      <c r="R31" s="8">
        <v>8458.9</v>
      </c>
      <c r="S31" s="10">
        <v>22788.25</v>
      </c>
      <c r="T31" s="8"/>
    </row>
    <row r="32" spans="1:20" x14ac:dyDescent="0.2">
      <c r="A32" s="3" t="s">
        <v>94</v>
      </c>
      <c r="O32" s="9"/>
      <c r="Q32" s="9"/>
      <c r="S32" s="9"/>
    </row>
    <row r="33" spans="1:20" s="9" customFormat="1" x14ac:dyDescent="0.2">
      <c r="A33" s="4" t="s">
        <v>10</v>
      </c>
      <c r="B33" s="4" t="s">
        <v>39</v>
      </c>
      <c r="C33" s="8">
        <v>600.04</v>
      </c>
      <c r="D33" s="17">
        <v>346.41</v>
      </c>
      <c r="E33" s="7">
        <v>570.70000000000005</v>
      </c>
      <c r="F33" s="7">
        <v>14870.96</v>
      </c>
      <c r="G33" s="7">
        <v>1692.28</v>
      </c>
      <c r="H33" s="7">
        <v>72885.73</v>
      </c>
      <c r="I33" s="7">
        <v>2428.0700000000002</v>
      </c>
      <c r="J33" s="7">
        <v>2097.91</v>
      </c>
      <c r="K33" s="7">
        <v>866.86</v>
      </c>
      <c r="L33" s="7">
        <v>3118.26</v>
      </c>
      <c r="M33" s="7">
        <v>38104.25</v>
      </c>
      <c r="N33" s="7">
        <v>406.79</v>
      </c>
      <c r="O33" s="10">
        <v>15682.22</v>
      </c>
      <c r="P33" s="7">
        <v>13873.14</v>
      </c>
      <c r="Q33" s="10">
        <v>95325.27</v>
      </c>
      <c r="R33" s="7">
        <v>12445.46</v>
      </c>
      <c r="S33" s="10">
        <v>35899.120000000003</v>
      </c>
      <c r="T33" s="7">
        <v>14471.1</v>
      </c>
    </row>
    <row r="34" spans="1:20" s="9" customFormat="1" x14ac:dyDescent="0.2">
      <c r="A34" s="4" t="s">
        <v>15</v>
      </c>
      <c r="B34" s="4" t="s">
        <v>39</v>
      </c>
      <c r="C34" s="7">
        <v>1017.49</v>
      </c>
      <c r="D34" s="17">
        <v>584.61</v>
      </c>
      <c r="E34" s="7">
        <v>1167.44</v>
      </c>
      <c r="F34" s="7">
        <v>20057.32</v>
      </c>
      <c r="G34" s="7">
        <v>1099.01</v>
      </c>
      <c r="H34" s="7">
        <v>82119.929999999993</v>
      </c>
      <c r="I34" s="7">
        <v>949.92</v>
      </c>
      <c r="J34" s="7">
        <v>3758.75</v>
      </c>
      <c r="K34" s="7">
        <v>1371.04</v>
      </c>
      <c r="L34" s="7">
        <v>4109.3900000000003</v>
      </c>
      <c r="M34" s="7">
        <v>37199.339999999997</v>
      </c>
      <c r="N34" s="7">
        <v>423.19</v>
      </c>
      <c r="O34" s="10">
        <v>11636.59</v>
      </c>
      <c r="P34" s="7">
        <v>16200.17</v>
      </c>
      <c r="Q34" s="10">
        <v>65478.79</v>
      </c>
      <c r="R34" s="7">
        <v>14155.22</v>
      </c>
      <c r="S34" s="10">
        <v>50276.3</v>
      </c>
      <c r="T34" s="6" t="s">
        <v>52</v>
      </c>
    </row>
    <row r="35" spans="1:20" x14ac:dyDescent="0.2">
      <c r="A35" s="13" t="s">
        <v>27</v>
      </c>
      <c r="B35" s="4" t="s">
        <v>49</v>
      </c>
      <c r="C35" s="7">
        <v>2281.67</v>
      </c>
      <c r="D35" s="17">
        <v>611.53</v>
      </c>
      <c r="E35" s="7">
        <v>411.55</v>
      </c>
      <c r="F35" s="7">
        <v>20794.96</v>
      </c>
      <c r="G35" s="7">
        <v>3967.66</v>
      </c>
      <c r="H35" s="7">
        <v>60104.22</v>
      </c>
      <c r="I35" s="7">
        <v>2215.13</v>
      </c>
      <c r="J35" s="7">
        <v>2593.7199999999998</v>
      </c>
      <c r="K35" s="8">
        <v>799.2</v>
      </c>
      <c r="L35" s="7">
        <v>2375.08</v>
      </c>
      <c r="M35" s="7">
        <v>28331.03</v>
      </c>
      <c r="N35" s="7">
        <v>416.96</v>
      </c>
      <c r="O35" s="10">
        <v>13483.62</v>
      </c>
      <c r="P35" s="7">
        <v>22017.03</v>
      </c>
      <c r="Q35" s="10">
        <v>87589.01</v>
      </c>
      <c r="R35" s="8">
        <v>10427.799999999999</v>
      </c>
      <c r="S35" s="10">
        <v>34226.11</v>
      </c>
      <c r="T35" s="8"/>
    </row>
    <row r="36" spans="1:20" x14ac:dyDescent="0.2">
      <c r="A36" s="13" t="s">
        <v>28</v>
      </c>
      <c r="B36" s="4" t="s">
        <v>50</v>
      </c>
      <c r="C36" s="8">
        <v>461.09</v>
      </c>
      <c r="D36" s="17">
        <v>447.78</v>
      </c>
      <c r="E36" s="8">
        <v>145.43</v>
      </c>
      <c r="F36" s="7">
        <v>13198.92</v>
      </c>
      <c r="G36" s="6" t="s">
        <v>54</v>
      </c>
      <c r="H36" s="7">
        <v>45115.27</v>
      </c>
      <c r="I36" s="8">
        <v>564.64</v>
      </c>
      <c r="J36" s="7">
        <v>1001.46</v>
      </c>
      <c r="K36" s="8">
        <v>615.39</v>
      </c>
      <c r="L36" s="7">
        <v>2050.7399999999998</v>
      </c>
      <c r="M36" s="7">
        <v>16548.2</v>
      </c>
      <c r="N36" s="8">
        <v>331.51</v>
      </c>
      <c r="O36" s="10">
        <v>13636.7</v>
      </c>
      <c r="P36" s="8">
        <v>1911.67</v>
      </c>
      <c r="Q36" s="10">
        <v>70274.429999999993</v>
      </c>
      <c r="R36" s="8">
        <v>8944.5400000000009</v>
      </c>
      <c r="S36" s="10">
        <v>24429.55</v>
      </c>
      <c r="T36" s="8"/>
    </row>
    <row r="37" spans="1:20" x14ac:dyDescent="0.2">
      <c r="A37" s="16" t="s">
        <v>96</v>
      </c>
      <c r="O37" s="9"/>
      <c r="Q37" s="9"/>
      <c r="S37" s="9"/>
    </row>
    <row r="38" spans="1:20" s="9" customFormat="1" x14ac:dyDescent="0.2">
      <c r="A38" s="4" t="s">
        <v>16</v>
      </c>
      <c r="B38" s="4" t="s">
        <v>44</v>
      </c>
      <c r="C38" s="8">
        <v>241.66</v>
      </c>
      <c r="D38" s="6" t="s">
        <v>52</v>
      </c>
      <c r="E38" s="6" t="s">
        <v>52</v>
      </c>
      <c r="F38" s="8">
        <v>62.68</v>
      </c>
      <c r="G38" s="6" t="s">
        <v>52</v>
      </c>
      <c r="H38" s="8">
        <v>495.87</v>
      </c>
      <c r="I38" s="6" t="s">
        <v>52</v>
      </c>
      <c r="J38" s="6" t="s">
        <v>52</v>
      </c>
      <c r="K38" s="6" t="s">
        <v>52</v>
      </c>
      <c r="L38" s="6" t="s">
        <v>52</v>
      </c>
      <c r="M38" s="8">
        <v>8306.42</v>
      </c>
      <c r="N38" s="6" t="s">
        <v>52</v>
      </c>
      <c r="O38" s="10">
        <v>4368.16</v>
      </c>
      <c r="P38" s="8">
        <v>692.55</v>
      </c>
      <c r="Q38" s="10">
        <v>317009.34000000003</v>
      </c>
      <c r="R38" s="8">
        <v>1958.97</v>
      </c>
      <c r="S38" s="10">
        <v>3401.15</v>
      </c>
      <c r="T38" s="7">
        <v>8192.5</v>
      </c>
    </row>
    <row r="39" spans="1:20" s="9" customFormat="1" x14ac:dyDescent="0.2">
      <c r="A39" s="4" t="s">
        <v>17</v>
      </c>
      <c r="B39" s="4" t="s">
        <v>45</v>
      </c>
      <c r="C39" s="6" t="s">
        <v>52</v>
      </c>
      <c r="D39" s="6" t="s">
        <v>52</v>
      </c>
      <c r="E39" s="6" t="s">
        <v>52</v>
      </c>
      <c r="F39" s="6" t="s">
        <v>52</v>
      </c>
      <c r="G39" s="6" t="s">
        <v>52</v>
      </c>
      <c r="H39" s="8">
        <v>594.39</v>
      </c>
      <c r="I39" s="6" t="s">
        <v>52</v>
      </c>
      <c r="J39" s="6" t="s">
        <v>52</v>
      </c>
      <c r="K39" s="6" t="s">
        <v>52</v>
      </c>
      <c r="L39" s="6" t="s">
        <v>52</v>
      </c>
      <c r="M39" s="8">
        <v>7704.59</v>
      </c>
      <c r="N39" s="6" t="s">
        <v>52</v>
      </c>
      <c r="O39" s="10">
        <v>5972.44</v>
      </c>
      <c r="P39" s="6" t="s">
        <v>52</v>
      </c>
      <c r="Q39" s="10">
        <v>320499.13</v>
      </c>
      <c r="R39" s="8">
        <v>1504.39</v>
      </c>
      <c r="S39" s="10">
        <v>4595.93</v>
      </c>
      <c r="T39" s="6" t="s">
        <v>52</v>
      </c>
    </row>
    <row r="40" spans="1:20" s="9" customFormat="1" ht="12" thickBot="1" x14ac:dyDescent="0.25">
      <c r="A40" s="2" t="s">
        <v>21</v>
      </c>
      <c r="B40" s="4" t="s">
        <v>45</v>
      </c>
      <c r="C40" s="5" t="s">
        <v>52</v>
      </c>
      <c r="D40" s="5" t="s">
        <v>52</v>
      </c>
      <c r="E40" s="6" t="s">
        <v>52</v>
      </c>
      <c r="F40" s="6" t="s">
        <v>52</v>
      </c>
      <c r="G40" s="6" t="s">
        <v>52</v>
      </c>
      <c r="H40" s="8">
        <v>572.59</v>
      </c>
      <c r="I40" s="6" t="s">
        <v>52</v>
      </c>
      <c r="J40" s="6" t="s">
        <v>52</v>
      </c>
      <c r="K40" s="6" t="s">
        <v>52</v>
      </c>
      <c r="L40" s="6" t="s">
        <v>52</v>
      </c>
      <c r="M40" s="8">
        <v>6591.88</v>
      </c>
      <c r="N40" s="6" t="s">
        <v>52</v>
      </c>
      <c r="O40" s="10">
        <v>6651.65</v>
      </c>
      <c r="P40" s="6" t="s">
        <v>52</v>
      </c>
      <c r="Q40" s="10">
        <v>189810.64</v>
      </c>
      <c r="R40" s="8">
        <v>1805.46</v>
      </c>
      <c r="S40" s="7">
        <v>5774.23</v>
      </c>
      <c r="T40" s="6" t="s">
        <v>52</v>
      </c>
    </row>
    <row r="41" spans="1:20" x14ac:dyDescent="0.2">
      <c r="A41" s="27" t="s">
        <v>97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</row>
    <row r="42" spans="1:20" ht="9.75" customHeight="1" x14ac:dyDescent="0.2">
      <c r="A42" s="30" t="s">
        <v>1</v>
      </c>
      <c r="B42" s="24" t="s">
        <v>35</v>
      </c>
      <c r="C42" s="25">
        <v>298</v>
      </c>
      <c r="D42" s="26" t="s">
        <v>52</v>
      </c>
      <c r="E42" s="26" t="s">
        <v>52</v>
      </c>
      <c r="F42" s="25" t="s">
        <v>52</v>
      </c>
      <c r="G42" s="26" t="s">
        <v>52</v>
      </c>
      <c r="H42" s="25">
        <v>52.27</v>
      </c>
      <c r="I42" s="26" t="s">
        <v>52</v>
      </c>
      <c r="J42" s="26" t="s">
        <v>52</v>
      </c>
      <c r="K42" s="26" t="s">
        <v>52</v>
      </c>
      <c r="L42" s="26" t="s">
        <v>52</v>
      </c>
      <c r="M42" s="25">
        <v>2317.12</v>
      </c>
      <c r="N42" s="26" t="s">
        <v>52</v>
      </c>
      <c r="O42" s="25">
        <v>34003.49</v>
      </c>
      <c r="P42" s="25" t="s">
        <v>52</v>
      </c>
      <c r="Q42" s="25">
        <v>287458.94</v>
      </c>
      <c r="R42" s="25">
        <v>1169.8499999999999</v>
      </c>
      <c r="S42" s="25">
        <v>38312.449999999997</v>
      </c>
      <c r="T42" s="31" t="s">
        <v>52</v>
      </c>
    </row>
    <row r="43" spans="1:20" ht="9.75" customHeight="1" x14ac:dyDescent="0.2">
      <c r="A43" s="30" t="s">
        <v>2</v>
      </c>
      <c r="B43" s="24" t="s">
        <v>36</v>
      </c>
      <c r="C43" s="25">
        <v>244.17</v>
      </c>
      <c r="D43" s="26" t="s">
        <v>52</v>
      </c>
      <c r="E43" s="26" t="s">
        <v>52</v>
      </c>
      <c r="F43" s="25" t="s">
        <v>52</v>
      </c>
      <c r="G43" s="26" t="s">
        <v>52</v>
      </c>
      <c r="H43" s="25">
        <v>57.79</v>
      </c>
      <c r="I43" s="26" t="s">
        <v>52</v>
      </c>
      <c r="J43" s="26" t="s">
        <v>52</v>
      </c>
      <c r="K43" s="26" t="s">
        <v>52</v>
      </c>
      <c r="L43" s="26" t="s">
        <v>52</v>
      </c>
      <c r="M43" s="25">
        <v>6007.98</v>
      </c>
      <c r="N43" s="26" t="s">
        <v>52</v>
      </c>
      <c r="O43" s="25">
        <v>38918.339999999997</v>
      </c>
      <c r="P43" s="25">
        <v>314.55</v>
      </c>
      <c r="Q43" s="25">
        <v>236424</v>
      </c>
      <c r="R43" s="25">
        <v>4456.2299999999996</v>
      </c>
      <c r="S43" s="25">
        <v>31784.79</v>
      </c>
      <c r="T43" s="31" t="s">
        <v>52</v>
      </c>
    </row>
    <row r="44" spans="1:20" ht="9.75" customHeight="1" x14ac:dyDescent="0.2">
      <c r="A44" s="30" t="s">
        <v>3</v>
      </c>
      <c r="B44" s="24" t="s">
        <v>37</v>
      </c>
      <c r="C44" s="25">
        <v>274.01</v>
      </c>
      <c r="D44" s="26" t="s">
        <v>52</v>
      </c>
      <c r="E44" s="26" t="s">
        <v>52</v>
      </c>
      <c r="F44" s="25" t="s">
        <v>52</v>
      </c>
      <c r="G44" s="26" t="s">
        <v>52</v>
      </c>
      <c r="H44" s="25">
        <v>38.549999999999997</v>
      </c>
      <c r="I44" s="26" t="s">
        <v>52</v>
      </c>
      <c r="J44" s="26" t="s">
        <v>52</v>
      </c>
      <c r="K44" s="26" t="s">
        <v>52</v>
      </c>
      <c r="L44" s="26" t="s">
        <v>52</v>
      </c>
      <c r="M44" s="25">
        <v>1762.51</v>
      </c>
      <c r="N44" s="26" t="s">
        <v>52</v>
      </c>
      <c r="O44" s="25">
        <v>90088.16</v>
      </c>
      <c r="P44" s="25" t="s">
        <v>52</v>
      </c>
      <c r="Q44" s="25">
        <v>51411.69</v>
      </c>
      <c r="R44" s="25">
        <v>531.04999999999995</v>
      </c>
      <c r="S44" s="25">
        <v>51832.59</v>
      </c>
      <c r="T44" s="31" t="s">
        <v>52</v>
      </c>
    </row>
    <row r="45" spans="1:20" ht="9.75" customHeight="1" x14ac:dyDescent="0.2">
      <c r="A45" s="30" t="s">
        <v>4</v>
      </c>
      <c r="B45" s="24" t="s">
        <v>74</v>
      </c>
      <c r="C45" s="25">
        <v>338.04</v>
      </c>
      <c r="D45" s="26" t="s">
        <v>52</v>
      </c>
      <c r="E45" s="26" t="s">
        <v>52</v>
      </c>
      <c r="F45" s="25">
        <v>255.8</v>
      </c>
      <c r="G45" s="26" t="s">
        <v>52</v>
      </c>
      <c r="H45" s="25">
        <v>1753.4</v>
      </c>
      <c r="I45" s="26" t="s">
        <v>52</v>
      </c>
      <c r="J45" s="26" t="s">
        <v>52</v>
      </c>
      <c r="K45" s="26" t="s">
        <v>52</v>
      </c>
      <c r="L45" s="26" t="s">
        <v>52</v>
      </c>
      <c r="M45" s="25">
        <v>4780</v>
      </c>
      <c r="N45" s="26" t="s">
        <v>52</v>
      </c>
      <c r="O45" s="25">
        <v>53305.14</v>
      </c>
      <c r="P45" s="25">
        <v>422.78</v>
      </c>
      <c r="Q45" s="25">
        <v>219225.72</v>
      </c>
      <c r="R45" s="25">
        <v>2630.41</v>
      </c>
      <c r="S45" s="25">
        <v>66329.490000000005</v>
      </c>
      <c r="T45" s="31" t="s">
        <v>52</v>
      </c>
    </row>
    <row r="46" spans="1:20" ht="9.75" customHeight="1" x14ac:dyDescent="0.2">
      <c r="A46" s="30" t="s">
        <v>5</v>
      </c>
      <c r="B46" s="24" t="s">
        <v>75</v>
      </c>
      <c r="C46" s="25">
        <v>181.44</v>
      </c>
      <c r="D46" s="26" t="s">
        <v>52</v>
      </c>
      <c r="E46" s="26" t="s">
        <v>52</v>
      </c>
      <c r="F46" s="25">
        <v>143.91</v>
      </c>
      <c r="G46" s="26" t="s">
        <v>52</v>
      </c>
      <c r="H46" s="25">
        <v>1858.02</v>
      </c>
      <c r="I46" s="26" t="s">
        <v>52</v>
      </c>
      <c r="J46" s="26" t="s">
        <v>52</v>
      </c>
      <c r="K46" s="26" t="s">
        <v>52</v>
      </c>
      <c r="L46" s="26" t="s">
        <v>52</v>
      </c>
      <c r="M46" s="25">
        <v>7989.04</v>
      </c>
      <c r="N46" s="26" t="s">
        <v>52</v>
      </c>
      <c r="O46" s="25">
        <v>21917.8</v>
      </c>
      <c r="P46" s="25">
        <v>1062.1300000000001</v>
      </c>
      <c r="Q46" s="25">
        <v>339596</v>
      </c>
      <c r="R46" s="25">
        <v>3752.03</v>
      </c>
      <c r="S46" s="25">
        <v>28504.45</v>
      </c>
      <c r="T46" s="31" t="s">
        <v>52</v>
      </c>
    </row>
    <row r="47" spans="1:20" s="9" customFormat="1" ht="9.75" customHeight="1" thickBot="1" x14ac:dyDescent="0.25">
      <c r="A47" s="32" t="s">
        <v>78</v>
      </c>
      <c r="B47" s="24" t="s">
        <v>79</v>
      </c>
      <c r="C47" s="25">
        <v>499.44</v>
      </c>
      <c r="D47" s="26" t="s">
        <v>54</v>
      </c>
      <c r="E47" s="26" t="s">
        <v>54</v>
      </c>
      <c r="F47" s="25">
        <v>11.19</v>
      </c>
      <c r="G47" s="26" t="s">
        <v>54</v>
      </c>
      <c r="H47" s="25">
        <v>54.86</v>
      </c>
      <c r="I47" s="26" t="s">
        <v>54</v>
      </c>
      <c r="J47" s="26" t="s">
        <v>54</v>
      </c>
      <c r="K47" s="26" t="s">
        <v>54</v>
      </c>
      <c r="L47" s="26" t="s">
        <v>54</v>
      </c>
      <c r="M47" s="25">
        <v>2373.1999999999998</v>
      </c>
      <c r="N47" s="25">
        <v>149.31</v>
      </c>
      <c r="O47" s="25">
        <v>44244.04</v>
      </c>
      <c r="P47" s="25" t="s">
        <v>54</v>
      </c>
      <c r="Q47" s="25">
        <v>214610.44</v>
      </c>
      <c r="R47" s="25">
        <v>1149.82</v>
      </c>
      <c r="S47" s="25">
        <v>101403.24</v>
      </c>
      <c r="T47" s="33"/>
    </row>
    <row r="48" spans="1:20" x14ac:dyDescent="0.2">
      <c r="A48" s="18" t="s">
        <v>6</v>
      </c>
      <c r="B48" s="19"/>
      <c r="C48" s="20">
        <f>AVERAGE(C42:C47)</f>
        <v>305.85000000000002</v>
      </c>
      <c r="D48" s="20"/>
      <c r="E48" s="20"/>
      <c r="F48" s="20">
        <f>AVERAGE(F42:F47)</f>
        <v>136.96666666666667</v>
      </c>
      <c r="G48" s="20"/>
      <c r="H48" s="20">
        <f>AVERAGE(H42:H47)</f>
        <v>635.81500000000005</v>
      </c>
      <c r="I48" s="20"/>
      <c r="J48" s="20"/>
      <c r="K48" s="20"/>
      <c r="L48" s="20"/>
      <c r="M48" s="20">
        <f>AVERAGE(M42:M47)</f>
        <v>4204.9749999999995</v>
      </c>
      <c r="N48" s="20"/>
      <c r="O48" s="20">
        <f t="shared" ref="O48:S48" si="0">AVERAGE(O42:O47)</f>
        <v>47079.494999999995</v>
      </c>
      <c r="P48" s="20">
        <f t="shared" si="0"/>
        <v>599.82000000000005</v>
      </c>
      <c r="Q48" s="20">
        <f t="shared" si="0"/>
        <v>224787.79833333334</v>
      </c>
      <c r="R48" s="20">
        <f t="shared" si="0"/>
        <v>2281.5650000000001</v>
      </c>
      <c r="S48" s="20">
        <f t="shared" si="0"/>
        <v>53027.834999999999</v>
      </c>
      <c r="T48" s="34"/>
    </row>
    <row r="49" spans="1:20" ht="12" thickBot="1" x14ac:dyDescent="0.25">
      <c r="A49" s="21" t="s">
        <v>7</v>
      </c>
      <c r="B49" s="22"/>
      <c r="C49" s="23">
        <f>STDEV(C42:C47)</f>
        <v>108.50895152013945</v>
      </c>
      <c r="D49" s="23"/>
      <c r="E49" s="23"/>
      <c r="F49" s="23">
        <f>STDEV(F42:F47)</f>
        <v>122.45272734134318</v>
      </c>
      <c r="G49" s="23"/>
      <c r="H49" s="23">
        <f>STDEV(H42:H47)</f>
        <v>906.82447630729507</v>
      </c>
      <c r="I49" s="23"/>
      <c r="J49" s="23"/>
      <c r="K49" s="23"/>
      <c r="L49" s="23"/>
      <c r="M49" s="23">
        <f>STDEV(M42:M47)</f>
        <v>2481.356892216435</v>
      </c>
      <c r="N49" s="23"/>
      <c r="O49" s="23">
        <f t="shared" ref="O49:S49" si="1">STDEV(O42:O47)</f>
        <v>23525.479713588637</v>
      </c>
      <c r="P49" s="23">
        <f t="shared" si="1"/>
        <v>404.01279101038392</v>
      </c>
      <c r="Q49" s="23">
        <f t="shared" si="1"/>
        <v>97404.092969246092</v>
      </c>
      <c r="R49" s="23">
        <f t="shared" si="1"/>
        <v>1587.0846079494299</v>
      </c>
      <c r="S49" s="23">
        <f t="shared" si="1"/>
        <v>27523.620305808432</v>
      </c>
      <c r="T49" s="35"/>
    </row>
  </sheetData>
  <printOptions gridLines="1"/>
  <pageMargins left="0.23622047244094491" right="0.23622047244094491" top="0.19685039370078741" bottom="0.74803149606299213" header="0.19685039370078741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pXRF results by feature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Louisa</dc:creator>
  <cp:lastModifiedBy>Louisa Campbell</cp:lastModifiedBy>
  <cp:lastPrinted>2022-04-20T09:38:24Z</cp:lastPrinted>
  <dcterms:created xsi:type="dcterms:W3CDTF">2022-01-11T12:46:47Z</dcterms:created>
  <dcterms:modified xsi:type="dcterms:W3CDTF">2022-04-25T10:52:36Z</dcterms:modified>
</cp:coreProperties>
</file>