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tubbs\Downloads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6" i="1"/>
  <c r="H7" i="1"/>
  <c r="H6" i="1"/>
  <c r="H5" i="1"/>
  <c r="H4" i="1"/>
  <c r="G8" i="1"/>
  <c r="H8" i="1" s="1"/>
  <c r="G7" i="1"/>
  <c r="G5" i="1"/>
  <c r="G4" i="1"/>
  <c r="I7" i="1" l="1"/>
  <c r="I8" i="1"/>
  <c r="I6" i="1"/>
  <c r="I5" i="1"/>
  <c r="I4" i="1"/>
</calcChain>
</file>

<file path=xl/sharedStrings.xml><?xml version="1.0" encoding="utf-8"?>
<sst xmlns="http://schemas.openxmlformats.org/spreadsheetml/2006/main" count="11" uniqueCount="11">
  <si>
    <t>USER INPUTS</t>
  </si>
  <si>
    <t>OUTPUTS</t>
  </si>
  <si>
    <t>Internode #</t>
  </si>
  <si>
    <t>Major Diameter
(mm)</t>
  </si>
  <si>
    <t>Rind Thickness
(mm)</t>
  </si>
  <si>
    <t>Section Modulus
(mm^4)</t>
  </si>
  <si>
    <t>Distance from Canopy
(mm)</t>
  </si>
  <si>
    <t>Stress
(N/mm^2)</t>
  </si>
  <si>
    <t>Stress
(Max-Normalized)</t>
  </si>
  <si>
    <t>Standard Deviation</t>
  </si>
  <si>
    <t>Minor Diameter
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</si>
</sst>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9" xfId="0" applyFont="1" applyFill="1" applyBorder="1"/>
    <xf numFmtId="165" fontId="0" fillId="2" borderId="20" xfId="0" applyNumberForma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zoomScale="85" zoomScaleNormal="85" workbookViewId="0">
      <selection activeCell="J31" sqref="J31"/>
    </sheetView>
  </sheetViews>
  <sheetFormatPr defaultRowHeight="15" x14ac:dyDescent="0.25"/>
  <cols>
    <col min="1" max="1" width="23.28515625" style="1" customWidth="1"/>
    <col min="2" max="2" width="11.7109375" bestFit="1" customWidth="1"/>
    <col min="3" max="7" width="20.42578125" customWidth="1"/>
    <col min="8" max="8" width="20.42578125" hidden="1" customWidth="1"/>
    <col min="9" max="9" width="20.42578125" customWidth="1"/>
    <col min="10" max="32" width="9.140625" style="1"/>
  </cols>
  <sheetData>
    <row r="1" spans="2:9" s="1" customFormat="1" ht="96.75" customHeight="1" thickBot="1" x14ac:dyDescent="0.3"/>
    <row r="2" spans="2:9" x14ac:dyDescent="0.25">
      <c r="B2" s="32" t="s">
        <v>2</v>
      </c>
      <c r="C2" s="29" t="s">
        <v>0</v>
      </c>
      <c r="D2" s="30"/>
      <c r="E2" s="30"/>
      <c r="F2" s="31"/>
      <c r="G2" s="26" t="s">
        <v>1</v>
      </c>
      <c r="H2" s="27"/>
      <c r="I2" s="28"/>
    </row>
    <row r="3" spans="2:9" ht="45" x14ac:dyDescent="0.25">
      <c r="B3" s="33"/>
      <c r="C3" s="2" t="s">
        <v>6</v>
      </c>
      <c r="D3" s="3" t="s">
        <v>10</v>
      </c>
      <c r="E3" s="3" t="s">
        <v>3</v>
      </c>
      <c r="F3" s="4" t="s">
        <v>4</v>
      </c>
      <c r="G3" s="5" t="s">
        <v>5</v>
      </c>
      <c r="H3" s="3" t="s">
        <v>7</v>
      </c>
      <c r="I3" s="4" t="s">
        <v>8</v>
      </c>
    </row>
    <row r="4" spans="2:9" x14ac:dyDescent="0.25">
      <c r="B4" s="6">
        <v>1</v>
      </c>
      <c r="C4" s="7">
        <v>13.7</v>
      </c>
      <c r="D4" s="8">
        <v>14.014900000000001</v>
      </c>
      <c r="E4" s="8">
        <v>15.33</v>
      </c>
      <c r="F4" s="9">
        <v>1.5747</v>
      </c>
      <c r="G4" s="10">
        <f>PI()/(32*D4)*(E4*D4^3-(E4-2*F4)*(D4-2*F4))</f>
        <v>294.68489370643897</v>
      </c>
      <c r="H4" s="8">
        <f>C4/G4</f>
        <v>4.6490336941559518E-2</v>
      </c>
      <c r="I4" s="9">
        <f>H4/MAX($H$4:$H$13)</f>
        <v>0.29833959862829995</v>
      </c>
    </row>
    <row r="5" spans="2:9" x14ac:dyDescent="0.25">
      <c r="B5" s="6">
        <v>2</v>
      </c>
      <c r="C5" s="7">
        <v>34.299999999999997</v>
      </c>
      <c r="D5" s="8">
        <v>14.7712</v>
      </c>
      <c r="E5" s="8">
        <v>16.809999999999999</v>
      </c>
      <c r="F5" s="9">
        <v>1.7016</v>
      </c>
      <c r="G5" s="10">
        <f>PI()/(32*D5)*(E5*D5^3-(E5-2*F5)*(D5-2*F5))</f>
        <v>359.06717428518942</v>
      </c>
      <c r="H5" s="8">
        <f>C5/G5</f>
        <v>9.5525301270667509E-2</v>
      </c>
      <c r="I5" s="9">
        <f>H5/MAX($H$4:$H$13)</f>
        <v>0.6130086791103041</v>
      </c>
    </row>
    <row r="6" spans="2:9" x14ac:dyDescent="0.25">
      <c r="B6" s="6">
        <v>3</v>
      </c>
      <c r="C6" s="7">
        <v>60.21</v>
      </c>
      <c r="D6" s="8">
        <v>14.94</v>
      </c>
      <c r="E6" s="8">
        <v>17.68</v>
      </c>
      <c r="F6" s="9">
        <v>1.83</v>
      </c>
      <c r="G6" s="10">
        <f>PI()/(32*D6)*(E6*D6^3-(E6-2*F6)*(D6-2*F6))</f>
        <v>386.38195408199107</v>
      </c>
      <c r="H6" s="8">
        <f>C6/G6</f>
        <v>0.1558302590581736</v>
      </c>
      <c r="I6" s="9">
        <f>H6/MAX($H$4:$H$13)</f>
        <v>1</v>
      </c>
    </row>
    <row r="7" spans="2:9" x14ac:dyDescent="0.25">
      <c r="B7" s="6">
        <v>4</v>
      </c>
      <c r="C7" s="7">
        <v>73.2</v>
      </c>
      <c r="D7" s="8">
        <v>16.725999999999999</v>
      </c>
      <c r="E7" s="8">
        <v>19.670000000000002</v>
      </c>
      <c r="F7" s="9">
        <v>2.3365999999999998</v>
      </c>
      <c r="G7" s="10">
        <f>PI()/(32*D7)*(E7*D7^3-(E7-2*F7)*(D7-2*F7))</f>
        <v>539.18116918177896</v>
      </c>
      <c r="H7" s="8">
        <f>C7/G7</f>
        <v>0.13576141783861415</v>
      </c>
      <c r="I7" s="9">
        <f>H7/MAX($H$4:$H$13)</f>
        <v>0.87121345147692097</v>
      </c>
    </row>
    <row r="8" spans="2:9" x14ac:dyDescent="0.25">
      <c r="B8" s="6">
        <v>5</v>
      </c>
      <c r="C8" s="7">
        <v>83.2</v>
      </c>
      <c r="D8" s="8">
        <v>17.399999999999999</v>
      </c>
      <c r="E8" s="8">
        <v>20.23</v>
      </c>
      <c r="F8" s="9">
        <v>2.56</v>
      </c>
      <c r="G8" s="10">
        <f>PI()/(32*D8)*(E8*D8^3-(E8-2*F8)*(D8-2*F8))</f>
        <v>600.25733042552713</v>
      </c>
      <c r="H8" s="8">
        <f>C8/G8</f>
        <v>0.13860722024172345</v>
      </c>
      <c r="I8" s="9">
        <f>H8/MAX($H$4:$H$13)</f>
        <v>0.88947564535575496</v>
      </c>
    </row>
    <row r="9" spans="2:9" x14ac:dyDescent="0.25">
      <c r="B9" s="6">
        <v>6</v>
      </c>
      <c r="C9" s="11"/>
      <c r="D9" s="12"/>
      <c r="E9" s="12"/>
      <c r="F9" s="13"/>
      <c r="G9" s="14"/>
      <c r="H9" s="15"/>
      <c r="I9" s="16"/>
    </row>
    <row r="10" spans="2:9" x14ac:dyDescent="0.25">
      <c r="B10" s="6">
        <v>7</v>
      </c>
      <c r="C10" s="11"/>
      <c r="D10" s="12"/>
      <c r="E10" s="12"/>
      <c r="F10" s="13"/>
      <c r="G10" s="14"/>
      <c r="H10" s="15"/>
      <c r="I10" s="16"/>
    </row>
    <row r="11" spans="2:9" x14ac:dyDescent="0.25">
      <c r="B11" s="6">
        <v>8</v>
      </c>
      <c r="C11" s="11"/>
      <c r="D11" s="12"/>
      <c r="E11" s="12"/>
      <c r="F11" s="13"/>
      <c r="G11" s="14"/>
      <c r="H11" s="15"/>
      <c r="I11" s="16"/>
    </row>
    <row r="12" spans="2:9" x14ac:dyDescent="0.25">
      <c r="B12" s="6">
        <v>9</v>
      </c>
      <c r="C12" s="11"/>
      <c r="D12" s="12"/>
      <c r="E12" s="12"/>
      <c r="F12" s="13"/>
      <c r="G12" s="14"/>
      <c r="H12" s="15"/>
      <c r="I12" s="16"/>
    </row>
    <row r="13" spans="2:9" ht="15.75" thickBot="1" x14ac:dyDescent="0.3">
      <c r="B13" s="17">
        <v>10</v>
      </c>
      <c r="C13" s="18"/>
      <c r="D13" s="19"/>
      <c r="E13" s="19"/>
      <c r="F13" s="20"/>
      <c r="G13" s="21"/>
      <c r="H13" s="22"/>
      <c r="I13" s="23"/>
    </row>
    <row r="14" spans="2:9" s="1" customFormat="1" x14ac:dyDescent="0.25"/>
    <row r="15" spans="2:9" s="1" customFormat="1" ht="15.75" thickBot="1" x14ac:dyDescent="0.3"/>
    <row r="16" spans="2:9" s="1" customFormat="1" ht="15.75" thickBot="1" x14ac:dyDescent="0.3">
      <c r="G16" s="24" t="s">
        <v>9</v>
      </c>
      <c r="H16" s="24"/>
      <c r="I16" s="25">
        <f>STDEV(H4:H8)</f>
        <v>4.3950919880262986E-2</v>
      </c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</sheetData>
  <mergeCells count="3">
    <mergeCell ref="G2:I2"/>
    <mergeCell ref="C2:F2"/>
    <mergeCell ref="B2:B3"/>
  </mergeCells>
  <conditionalFormatting sqref="I4:I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cstubbs</dc:creator>
  <cp:lastModifiedBy>cstubbs</cp:lastModifiedBy>
  <dcterms:created xsi:type="dcterms:W3CDTF">2021-06-30T19:23:55Z</dcterms:created>
  <dcterms:modified xsi:type="dcterms:W3CDTF">2021-09-28T20:15:10Z</dcterms:modified>
</cp:coreProperties>
</file>