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c64106f09c348ff/Dokumenter/BMC Cancer submission/"/>
    </mc:Choice>
  </mc:AlternateContent>
  <xr:revisionPtr revIDLastSave="0" documentId="8_{353C0ED1-2DBF-4981-A3F6-F60EADF7703D}" xr6:coauthVersionLast="47" xr6:coauthVersionMax="47" xr10:uidLastSave="{00000000-0000-0000-0000-000000000000}"/>
  <bookViews>
    <workbookView xWindow="-110" yWindow="-110" windowWidth="18490" windowHeight="11020" xr2:uid="{7BE4D5C9-9094-4C44-A0FC-96261F85E99C}"/>
  </bookViews>
  <sheets>
    <sheet name="Table 2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3" i="12" l="1"/>
  <c r="D82" i="12"/>
  <c r="D93" i="12"/>
  <c r="D92" i="12"/>
  <c r="D91" i="12"/>
  <c r="D90" i="12"/>
  <c r="D84" i="12"/>
  <c r="D83" i="12"/>
  <c r="D81" i="12"/>
  <c r="D75" i="12"/>
  <c r="D74" i="12"/>
  <c r="D73" i="12"/>
  <c r="D72" i="12"/>
  <c r="D71" i="12"/>
  <c r="D68" i="12"/>
  <c r="D67" i="12"/>
  <c r="D66" i="12"/>
  <c r="D65" i="12"/>
  <c r="D62" i="12"/>
  <c r="D61" i="12"/>
  <c r="D60" i="12"/>
  <c r="D54" i="12"/>
  <c r="D52" i="12"/>
  <c r="D49" i="12"/>
  <c r="D48" i="12"/>
  <c r="D42" i="12"/>
  <c r="D41" i="12"/>
  <c r="D40" i="12"/>
  <c r="D39" i="12"/>
  <c r="D38" i="12"/>
  <c r="D35" i="12"/>
  <c r="D34" i="12"/>
  <c r="D33" i="12"/>
  <c r="D32" i="12"/>
  <c r="D31" i="12"/>
  <c r="D28" i="12"/>
  <c r="D27" i="12"/>
  <c r="D26" i="12"/>
  <c r="D25" i="12"/>
  <c r="D22" i="12"/>
  <c r="D21" i="12"/>
  <c r="D18" i="12"/>
  <c r="D17" i="12"/>
  <c r="D16" i="12"/>
  <c r="D15" i="12"/>
</calcChain>
</file>

<file path=xl/sharedStrings.xml><?xml version="1.0" encoding="utf-8"?>
<sst xmlns="http://schemas.openxmlformats.org/spreadsheetml/2006/main" count="101" uniqueCount="98">
  <si>
    <t>Age at diagnosis</t>
  </si>
  <si>
    <t>60-69</t>
  </si>
  <si>
    <t>70-79</t>
  </si>
  <si>
    <t>-59</t>
  </si>
  <si>
    <t>OR</t>
  </si>
  <si>
    <t>95% CI</t>
  </si>
  <si>
    <t>Sex</t>
  </si>
  <si>
    <t>Male</t>
  </si>
  <si>
    <t>Female</t>
  </si>
  <si>
    <t>NA</t>
  </si>
  <si>
    <t>Adenocarcinoma</t>
  </si>
  <si>
    <t>Small cell carcinoma</t>
  </si>
  <si>
    <t>NSCLC unspecified</t>
  </si>
  <si>
    <t>LDCT</t>
  </si>
  <si>
    <t>Other and NA</t>
  </si>
  <si>
    <t>IA</t>
  </si>
  <si>
    <t>Morphology</t>
  </si>
  <si>
    <t>cTNM</t>
  </si>
  <si>
    <t>Higher</t>
  </si>
  <si>
    <t>%IA</t>
  </si>
  <si>
    <t>General practice</t>
  </si>
  <si>
    <t>Hospital</t>
  </si>
  <si>
    <t>Non-suspicious</t>
  </si>
  <si>
    <t>Pathway</t>
  </si>
  <si>
    <t>Chi2(2)=4.0; p=0.13</t>
  </si>
  <si>
    <t>Patient characteristics and constitution</t>
  </si>
  <si>
    <t>LDCT or ULDCT</t>
  </si>
  <si>
    <t>Xray then LDCT</t>
  </si>
  <si>
    <t>Other</t>
  </si>
  <si>
    <t>(85)</t>
  </si>
  <si>
    <t>Chi2(3)=5.9; p=0.11</t>
  </si>
  <si>
    <t>Chi2(1)=2.6; p=0.11</t>
  </si>
  <si>
    <t>Chi2(3)=8.3; p=0.04</t>
  </si>
  <si>
    <t>Chi2(3)=7.9; p=0.048 (ex. NA)</t>
  </si>
  <si>
    <t>Chi2(4)=12.6; p=0.01</t>
  </si>
  <si>
    <t>Chi2(1)=6.2; p=0.01</t>
  </si>
  <si>
    <t>Referral</t>
  </si>
  <si>
    <t>0.1-0.9</t>
  </si>
  <si>
    <t>Initiation of referral</t>
  </si>
  <si>
    <t>Six patients with missing value for clinical stage are not included.</t>
  </si>
  <si>
    <t>Charlson comorbidity score</t>
  </si>
  <si>
    <t>Xray</t>
  </si>
  <si>
    <t>Suspicious for cancer</t>
  </si>
  <si>
    <t>Referral for follow-up</t>
  </si>
  <si>
    <t>Chi2(2)=38.9; p&lt;0.001</t>
  </si>
  <si>
    <t>Days from investigation to diagnosis</t>
  </si>
  <si>
    <t>Less than 31</t>
  </si>
  <si>
    <t>Timing of investigation and diagnosis</t>
  </si>
  <si>
    <t>Diagnostics</t>
  </si>
  <si>
    <t>Clinical pathway</t>
  </si>
  <si>
    <t>CECT</t>
  </si>
  <si>
    <t>None of the above</t>
  </si>
  <si>
    <t>Chi2(3)=7.4; p=0.06</t>
  </si>
  <si>
    <t>Imaging cascade</t>
  </si>
  <si>
    <t>CECT direct</t>
  </si>
  <si>
    <t>Xray then CECT</t>
  </si>
  <si>
    <t>Chi2(4)=15.5; p=0.004</t>
  </si>
  <si>
    <t>Lung cancer referral pathway</t>
  </si>
  <si>
    <t>LDCT pathway</t>
  </si>
  <si>
    <t>Not a defined clinical pathway</t>
  </si>
  <si>
    <t>Chi2(3)=5.2; p=0.16</t>
  </si>
  <si>
    <t>31-60</t>
  </si>
  <si>
    <t>61-179</t>
  </si>
  <si>
    <t>Chi2(3)=41.1; p&lt;0.001</t>
  </si>
  <si>
    <t>Median</t>
  </si>
  <si>
    <t>Squamous cell carcinoma</t>
  </si>
  <si>
    <t>Outcome is cTNM stage IA.</t>
  </si>
  <si>
    <t>20-39</t>
  </si>
  <si>
    <t>0-9</t>
  </si>
  <si>
    <t>10-19</t>
  </si>
  <si>
    <t>Initial imaging conclusion</t>
  </si>
  <si>
    <t>Index image</t>
  </si>
  <si>
    <t>Urgent referral pathway for non-specific serious symptoms</t>
  </si>
  <si>
    <t>Pack-years</t>
  </si>
  <si>
    <t>* Red flag symptoms: none, cough, fatigue, dyspnoea, chest pain, loss of weight, loss of appetite, abnormal spirometry, thrombocytosis, and haemoptysis</t>
  </si>
  <si>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180</t>
    </r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</si>
  <si>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</t>
    </r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</si>
  <si>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40</t>
    </r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</si>
  <si>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3</t>
    </r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</si>
  <si>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80</t>
    </r>
  </si>
  <si>
    <t>Red flag symptoms (PPV, %)*</t>
  </si>
  <si>
    <t>** All adjusted models include age, sex and pack-years.</t>
  </si>
  <si>
    <t>Univariate models</t>
  </si>
  <si>
    <t>Adjusted models**</t>
  </si>
  <si>
    <t>Chi2(3)=6.1; p=0.11</t>
  </si>
  <si>
    <t>Chi2(1)=1.0; p=0.32</t>
  </si>
  <si>
    <t>Chi2(3)=8.2; p=0.042 (ex. NA)</t>
  </si>
  <si>
    <t>Chi2(3)=13.5; p=0.004</t>
  </si>
  <si>
    <t>Chi2(4)=9.3; p=0.054</t>
  </si>
  <si>
    <t>Chi2(1)=5.8; p=0.02</t>
  </si>
  <si>
    <t>Chi2(2)=3.0; p=0.22</t>
  </si>
  <si>
    <t>Chi2(2)=36.9; p&lt;0.001</t>
  </si>
  <si>
    <t>Chi2(3)=7.2; p=0.07</t>
  </si>
  <si>
    <t>Chi2(4)=14.3; p=0.006</t>
  </si>
  <si>
    <t>Chi2(3)=5.7; p=0.13</t>
  </si>
  <si>
    <t>Chi2(3)=39.3; p&lt;0.001</t>
  </si>
  <si>
    <t xml:space="preserve">(209) </t>
  </si>
  <si>
    <t>Supplementary table 1. Logistic regression analysis of 294 lung cancer patients, Silkeborg Regional Hospital 2016-2018. Multivariate analysis example.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</si>
</sst>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theme="5" tint="-0.249977111117893"/>
      <name val="Calibri"/>
      <family val="2"/>
      <scheme val="minor"/>
    </font>
    <font>
      <i/>
      <strike/>
      <sz val="11"/>
      <color theme="5" tint="-0.249977111117893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0" borderId="0" xfId="0" applyNumberFormat="1"/>
    <xf numFmtId="0" fontId="0" fillId="0" borderId="0" xfId="0" applyFont="1"/>
    <xf numFmtId="0" fontId="1" fillId="0" borderId="0" xfId="0" applyFont="1"/>
    <xf numFmtId="49" fontId="0" fillId="0" borderId="0" xfId="0" applyNumberFormat="1" applyFill="1"/>
    <xf numFmtId="0" fontId="0" fillId="0" borderId="0" xfId="0" applyFill="1"/>
    <xf numFmtId="0" fontId="0" fillId="0" borderId="0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3" fillId="0" borderId="0" xfId="0" applyFont="1" applyFill="1"/>
    <xf numFmtId="0" fontId="0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5" fillId="0" borderId="0" xfId="0" applyFont="1" applyFill="1"/>
    <xf numFmtId="0" fontId="5" fillId="0" borderId="1" xfId="0" applyFont="1" applyFill="1" applyBorder="1"/>
    <xf numFmtId="0" fontId="5" fillId="0" borderId="0" xfId="0" applyFont="1" applyFill="1" applyBorder="1"/>
    <xf numFmtId="0" fontId="6" fillId="0" borderId="0" xfId="0" applyFont="1" applyFill="1"/>
    <xf numFmtId="164" fontId="6" fillId="0" borderId="0" xfId="0" applyNumberFormat="1" applyFont="1" applyFill="1"/>
    <xf numFmtId="164" fontId="5" fillId="0" borderId="0" xfId="0" applyNumberFormat="1" applyFont="1" applyFill="1"/>
    <xf numFmtId="0" fontId="7" fillId="0" borderId="0" xfId="0" applyFont="1" applyFill="1"/>
    <xf numFmtId="0" fontId="7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49" fontId="1" fillId="0" borderId="1" xfId="0" applyNumberFormat="1" applyFont="1" applyFill="1" applyBorder="1"/>
    <xf numFmtId="2" fontId="2" fillId="0" borderId="0" xfId="0" applyNumberFormat="1" applyFont="1" applyFill="1"/>
    <xf numFmtId="164" fontId="1" fillId="0" borderId="0" xfId="0" applyNumberFormat="1" applyFont="1" applyFill="1"/>
    <xf numFmtId="0" fontId="2" fillId="0" borderId="0" xfId="0" applyFont="1" applyFill="1"/>
    <xf numFmtId="0" fontId="2" fillId="0" borderId="1" xfId="0" applyFont="1" applyFill="1" applyBorder="1"/>
    <xf numFmtId="2" fontId="1" fillId="0" borderId="0" xfId="0" applyNumberFormat="1" applyFont="1" applyFill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9" fillId="0" borderId="0" xfId="0" applyFont="1" applyFill="1"/>
    <xf numFmtId="164" fontId="9" fillId="0" borderId="0" xfId="0" applyNumberFormat="1" applyFont="1" applyFill="1"/>
    <xf numFmtId="0" fontId="8" fillId="0" borderId="0" xfId="0" applyFont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0" fillId="0" borderId="1" xfId="0" applyFont="1" applyBorder="1"/>
    <xf numFmtId="0" fontId="9" fillId="0" borderId="1" xfId="0" applyFont="1" applyFill="1" applyBorder="1"/>
    <xf numFmtId="164" fontId="9" fillId="0" borderId="1" xfId="0" applyNumberFormat="1" applyFont="1" applyFill="1" applyBorder="1"/>
    <xf numFmtId="0" fontId="8" fillId="0" borderId="1" xfId="0" applyFont="1" applyBorder="1"/>
    <xf numFmtId="0" fontId="2" fillId="0" borderId="0" xfId="0" applyFont="1" applyFill="1" applyBorder="1"/>
    <xf numFmtId="0" fontId="8" fillId="0" borderId="0" xfId="0" applyFont="1" applyBorder="1"/>
    <xf numFmtId="0" fontId="1" fillId="0" borderId="1" xfId="0" applyFont="1" applyBorder="1"/>
    <xf numFmtId="164" fontId="9" fillId="0" borderId="0" xfId="0" applyNumberFormat="1" applyFont="1" applyFill="1" applyBorder="1"/>
    <xf numFmtId="0" fontId="0" fillId="0" borderId="1" xfId="0" applyFont="1" applyFill="1" applyBorder="1"/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Protection="1">
      <protection locked="0"/>
    </xf>
    <xf numFmtId="2" fontId="1" fillId="0" borderId="0" xfId="0" applyNumberFormat="1" applyFont="1" applyFill="1" applyAlignment="1" applyProtection="1">
      <alignment horizontal="right"/>
      <protection locked="0"/>
    </xf>
    <xf numFmtId="2" fontId="5" fillId="0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4449D-AACA-4038-97D7-3103038DF56E}">
  <sheetPr>
    <pageSetUpPr fitToPage="1"/>
  </sheetPr>
  <dimension ref="A1:L100"/>
  <sheetViews>
    <sheetView tabSelected="1" zoomScale="80" zoomScaleNormal="80" workbookViewId="0"/>
  </sheetViews>
  <sheetFormatPr defaultRowHeight="14.5" x14ac:dyDescent="0.35"/>
  <cols>
    <col min="1" max="1" width="50.1796875" style="5" customWidth="1"/>
    <col min="2" max="4" width="8.7265625" style="13"/>
    <col min="5" max="5" width="4" style="13" customWidth="1"/>
    <col min="6" max="8" width="8.7265625" style="13"/>
    <col min="9" max="9" width="4" style="13" customWidth="1"/>
    <col min="10" max="12" width="8.7265625" style="13"/>
    <col min="13" max="16384" width="8.7265625" style="5"/>
  </cols>
  <sheetData>
    <row r="1" spans="1:12" x14ac:dyDescent="0.35">
      <c r="A1" s="6" t="s">
        <v>97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35">
      <c r="A2" s="45" t="s">
        <v>66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2" x14ac:dyDescent="0.35">
      <c r="B4" s="21" t="s">
        <v>17</v>
      </c>
      <c r="C4" s="21"/>
      <c r="D4" s="21"/>
      <c r="E4" s="22"/>
      <c r="F4" s="22"/>
      <c r="G4" s="22"/>
      <c r="H4" s="22"/>
      <c r="I4" s="22"/>
      <c r="J4" s="22"/>
      <c r="K4" s="22"/>
      <c r="L4" s="22"/>
    </row>
    <row r="5" spans="1:12" x14ac:dyDescent="0.3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35">
      <c r="B6" s="12" t="s">
        <v>15</v>
      </c>
      <c r="C6" s="12" t="s">
        <v>18</v>
      </c>
      <c r="D6" s="12"/>
      <c r="E6" s="12"/>
      <c r="F6" s="12" t="s">
        <v>82</v>
      </c>
      <c r="G6" s="12"/>
      <c r="H6" s="12"/>
      <c r="I6" s="12"/>
      <c r="J6" s="12" t="s">
        <v>83</v>
      </c>
      <c r="K6" s="12"/>
      <c r="L6" s="12"/>
    </row>
    <row r="7" spans="1:12" x14ac:dyDescent="0.35">
      <c r="B7" s="23" t="s">
        <v>29</v>
      </c>
      <c r="C7" s="23" t="s">
        <v>96</v>
      </c>
      <c r="D7" s="21" t="s">
        <v>19</v>
      </c>
      <c r="E7" s="22"/>
      <c r="F7" s="21" t="s">
        <v>4</v>
      </c>
      <c r="G7" s="21" t="s">
        <v>5</v>
      </c>
      <c r="H7" s="21"/>
      <c r="I7" s="22"/>
      <c r="J7" s="21" t="s">
        <v>4</v>
      </c>
      <c r="K7" s="21" t="s">
        <v>5</v>
      </c>
      <c r="L7" s="21"/>
    </row>
    <row r="8" spans="1:12" x14ac:dyDescent="0.3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x14ac:dyDescent="0.35">
      <c r="A9" s="7" t="s">
        <v>25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x14ac:dyDescent="0.35">
      <c r="A10" s="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x14ac:dyDescent="0.35">
      <c r="A11" s="5" t="s">
        <v>0</v>
      </c>
      <c r="B11" s="16"/>
      <c r="C11" s="16"/>
      <c r="D11" s="17"/>
      <c r="E11" s="17"/>
      <c r="I11" s="17"/>
    </row>
    <row r="12" spans="1:12" x14ac:dyDescent="0.35">
      <c r="B12" s="46" t="s">
        <v>64</v>
      </c>
      <c r="C12" s="46" t="s">
        <v>64</v>
      </c>
      <c r="D12" s="17"/>
      <c r="E12" s="17"/>
      <c r="I12" s="17"/>
    </row>
    <row r="13" spans="1:12" x14ac:dyDescent="0.35">
      <c r="B13" s="47">
        <v>72</v>
      </c>
      <c r="C13" s="46">
        <v>69.900000000000006</v>
      </c>
      <c r="D13" s="17"/>
      <c r="E13" s="17"/>
      <c r="I13" s="17"/>
    </row>
    <row r="14" spans="1:12" x14ac:dyDescent="0.35">
      <c r="B14" s="12"/>
      <c r="C14" s="12"/>
    </row>
    <row r="15" spans="1:12" x14ac:dyDescent="0.35">
      <c r="A15" s="4" t="s">
        <v>3</v>
      </c>
      <c r="B15" s="5">
        <v>10</v>
      </c>
      <c r="C15" s="5">
        <v>29</v>
      </c>
      <c r="D15" s="25">
        <f>B15/(B15+C15)*100</f>
        <v>25.641025641025639</v>
      </c>
      <c r="E15" s="18"/>
      <c r="F15" s="54">
        <v>0.6</v>
      </c>
      <c r="G15" s="54">
        <v>0.27</v>
      </c>
      <c r="H15" s="54">
        <v>1.35</v>
      </c>
      <c r="I15" s="55"/>
      <c r="J15" s="53">
        <v>0.48</v>
      </c>
      <c r="K15" s="53">
        <v>0.2</v>
      </c>
      <c r="L15" s="53">
        <v>1.1100000000000001</v>
      </c>
    </row>
    <row r="16" spans="1:12" x14ac:dyDescent="0.35">
      <c r="A16" s="4" t="s">
        <v>1</v>
      </c>
      <c r="B16" s="5">
        <v>26</v>
      </c>
      <c r="C16" s="5">
        <v>76</v>
      </c>
      <c r="D16" s="25">
        <f t="shared" ref="D16:D18" si="0">B16/(B16+C16)*100</f>
        <v>25.490196078431371</v>
      </c>
      <c r="E16" s="18"/>
      <c r="F16" s="54">
        <v>0.59</v>
      </c>
      <c r="G16" s="54">
        <v>0.33</v>
      </c>
      <c r="H16" s="54">
        <v>1.07</v>
      </c>
      <c r="I16" s="55"/>
      <c r="J16" s="53">
        <v>0.59</v>
      </c>
      <c r="K16" s="53">
        <v>0.32</v>
      </c>
      <c r="L16" s="53">
        <v>1.07</v>
      </c>
    </row>
    <row r="17" spans="1:12" x14ac:dyDescent="0.35">
      <c r="A17" s="4" t="s">
        <v>2</v>
      </c>
      <c r="B17" s="5">
        <v>42</v>
      </c>
      <c r="C17" s="5">
        <v>73</v>
      </c>
      <c r="D17" s="25">
        <f t="shared" si="0"/>
        <v>36.521739130434781</v>
      </c>
      <c r="E17" s="18"/>
      <c r="F17" s="54">
        <v>1</v>
      </c>
      <c r="G17" s="54"/>
      <c r="H17" s="54"/>
      <c r="I17" s="55"/>
      <c r="J17" s="53">
        <v>1</v>
      </c>
      <c r="K17" s="53"/>
      <c r="L17" s="53"/>
    </row>
    <row r="18" spans="1:12" x14ac:dyDescent="0.35">
      <c r="A18" s="4" t="s">
        <v>79</v>
      </c>
      <c r="B18" s="10">
        <v>7</v>
      </c>
      <c r="C18" s="10">
        <v>31</v>
      </c>
      <c r="D18" s="25">
        <f t="shared" si="0"/>
        <v>18.421052631578945</v>
      </c>
      <c r="E18" s="18"/>
      <c r="F18" s="54">
        <v>0.39</v>
      </c>
      <c r="G18" s="54">
        <v>0.16</v>
      </c>
      <c r="H18" s="54">
        <v>0.97</v>
      </c>
      <c r="I18" s="55"/>
      <c r="J18" s="53">
        <v>0.42</v>
      </c>
      <c r="K18" s="53">
        <v>0.16</v>
      </c>
      <c r="L18" s="53">
        <v>1.0900000000000001</v>
      </c>
    </row>
    <row r="19" spans="1:12" s="9" customFormat="1" x14ac:dyDescent="0.35">
      <c r="B19" s="19"/>
      <c r="C19" s="19"/>
      <c r="D19" s="18"/>
      <c r="E19" s="18"/>
      <c r="F19" s="24" t="s">
        <v>30</v>
      </c>
      <c r="G19" s="19"/>
      <c r="H19" s="19"/>
      <c r="I19" s="18"/>
      <c r="J19" s="24" t="s">
        <v>84</v>
      </c>
      <c r="K19" s="19"/>
      <c r="L19" s="19"/>
    </row>
    <row r="20" spans="1:12" x14ac:dyDescent="0.35">
      <c r="A20" s="4" t="s">
        <v>6</v>
      </c>
      <c r="D20" s="18"/>
      <c r="E20" s="18"/>
      <c r="I20" s="18"/>
    </row>
    <row r="21" spans="1:12" x14ac:dyDescent="0.35">
      <c r="A21" s="4" t="s">
        <v>7</v>
      </c>
      <c r="B21" s="5">
        <v>40</v>
      </c>
      <c r="C21" s="5">
        <v>120</v>
      </c>
      <c r="D21" s="25">
        <f t="shared" ref="D21:D22" si="1">B21/(B21+C21)*100</f>
        <v>25</v>
      </c>
      <c r="E21" s="18"/>
      <c r="F21" s="48">
        <v>1</v>
      </c>
      <c r="G21" s="28"/>
      <c r="H21" s="28"/>
      <c r="I21" s="18"/>
      <c r="J21" s="48">
        <v>1</v>
      </c>
      <c r="K21" s="28"/>
      <c r="L21" s="28"/>
    </row>
    <row r="22" spans="1:12" x14ac:dyDescent="0.35">
      <c r="A22" s="10" t="s">
        <v>8</v>
      </c>
      <c r="B22" s="10">
        <v>45</v>
      </c>
      <c r="C22" s="10">
        <v>89</v>
      </c>
      <c r="D22" s="25">
        <f t="shared" si="1"/>
        <v>33.582089552238806</v>
      </c>
      <c r="E22" s="18"/>
      <c r="F22" s="48">
        <v>1.52</v>
      </c>
      <c r="G22" s="48">
        <v>0.91</v>
      </c>
      <c r="H22" s="48">
        <v>2.52</v>
      </c>
      <c r="I22" s="18"/>
      <c r="J22" s="5">
        <v>1.32</v>
      </c>
      <c r="K22" s="5">
        <v>0.77</v>
      </c>
      <c r="L22" s="5">
        <v>2.2599999999999998</v>
      </c>
    </row>
    <row r="23" spans="1:12" s="9" customFormat="1" x14ac:dyDescent="0.35">
      <c r="B23" s="19"/>
      <c r="C23" s="19"/>
      <c r="D23" s="26"/>
      <c r="E23" s="19"/>
      <c r="F23" s="26" t="s">
        <v>31</v>
      </c>
      <c r="G23" s="19"/>
      <c r="H23" s="19"/>
      <c r="I23" s="19"/>
      <c r="J23" s="26" t="s">
        <v>85</v>
      </c>
      <c r="K23" s="19"/>
      <c r="L23" s="19"/>
    </row>
    <row r="24" spans="1:12" x14ac:dyDescent="0.35">
      <c r="A24" s="5" t="s">
        <v>40</v>
      </c>
      <c r="D24" s="12"/>
    </row>
    <row r="25" spans="1:12" x14ac:dyDescent="0.35">
      <c r="A25" s="4">
        <v>0</v>
      </c>
      <c r="B25" s="10">
        <v>29</v>
      </c>
      <c r="C25" s="10">
        <v>99</v>
      </c>
      <c r="D25" s="25">
        <f t="shared" ref="D25:D28" si="2">B25/(B25+C25)*100</f>
        <v>22.65625</v>
      </c>
      <c r="E25" s="18"/>
      <c r="F25" s="48">
        <v>1</v>
      </c>
      <c r="G25" s="28"/>
      <c r="H25" s="28"/>
      <c r="I25" s="18"/>
      <c r="J25" s="48">
        <v>1</v>
      </c>
      <c r="K25" s="28"/>
      <c r="L25" s="28"/>
    </row>
    <row r="26" spans="1:12" x14ac:dyDescent="0.35">
      <c r="A26" s="4">
        <v>1</v>
      </c>
      <c r="B26" s="10">
        <v>21</v>
      </c>
      <c r="C26" s="10">
        <v>47</v>
      </c>
      <c r="D26" s="25">
        <f t="shared" si="2"/>
        <v>30.882352941176471</v>
      </c>
      <c r="E26" s="18"/>
      <c r="F26" s="48">
        <v>1.53</v>
      </c>
      <c r="G26" s="48">
        <v>0.79</v>
      </c>
      <c r="H26" s="48">
        <v>2.95</v>
      </c>
      <c r="I26" s="18"/>
      <c r="J26" s="5">
        <v>1.75</v>
      </c>
      <c r="K26" s="5">
        <v>0.87</v>
      </c>
      <c r="L26" s="5">
        <v>3.54</v>
      </c>
    </row>
    <row r="27" spans="1:12" x14ac:dyDescent="0.35">
      <c r="A27" s="4">
        <v>2</v>
      </c>
      <c r="B27" s="10">
        <v>19</v>
      </c>
      <c r="C27" s="10">
        <v>22</v>
      </c>
      <c r="D27" s="25">
        <f t="shared" si="2"/>
        <v>46.341463414634148</v>
      </c>
      <c r="E27" s="18"/>
      <c r="F27" s="48">
        <v>2.95</v>
      </c>
      <c r="G27" s="48">
        <v>1.41</v>
      </c>
      <c r="H27" s="48">
        <v>6.18</v>
      </c>
      <c r="I27" s="18"/>
      <c r="J27" s="5">
        <v>4.68</v>
      </c>
      <c r="K27" s="5">
        <v>2.0499999999999998</v>
      </c>
      <c r="L27" s="5">
        <v>10.72</v>
      </c>
    </row>
    <row r="28" spans="1:12" x14ac:dyDescent="0.35">
      <c r="A28" s="4" t="s">
        <v>78</v>
      </c>
      <c r="B28" s="10">
        <v>16</v>
      </c>
      <c r="C28" s="10">
        <v>41</v>
      </c>
      <c r="D28" s="25">
        <f t="shared" si="2"/>
        <v>28.07017543859649</v>
      </c>
      <c r="E28" s="18"/>
      <c r="F28" s="48">
        <v>1.33</v>
      </c>
      <c r="G28" s="48">
        <v>0.65</v>
      </c>
      <c r="H28" s="48">
        <v>2.71</v>
      </c>
      <c r="I28" s="18"/>
      <c r="J28" s="5">
        <v>1.54</v>
      </c>
      <c r="K28" s="5">
        <v>0.72</v>
      </c>
      <c r="L28" s="53">
        <v>3.3</v>
      </c>
    </row>
    <row r="29" spans="1:12" s="9" customFormat="1" x14ac:dyDescent="0.35">
      <c r="B29" s="19"/>
      <c r="C29" s="19"/>
      <c r="D29" s="19"/>
      <c r="E29" s="19"/>
      <c r="F29" s="26" t="s">
        <v>32</v>
      </c>
      <c r="G29" s="19"/>
      <c r="H29" s="19"/>
      <c r="I29" s="19"/>
      <c r="J29" s="26" t="s">
        <v>87</v>
      </c>
      <c r="K29" s="19"/>
      <c r="L29" s="19"/>
    </row>
    <row r="30" spans="1:12" x14ac:dyDescent="0.35">
      <c r="A30" s="1" t="s">
        <v>73</v>
      </c>
      <c r="F30" s="19"/>
      <c r="J30" s="19"/>
    </row>
    <row r="31" spans="1:12" x14ac:dyDescent="0.35">
      <c r="A31" t="s">
        <v>77</v>
      </c>
      <c r="B31" s="5">
        <v>32</v>
      </c>
      <c r="C31" s="5">
        <v>99</v>
      </c>
      <c r="D31" s="25">
        <f t="shared" ref="D31:D35" si="3">B31/(B31+C31)*100</f>
        <v>24.427480916030532</v>
      </c>
      <c r="F31" s="48">
        <v>1</v>
      </c>
      <c r="G31" s="28"/>
      <c r="H31" s="28"/>
      <c r="J31" s="48">
        <v>1</v>
      </c>
      <c r="K31" s="28"/>
      <c r="L31" s="28"/>
    </row>
    <row r="32" spans="1:12" x14ac:dyDescent="0.35">
      <c r="A32" t="s">
        <v>67</v>
      </c>
      <c r="B32" s="5">
        <v>33</v>
      </c>
      <c r="C32" s="5">
        <v>76</v>
      </c>
      <c r="D32" s="25">
        <f t="shared" si="3"/>
        <v>30.275229357798167</v>
      </c>
      <c r="F32" s="48">
        <v>1.34</v>
      </c>
      <c r="G32" s="48">
        <v>0.76</v>
      </c>
      <c r="H32" s="48">
        <v>2.38</v>
      </c>
      <c r="J32" s="5">
        <v>1.33</v>
      </c>
      <c r="K32" s="5">
        <v>0.73</v>
      </c>
      <c r="L32" s="5">
        <v>2.42</v>
      </c>
    </row>
    <row r="33" spans="1:12" x14ac:dyDescent="0.35">
      <c r="A33" s="1" t="s">
        <v>69</v>
      </c>
      <c r="B33" s="5">
        <v>9</v>
      </c>
      <c r="C33" s="5">
        <v>14</v>
      </c>
      <c r="D33" s="25">
        <f t="shared" si="3"/>
        <v>39.130434782608695</v>
      </c>
      <c r="F33" s="48">
        <v>1.99</v>
      </c>
      <c r="G33" s="48">
        <v>0.79</v>
      </c>
      <c r="H33" s="48">
        <v>5.03</v>
      </c>
      <c r="J33" s="5">
        <v>2.19</v>
      </c>
      <c r="K33" s="5">
        <v>0.84</v>
      </c>
      <c r="L33" s="53">
        <v>5.7</v>
      </c>
    </row>
    <row r="34" spans="1:12" x14ac:dyDescent="0.35">
      <c r="A34" t="s">
        <v>68</v>
      </c>
      <c r="B34" s="5">
        <v>10</v>
      </c>
      <c r="C34" s="5">
        <v>8</v>
      </c>
      <c r="D34" s="25">
        <f t="shared" si="3"/>
        <v>55.555555555555557</v>
      </c>
      <c r="F34" s="48">
        <v>3.87</v>
      </c>
      <c r="G34" s="48">
        <v>1.41</v>
      </c>
      <c r="H34" s="48">
        <v>10.63</v>
      </c>
      <c r="J34" s="5">
        <v>3.97</v>
      </c>
      <c r="K34" s="5">
        <v>1.39</v>
      </c>
      <c r="L34" s="5">
        <v>11.34</v>
      </c>
    </row>
    <row r="35" spans="1:12" x14ac:dyDescent="0.35">
      <c r="A35" t="s">
        <v>9</v>
      </c>
      <c r="B35" s="5">
        <v>1</v>
      </c>
      <c r="C35" s="5">
        <v>12</v>
      </c>
      <c r="D35" s="25">
        <f t="shared" si="3"/>
        <v>7.6923076923076925</v>
      </c>
      <c r="F35" s="48">
        <v>0.26</v>
      </c>
      <c r="G35" s="48">
        <v>0.03</v>
      </c>
      <c r="H35" s="48">
        <v>2.06</v>
      </c>
      <c r="J35" s="5">
        <v>0.31</v>
      </c>
      <c r="K35" s="5">
        <v>0.04</v>
      </c>
      <c r="L35" s="5">
        <v>2.59</v>
      </c>
    </row>
    <row r="36" spans="1:12" x14ac:dyDescent="0.35">
      <c r="A36"/>
      <c r="D36" s="18"/>
      <c r="F36" s="26" t="s">
        <v>33</v>
      </c>
      <c r="J36" s="26" t="s">
        <v>86</v>
      </c>
    </row>
    <row r="37" spans="1:12" x14ac:dyDescent="0.35">
      <c r="A37" s="4" t="s">
        <v>16</v>
      </c>
    </row>
    <row r="38" spans="1:12" x14ac:dyDescent="0.35">
      <c r="A38" s="5" t="s">
        <v>11</v>
      </c>
      <c r="B38" s="5">
        <v>2</v>
      </c>
      <c r="C38" s="5">
        <v>29</v>
      </c>
      <c r="D38" s="25">
        <f t="shared" ref="D38:D42" si="4">B38/(B38+C38)*100</f>
        <v>6.4516129032258061</v>
      </c>
      <c r="E38" s="18"/>
      <c r="F38" s="54">
        <v>0.12</v>
      </c>
      <c r="G38" s="54">
        <v>0.03</v>
      </c>
      <c r="H38" s="54">
        <v>0.52</v>
      </c>
      <c r="I38" s="55"/>
      <c r="J38" s="53">
        <v>0.14000000000000001</v>
      </c>
      <c r="K38" s="53">
        <v>0.03</v>
      </c>
      <c r="L38" s="53">
        <v>0.62</v>
      </c>
    </row>
    <row r="39" spans="1:12" x14ac:dyDescent="0.35">
      <c r="A39" s="5" t="s">
        <v>10</v>
      </c>
      <c r="B39" s="5">
        <v>57</v>
      </c>
      <c r="C39" s="5">
        <v>99</v>
      </c>
      <c r="D39" s="25">
        <f t="shared" si="4"/>
        <v>36.538461538461533</v>
      </c>
      <c r="E39" s="18"/>
      <c r="F39" s="54">
        <v>1</v>
      </c>
      <c r="G39" s="54"/>
      <c r="H39" s="54"/>
      <c r="I39" s="55"/>
      <c r="J39" s="53">
        <v>1</v>
      </c>
      <c r="K39" s="53"/>
      <c r="L39" s="53"/>
    </row>
    <row r="40" spans="1:12" x14ac:dyDescent="0.35">
      <c r="A40" s="5" t="s">
        <v>65</v>
      </c>
      <c r="B40" s="5">
        <v>9</v>
      </c>
      <c r="C40" s="5">
        <v>39</v>
      </c>
      <c r="D40" s="25">
        <f t="shared" si="4"/>
        <v>18.75</v>
      </c>
      <c r="E40" s="18"/>
      <c r="F40" s="54">
        <v>0.4</v>
      </c>
      <c r="G40" s="54">
        <v>0.18</v>
      </c>
      <c r="H40" s="54">
        <v>0.89</v>
      </c>
      <c r="I40" s="55"/>
      <c r="J40" s="53">
        <v>0.45</v>
      </c>
      <c r="K40" s="53">
        <v>0.2</v>
      </c>
      <c r="L40" s="53">
        <v>1.03</v>
      </c>
    </row>
    <row r="41" spans="1:12" x14ac:dyDescent="0.35">
      <c r="A41" s="5" t="s">
        <v>12</v>
      </c>
      <c r="B41" s="5">
        <v>8</v>
      </c>
      <c r="C41" s="5">
        <v>24</v>
      </c>
      <c r="D41" s="25">
        <f t="shared" si="4"/>
        <v>25</v>
      </c>
      <c r="E41" s="18"/>
      <c r="F41" s="54">
        <v>0.57999999999999996</v>
      </c>
      <c r="G41" s="54">
        <v>0.24</v>
      </c>
      <c r="H41" s="54">
        <v>1.37</v>
      </c>
      <c r="I41" s="55"/>
      <c r="J41" s="53">
        <v>0.72</v>
      </c>
      <c r="K41" s="53">
        <v>0.28000000000000003</v>
      </c>
      <c r="L41" s="53">
        <v>1.82</v>
      </c>
    </row>
    <row r="42" spans="1:12" x14ac:dyDescent="0.35">
      <c r="A42" s="5" t="s">
        <v>14</v>
      </c>
      <c r="B42" s="5">
        <v>9</v>
      </c>
      <c r="C42" s="5">
        <v>18</v>
      </c>
      <c r="D42" s="25">
        <f t="shared" si="4"/>
        <v>33.333333333333329</v>
      </c>
      <c r="E42" s="18"/>
      <c r="F42" s="54">
        <v>0.87</v>
      </c>
      <c r="G42" s="54">
        <v>0.37</v>
      </c>
      <c r="H42" s="54">
        <v>2.06</v>
      </c>
      <c r="I42" s="55"/>
      <c r="J42" s="53">
        <v>0.81</v>
      </c>
      <c r="K42" s="53">
        <v>0.32</v>
      </c>
      <c r="L42" s="53">
        <v>2</v>
      </c>
    </row>
    <row r="43" spans="1:12" x14ac:dyDescent="0.35">
      <c r="A43" s="7"/>
      <c r="B43" s="14"/>
      <c r="C43" s="14"/>
      <c r="D43" s="14"/>
      <c r="E43" s="14"/>
      <c r="F43" s="27" t="s">
        <v>34</v>
      </c>
      <c r="G43" s="14"/>
      <c r="H43" s="14"/>
      <c r="I43" s="14"/>
      <c r="J43" s="27" t="s">
        <v>88</v>
      </c>
      <c r="K43" s="14"/>
      <c r="L43" s="14"/>
    </row>
    <row r="44" spans="1:12" x14ac:dyDescent="0.35">
      <c r="F44" s="26"/>
      <c r="J44" s="26"/>
    </row>
    <row r="45" spans="1:12" x14ac:dyDescent="0.35">
      <c r="A45" s="7" t="s">
        <v>36</v>
      </c>
      <c r="B45" s="14"/>
      <c r="C45" s="14"/>
      <c r="D45" s="14"/>
      <c r="E45" s="14"/>
      <c r="F45" s="20"/>
      <c r="G45" s="14"/>
      <c r="H45" s="14"/>
      <c r="I45" s="14"/>
      <c r="J45" s="20"/>
      <c r="K45" s="14"/>
      <c r="L45" s="14"/>
    </row>
    <row r="46" spans="1:12" s="11" customFormat="1" x14ac:dyDescent="0.3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x14ac:dyDescent="0.35">
      <c r="A47" s="3" t="s">
        <v>38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35">
      <c r="A48" s="3" t="s">
        <v>20</v>
      </c>
      <c r="B48" s="12">
        <v>38</v>
      </c>
      <c r="C48" s="12">
        <v>127</v>
      </c>
      <c r="D48" s="25">
        <f t="shared" ref="D48:D49" si="5">B48/(B48+C48)*100</f>
        <v>23.030303030303031</v>
      </c>
      <c r="E48" s="12"/>
      <c r="F48" s="49">
        <v>0.52</v>
      </c>
      <c r="G48" s="49">
        <v>0.31</v>
      </c>
      <c r="H48" s="49">
        <v>0.87</v>
      </c>
      <c r="I48" s="12"/>
      <c r="J48" s="5">
        <v>0.52</v>
      </c>
      <c r="K48" s="53">
        <v>0.3</v>
      </c>
      <c r="L48" s="5">
        <v>0.88</v>
      </c>
    </row>
    <row r="49" spans="1:12" x14ac:dyDescent="0.35">
      <c r="A49" s="3" t="s">
        <v>21</v>
      </c>
      <c r="B49" s="12">
        <v>47</v>
      </c>
      <c r="C49" s="12">
        <v>82</v>
      </c>
      <c r="D49" s="25">
        <f t="shared" si="5"/>
        <v>36.434108527131784</v>
      </c>
      <c r="E49" s="12"/>
      <c r="F49" s="48">
        <v>1</v>
      </c>
      <c r="G49" s="28"/>
      <c r="H49" s="28"/>
      <c r="I49" s="12"/>
      <c r="J49" s="48">
        <v>1</v>
      </c>
      <c r="K49" s="28"/>
      <c r="L49" s="28"/>
    </row>
    <row r="50" spans="1:12" x14ac:dyDescent="0.35">
      <c r="A50" s="12"/>
      <c r="B50" s="12"/>
      <c r="C50" s="12"/>
      <c r="D50" s="12"/>
      <c r="E50" s="12"/>
      <c r="F50" s="26" t="s">
        <v>35</v>
      </c>
      <c r="G50" s="12"/>
      <c r="H50" s="12"/>
      <c r="I50" s="12"/>
      <c r="J50" s="26" t="s">
        <v>89</v>
      </c>
      <c r="K50" s="12"/>
      <c r="L50" s="12"/>
    </row>
    <row r="51" spans="1:12" x14ac:dyDescent="0.35">
      <c r="A51" t="s">
        <v>80</v>
      </c>
    </row>
    <row r="52" spans="1:12" x14ac:dyDescent="0.35">
      <c r="A52" s="30">
        <v>0</v>
      </c>
      <c r="B52" s="5">
        <v>34</v>
      </c>
      <c r="C52" s="12">
        <v>63</v>
      </c>
      <c r="D52" s="25">
        <f t="shared" ref="D52:D54" si="6">B52/(B52+C52)*100</f>
        <v>35.051546391752574</v>
      </c>
      <c r="F52" s="48">
        <v>1.36</v>
      </c>
      <c r="G52" s="48">
        <v>0.78</v>
      </c>
      <c r="H52" s="48">
        <v>2.37</v>
      </c>
      <c r="J52" s="5">
        <v>1.39</v>
      </c>
      <c r="K52" s="5">
        <v>0.77</v>
      </c>
      <c r="L52" s="5">
        <v>2.4900000000000002</v>
      </c>
    </row>
    <row r="53" spans="1:12" x14ac:dyDescent="0.35">
      <c r="A53" s="29" t="s">
        <v>37</v>
      </c>
      <c r="B53" s="5">
        <v>39</v>
      </c>
      <c r="C53" s="12">
        <v>98</v>
      </c>
      <c r="D53" s="25">
        <f>B53/(B53+C53)*100</f>
        <v>28.467153284671532</v>
      </c>
      <c r="F53" s="48">
        <v>1</v>
      </c>
      <c r="G53" s="28"/>
      <c r="H53" s="28"/>
      <c r="J53" s="53">
        <v>1</v>
      </c>
      <c r="K53" s="5"/>
      <c r="L53" s="5"/>
    </row>
    <row r="54" spans="1:12" x14ac:dyDescent="0.35">
      <c r="A54" s="29" t="s">
        <v>76</v>
      </c>
      <c r="B54" s="5">
        <v>12</v>
      </c>
      <c r="C54" s="12">
        <v>48</v>
      </c>
      <c r="D54" s="25">
        <f t="shared" si="6"/>
        <v>20</v>
      </c>
      <c r="F54" s="48">
        <v>0.63</v>
      </c>
      <c r="G54" s="48">
        <v>0.3</v>
      </c>
      <c r="H54" s="48">
        <v>1.31</v>
      </c>
      <c r="J54" s="5">
        <v>0.71</v>
      </c>
      <c r="K54" s="5">
        <v>0.33</v>
      </c>
      <c r="L54" s="5">
        <v>1.51</v>
      </c>
    </row>
    <row r="55" spans="1:12" x14ac:dyDescent="0.35">
      <c r="A55" s="7"/>
      <c r="B55" s="14"/>
      <c r="C55" s="14"/>
      <c r="D55" s="14"/>
      <c r="E55" s="14"/>
      <c r="F55" s="27" t="s">
        <v>24</v>
      </c>
      <c r="G55" s="14"/>
      <c r="H55" s="14"/>
      <c r="I55" s="14"/>
      <c r="J55" s="27" t="s">
        <v>90</v>
      </c>
      <c r="K55" s="14"/>
      <c r="L55" s="14"/>
    </row>
    <row r="56" spans="1:12" x14ac:dyDescent="0.35">
      <c r="A56" s="8"/>
      <c r="B56" s="15"/>
      <c r="C56" s="15"/>
      <c r="D56" s="15"/>
      <c r="E56" s="15"/>
      <c r="F56" s="41"/>
      <c r="G56" s="15"/>
      <c r="H56" s="15"/>
      <c r="I56" s="15"/>
      <c r="J56" s="41"/>
      <c r="K56" s="15"/>
      <c r="L56" s="15"/>
    </row>
    <row r="57" spans="1:12" x14ac:dyDescent="0.35">
      <c r="A57" s="7" t="s">
        <v>48</v>
      </c>
      <c r="B57" s="14"/>
      <c r="C57" s="14"/>
      <c r="D57" s="14"/>
      <c r="E57" s="14"/>
      <c r="F57" s="27"/>
      <c r="G57" s="14"/>
      <c r="H57" s="14"/>
      <c r="I57" s="14"/>
      <c r="J57" s="27"/>
      <c r="K57" s="14"/>
      <c r="L57" s="14"/>
    </row>
    <row r="58" spans="1:12" x14ac:dyDescent="0.35">
      <c r="F58" s="26"/>
      <c r="J58" s="26"/>
    </row>
    <row r="59" spans="1:12" x14ac:dyDescent="0.35">
      <c r="A59" t="s">
        <v>70</v>
      </c>
    </row>
    <row r="60" spans="1:12" x14ac:dyDescent="0.35">
      <c r="A60" t="s">
        <v>42</v>
      </c>
      <c r="B60" s="5">
        <v>40</v>
      </c>
      <c r="C60" s="5">
        <v>176</v>
      </c>
      <c r="D60" s="25">
        <f t="shared" ref="D60:D62" si="7">B60/(B60+C60)*100</f>
        <v>18.518518518518519</v>
      </c>
      <c r="F60" s="50">
        <v>1</v>
      </c>
      <c r="G60" s="50"/>
      <c r="H60" s="50"/>
      <c r="J60" s="50">
        <v>1</v>
      </c>
      <c r="K60" s="50"/>
      <c r="L60" s="50"/>
    </row>
    <row r="61" spans="1:12" x14ac:dyDescent="0.35">
      <c r="A61" t="s">
        <v>43</v>
      </c>
      <c r="B61" s="5">
        <v>36</v>
      </c>
      <c r="C61" s="5">
        <v>24</v>
      </c>
      <c r="D61" s="25">
        <f t="shared" si="7"/>
        <v>60</v>
      </c>
      <c r="F61" s="50">
        <v>6.6</v>
      </c>
      <c r="G61" s="50">
        <v>3.55</v>
      </c>
      <c r="H61" s="50">
        <v>12.27</v>
      </c>
      <c r="J61" s="5">
        <v>7.11</v>
      </c>
      <c r="K61" s="5">
        <v>3.69</v>
      </c>
      <c r="L61" s="5">
        <v>13.69</v>
      </c>
    </row>
    <row r="62" spans="1:12" x14ac:dyDescent="0.35">
      <c r="A62" t="s">
        <v>22</v>
      </c>
      <c r="B62" s="5">
        <v>9</v>
      </c>
      <c r="C62" s="5">
        <v>9</v>
      </c>
      <c r="D62" s="25">
        <f t="shared" si="7"/>
        <v>50</v>
      </c>
      <c r="F62" s="50">
        <v>4.4000000000000004</v>
      </c>
      <c r="G62" s="50">
        <v>1.64</v>
      </c>
      <c r="H62" s="50">
        <v>11.79</v>
      </c>
      <c r="J62" s="5">
        <v>4.1100000000000003</v>
      </c>
      <c r="K62" s="5">
        <v>1.43</v>
      </c>
      <c r="L62" s="5">
        <v>11.82</v>
      </c>
    </row>
    <row r="63" spans="1:12" x14ac:dyDescent="0.35">
      <c r="F63" s="26" t="s">
        <v>44</v>
      </c>
      <c r="J63" s="26" t="s">
        <v>91</v>
      </c>
    </row>
    <row r="64" spans="1:12" x14ac:dyDescent="0.35">
      <c r="A64" s="2" t="s">
        <v>71</v>
      </c>
      <c r="D64" s="18"/>
    </row>
    <row r="65" spans="1:12" x14ac:dyDescent="0.35">
      <c r="A65" s="2" t="s">
        <v>50</v>
      </c>
      <c r="B65" s="10">
        <v>19</v>
      </c>
      <c r="C65" s="10">
        <v>46</v>
      </c>
      <c r="D65" s="25">
        <f t="shared" ref="D65:D68" si="8">B65/(B65+C65)*100</f>
        <v>29.230769230769234</v>
      </c>
      <c r="F65" s="51">
        <v>1</v>
      </c>
      <c r="G65" s="51"/>
      <c r="H65" s="51"/>
      <c r="J65" s="51">
        <v>1</v>
      </c>
      <c r="K65" s="51"/>
      <c r="L65" s="51"/>
    </row>
    <row r="66" spans="1:12" x14ac:dyDescent="0.35">
      <c r="A66" s="2" t="s">
        <v>13</v>
      </c>
      <c r="B66" s="10">
        <v>25</v>
      </c>
      <c r="C66" s="10">
        <v>37</v>
      </c>
      <c r="D66" s="25">
        <f t="shared" si="8"/>
        <v>40.322580645161288</v>
      </c>
      <c r="F66" s="51">
        <v>1.64</v>
      </c>
      <c r="G66" s="51">
        <v>0.78</v>
      </c>
      <c r="H66" s="51">
        <v>3.42</v>
      </c>
      <c r="J66" s="5">
        <v>1.64</v>
      </c>
      <c r="K66" s="5">
        <v>0.76</v>
      </c>
      <c r="L66" s="5">
        <v>3.54</v>
      </c>
    </row>
    <row r="67" spans="1:12" x14ac:dyDescent="0.35">
      <c r="A67" s="2" t="s">
        <v>41</v>
      </c>
      <c r="B67" s="10">
        <v>23</v>
      </c>
      <c r="C67" s="10">
        <v>87</v>
      </c>
      <c r="D67" s="25">
        <f t="shared" si="8"/>
        <v>20.909090909090907</v>
      </c>
      <c r="F67" s="51">
        <v>0.64</v>
      </c>
      <c r="G67" s="51">
        <v>0.32</v>
      </c>
      <c r="H67" s="51">
        <v>1.3</v>
      </c>
      <c r="J67" s="5">
        <v>0.62</v>
      </c>
      <c r="K67" s="5">
        <v>0.28999999999999998</v>
      </c>
      <c r="L67" s="5">
        <v>1.29</v>
      </c>
    </row>
    <row r="68" spans="1:12" x14ac:dyDescent="0.35">
      <c r="A68" s="2" t="s">
        <v>51</v>
      </c>
      <c r="B68" s="10">
        <v>18</v>
      </c>
      <c r="C68" s="10">
        <v>39</v>
      </c>
      <c r="D68" s="25">
        <f t="shared" si="8"/>
        <v>31.578947368421051</v>
      </c>
      <c r="F68" s="51">
        <v>1.1200000000000001</v>
      </c>
      <c r="G68" s="51">
        <v>0.52</v>
      </c>
      <c r="H68" s="51">
        <v>2.42</v>
      </c>
      <c r="J68" s="5">
        <v>0.92</v>
      </c>
      <c r="K68" s="53">
        <v>0.4</v>
      </c>
      <c r="L68" s="5">
        <v>2.09</v>
      </c>
    </row>
    <row r="69" spans="1:12" x14ac:dyDescent="0.35">
      <c r="A69" s="2"/>
      <c r="D69" s="18"/>
      <c r="F69" s="26" t="s">
        <v>52</v>
      </c>
      <c r="J69" s="26" t="s">
        <v>92</v>
      </c>
    </row>
    <row r="70" spans="1:12" x14ac:dyDescent="0.35">
      <c r="A70" s="2" t="s">
        <v>53</v>
      </c>
      <c r="B70" s="31"/>
      <c r="C70" s="31"/>
      <c r="D70" s="32"/>
      <c r="E70" s="31"/>
      <c r="F70" s="31"/>
      <c r="G70" s="31"/>
      <c r="H70" s="31"/>
      <c r="I70" s="31"/>
      <c r="J70" s="31"/>
      <c r="K70" s="31"/>
      <c r="L70" s="31"/>
    </row>
    <row r="71" spans="1:12" x14ac:dyDescent="0.35">
      <c r="A71" s="2" t="s">
        <v>54</v>
      </c>
      <c r="B71" s="5">
        <v>16</v>
      </c>
      <c r="C71" s="5">
        <v>42</v>
      </c>
      <c r="D71" s="25">
        <f t="shared" ref="D71:D75" si="9">B71/(B71+C71)*100</f>
        <v>27.586206896551722</v>
      </c>
      <c r="E71" s="31"/>
      <c r="F71" s="50">
        <v>1</v>
      </c>
      <c r="G71" s="50"/>
      <c r="H71" s="50"/>
      <c r="I71" s="31"/>
      <c r="J71" s="50">
        <v>1</v>
      </c>
      <c r="K71" s="50"/>
      <c r="L71" s="50"/>
    </row>
    <row r="72" spans="1:12" x14ac:dyDescent="0.35">
      <c r="A72" s="2" t="s">
        <v>26</v>
      </c>
      <c r="B72" s="5">
        <v>22</v>
      </c>
      <c r="C72" s="5">
        <v>40</v>
      </c>
      <c r="D72" s="25">
        <f t="shared" si="9"/>
        <v>35.483870967741936</v>
      </c>
      <c r="E72" s="31"/>
      <c r="F72" s="50">
        <v>1.44</v>
      </c>
      <c r="G72" s="50">
        <v>0.66</v>
      </c>
      <c r="H72" s="50">
        <v>3.14</v>
      </c>
      <c r="I72" s="31"/>
      <c r="J72" s="5">
        <v>1.33</v>
      </c>
      <c r="K72" s="5">
        <v>0.59</v>
      </c>
      <c r="L72" s="5">
        <v>2.97</v>
      </c>
    </row>
    <row r="73" spans="1:12" x14ac:dyDescent="0.35">
      <c r="A73" s="2" t="s">
        <v>55</v>
      </c>
      <c r="B73" s="5">
        <v>9</v>
      </c>
      <c r="C73" s="5">
        <v>66</v>
      </c>
      <c r="D73" s="25">
        <f t="shared" si="9"/>
        <v>12</v>
      </c>
      <c r="E73" s="31"/>
      <c r="F73" s="50">
        <v>0.36</v>
      </c>
      <c r="G73" s="50">
        <v>0.15</v>
      </c>
      <c r="H73" s="50">
        <v>0.88</v>
      </c>
      <c r="I73" s="31"/>
      <c r="J73" s="53">
        <v>0.3</v>
      </c>
      <c r="K73" s="5">
        <v>0.11</v>
      </c>
      <c r="L73" s="5">
        <v>0.78</v>
      </c>
    </row>
    <row r="74" spans="1:12" x14ac:dyDescent="0.35">
      <c r="A74" s="2" t="s">
        <v>27</v>
      </c>
      <c r="B74" s="5">
        <v>21</v>
      </c>
      <c r="C74" s="5">
        <v>28</v>
      </c>
      <c r="D74" s="25">
        <f t="shared" si="9"/>
        <v>42.857142857142854</v>
      </c>
      <c r="E74" s="31"/>
      <c r="F74" s="50">
        <v>1.97</v>
      </c>
      <c r="G74" s="50">
        <v>0.88</v>
      </c>
      <c r="H74" s="50">
        <v>4.41</v>
      </c>
      <c r="I74" s="31"/>
      <c r="J74" s="5">
        <v>1.71</v>
      </c>
      <c r="K74" s="5">
        <v>0.74</v>
      </c>
      <c r="L74" s="5">
        <v>3.94</v>
      </c>
    </row>
    <row r="75" spans="1:12" x14ac:dyDescent="0.35">
      <c r="A75" s="2" t="s">
        <v>28</v>
      </c>
      <c r="B75" s="5">
        <v>17</v>
      </c>
      <c r="C75" s="5">
        <v>33</v>
      </c>
      <c r="D75" s="25">
        <f t="shared" si="9"/>
        <v>34</v>
      </c>
      <c r="E75" s="31"/>
      <c r="F75" s="50">
        <v>1.35</v>
      </c>
      <c r="G75" s="50">
        <v>0.6</v>
      </c>
      <c r="H75" s="50">
        <v>3.07</v>
      </c>
      <c r="I75" s="31"/>
      <c r="J75" s="5">
        <v>1.04</v>
      </c>
      <c r="K75" s="5">
        <v>0.43</v>
      </c>
      <c r="L75" s="5">
        <v>2.5299999999999998</v>
      </c>
    </row>
    <row r="76" spans="1:12" x14ac:dyDescent="0.35">
      <c r="A76" s="40"/>
      <c r="B76" s="38"/>
      <c r="C76" s="38"/>
      <c r="D76" s="39"/>
      <c r="E76" s="38"/>
      <c r="F76" s="27" t="s">
        <v>56</v>
      </c>
      <c r="G76" s="38"/>
      <c r="H76" s="38"/>
      <c r="I76" s="38"/>
      <c r="J76" s="27" t="s">
        <v>93</v>
      </c>
      <c r="K76" s="38"/>
      <c r="L76" s="38"/>
    </row>
    <row r="77" spans="1:12" x14ac:dyDescent="0.35">
      <c r="A77" s="33"/>
      <c r="B77" s="31"/>
      <c r="C77" s="31"/>
      <c r="D77" s="32"/>
      <c r="E77" s="31"/>
      <c r="F77" s="31"/>
      <c r="G77" s="31"/>
      <c r="H77" s="31"/>
      <c r="I77" s="31"/>
      <c r="J77" s="31"/>
      <c r="K77" s="31"/>
      <c r="L77" s="31"/>
    </row>
    <row r="78" spans="1:12" x14ac:dyDescent="0.35">
      <c r="A78" s="37" t="s">
        <v>49</v>
      </c>
      <c r="B78" s="38"/>
      <c r="C78" s="38"/>
      <c r="D78" s="39"/>
      <c r="E78" s="38"/>
      <c r="F78" s="38"/>
      <c r="G78" s="38"/>
      <c r="H78" s="38"/>
      <c r="I78" s="38"/>
      <c r="J78" s="38"/>
      <c r="K78" s="38"/>
      <c r="L78" s="38"/>
    </row>
    <row r="79" spans="1:12" x14ac:dyDescent="0.35">
      <c r="A79" s="34"/>
      <c r="B79" s="35"/>
      <c r="C79" s="35"/>
      <c r="D79" s="35"/>
      <c r="E79" s="35"/>
      <c r="F79" s="36"/>
      <c r="G79" s="35"/>
      <c r="H79" s="35"/>
      <c r="I79" s="35"/>
      <c r="J79" s="36"/>
      <c r="K79" s="35"/>
      <c r="L79" s="35"/>
    </row>
    <row r="80" spans="1:12" x14ac:dyDescent="0.35">
      <c r="A80" t="s">
        <v>23</v>
      </c>
      <c r="B80" s="5"/>
      <c r="C80" s="5"/>
      <c r="D80" s="5"/>
      <c r="E80" s="35"/>
      <c r="F80" s="36"/>
      <c r="G80" s="35"/>
      <c r="H80" s="35"/>
      <c r="I80" s="35"/>
      <c r="J80" s="36"/>
      <c r="K80" s="35"/>
      <c r="L80" s="35"/>
    </row>
    <row r="81" spans="1:12" x14ac:dyDescent="0.35">
      <c r="A81" t="s">
        <v>57</v>
      </c>
      <c r="B81" s="5">
        <v>5</v>
      </c>
      <c r="C81" s="5">
        <v>19</v>
      </c>
      <c r="D81" s="25">
        <f t="shared" ref="D81:D84" si="10">B81/(B81+C81)*100</f>
        <v>20.833333333333336</v>
      </c>
      <c r="E81" s="35"/>
      <c r="F81" s="50">
        <v>1</v>
      </c>
      <c r="G81" s="50"/>
      <c r="H81" s="50"/>
      <c r="I81" s="35"/>
      <c r="J81" s="50">
        <v>1</v>
      </c>
      <c r="K81" s="50"/>
      <c r="L81" s="50"/>
    </row>
    <row r="82" spans="1:12" x14ac:dyDescent="0.35">
      <c r="A82" t="s">
        <v>72</v>
      </c>
      <c r="B82" s="5">
        <v>12</v>
      </c>
      <c r="C82" s="5">
        <v>33</v>
      </c>
      <c r="D82" s="25">
        <f t="shared" ref="D82" si="11">B82/(B82+C82)*100</f>
        <v>26.666666666666668</v>
      </c>
      <c r="E82" s="31"/>
      <c r="F82" s="50">
        <v>1.38</v>
      </c>
      <c r="G82" s="50">
        <v>0.42</v>
      </c>
      <c r="H82" s="50">
        <v>4.5199999999999996</v>
      </c>
      <c r="I82" s="31"/>
      <c r="J82" s="5">
        <v>1.41</v>
      </c>
      <c r="K82" s="5">
        <v>0.41</v>
      </c>
      <c r="L82" s="5">
        <v>4.8600000000000003</v>
      </c>
    </row>
    <row r="83" spans="1:12" x14ac:dyDescent="0.35">
      <c r="A83" s="29" t="s">
        <v>58</v>
      </c>
      <c r="B83" s="5">
        <v>25</v>
      </c>
      <c r="C83" s="5">
        <v>37</v>
      </c>
      <c r="D83" s="25">
        <f t="shared" si="10"/>
        <v>40.322580645161288</v>
      </c>
      <c r="E83" s="35"/>
      <c r="F83" s="50">
        <v>2.57</v>
      </c>
      <c r="G83" s="50">
        <v>0.85</v>
      </c>
      <c r="H83" s="50">
        <v>7.78</v>
      </c>
      <c r="I83" s="35"/>
      <c r="J83" s="53">
        <v>2.7</v>
      </c>
      <c r="K83" s="5">
        <v>0.85</v>
      </c>
      <c r="L83" s="5">
        <v>8.57</v>
      </c>
    </row>
    <row r="84" spans="1:12" x14ac:dyDescent="0.35">
      <c r="A84" s="29" t="s">
        <v>59</v>
      </c>
      <c r="B84" s="5">
        <v>43</v>
      </c>
      <c r="C84" s="5">
        <v>120</v>
      </c>
      <c r="D84" s="25">
        <f t="shared" si="10"/>
        <v>26.380368098159508</v>
      </c>
      <c r="E84" s="31"/>
      <c r="F84" s="50">
        <v>1.36</v>
      </c>
      <c r="G84" s="50">
        <v>0.48</v>
      </c>
      <c r="H84" s="50">
        <v>3.87</v>
      </c>
      <c r="I84" s="31"/>
      <c r="J84" s="5">
        <v>1.32</v>
      </c>
      <c r="K84" s="5">
        <v>0.44</v>
      </c>
      <c r="L84" s="5">
        <v>3.92</v>
      </c>
    </row>
    <row r="85" spans="1:12" x14ac:dyDescent="0.35">
      <c r="A85" s="40"/>
      <c r="B85" s="38"/>
      <c r="C85" s="38"/>
      <c r="D85" s="39"/>
      <c r="E85" s="38"/>
      <c r="F85" s="27" t="s">
        <v>60</v>
      </c>
      <c r="G85" s="38"/>
      <c r="H85" s="38"/>
      <c r="I85" s="38"/>
      <c r="J85" s="27" t="s">
        <v>94</v>
      </c>
      <c r="K85" s="38"/>
      <c r="L85" s="38"/>
    </row>
    <row r="86" spans="1:12" x14ac:dyDescent="0.35">
      <c r="A86" s="42"/>
      <c r="B86" s="35"/>
      <c r="C86" s="35"/>
      <c r="D86" s="44"/>
      <c r="E86" s="35"/>
      <c r="F86" s="41"/>
      <c r="G86" s="35"/>
      <c r="H86" s="35"/>
      <c r="I86" s="35"/>
      <c r="J86" s="41"/>
      <c r="K86" s="35"/>
      <c r="L86" s="35"/>
    </row>
    <row r="87" spans="1:12" x14ac:dyDescent="0.35">
      <c r="A87" s="37" t="s">
        <v>47</v>
      </c>
      <c r="B87" s="38"/>
      <c r="C87" s="38"/>
      <c r="D87" s="39"/>
      <c r="E87" s="38"/>
      <c r="F87" s="38"/>
      <c r="G87" s="38"/>
      <c r="H87" s="38"/>
      <c r="I87" s="38"/>
      <c r="J87" s="38"/>
      <c r="K87" s="38"/>
      <c r="L87" s="38"/>
    </row>
    <row r="88" spans="1:12" x14ac:dyDescent="0.35">
      <c r="A88" s="34"/>
      <c r="B88" s="35"/>
      <c r="C88" s="35"/>
      <c r="D88" s="35"/>
      <c r="E88" s="35"/>
      <c r="F88" s="36"/>
      <c r="G88" s="35"/>
      <c r="H88" s="35"/>
      <c r="I88" s="35"/>
      <c r="J88" s="36"/>
      <c r="K88" s="35"/>
      <c r="L88" s="35"/>
    </row>
    <row r="89" spans="1:12" x14ac:dyDescent="0.35">
      <c r="A89" s="3" t="s">
        <v>45</v>
      </c>
      <c r="B89" s="15"/>
      <c r="C89" s="15"/>
      <c r="D89" s="15"/>
      <c r="E89" s="15"/>
      <c r="F89" s="41"/>
      <c r="G89" s="15"/>
      <c r="H89" s="15"/>
      <c r="I89" s="15"/>
      <c r="J89" s="41"/>
      <c r="K89" s="15"/>
      <c r="L89" s="15"/>
    </row>
    <row r="90" spans="1:12" x14ac:dyDescent="0.35">
      <c r="A90" s="3" t="s">
        <v>46</v>
      </c>
      <c r="B90" s="5">
        <v>42</v>
      </c>
      <c r="C90" s="5">
        <v>180</v>
      </c>
      <c r="D90" s="25">
        <f t="shared" ref="D90:D93" si="12">B90/(B90+C90)*100</f>
        <v>18.918918918918919</v>
      </c>
      <c r="E90" s="15"/>
      <c r="F90" s="50">
        <v>1</v>
      </c>
      <c r="G90" s="15"/>
      <c r="H90" s="15"/>
      <c r="I90" s="15"/>
      <c r="J90" s="50">
        <v>1</v>
      </c>
      <c r="K90" s="15"/>
      <c r="L90" s="15"/>
    </row>
    <row r="91" spans="1:12" x14ac:dyDescent="0.35">
      <c r="A91" t="s">
        <v>61</v>
      </c>
      <c r="B91" s="5">
        <v>8</v>
      </c>
      <c r="C91" s="5">
        <v>11</v>
      </c>
      <c r="D91" s="25">
        <f t="shared" si="12"/>
        <v>42.105263157894733</v>
      </c>
      <c r="E91" s="15"/>
      <c r="F91" s="52">
        <v>3.12</v>
      </c>
      <c r="G91" s="52">
        <v>1.18</v>
      </c>
      <c r="H91" s="52">
        <v>8.23</v>
      </c>
      <c r="I91" s="15"/>
      <c r="J91" s="5">
        <v>3.55</v>
      </c>
      <c r="K91" s="5">
        <v>1.25</v>
      </c>
      <c r="L91" s="5">
        <v>10.08</v>
      </c>
    </row>
    <row r="92" spans="1:12" x14ac:dyDescent="0.35">
      <c r="A92" s="3" t="s">
        <v>62</v>
      </c>
      <c r="B92" s="5">
        <v>12</v>
      </c>
      <c r="C92" s="5">
        <v>8</v>
      </c>
      <c r="D92" s="25">
        <f t="shared" si="12"/>
        <v>60</v>
      </c>
      <c r="E92" s="15"/>
      <c r="F92" s="52">
        <v>6.43</v>
      </c>
      <c r="G92" s="52">
        <v>2.4700000000000002</v>
      </c>
      <c r="H92" s="52">
        <v>16.72</v>
      </c>
      <c r="I92" s="15"/>
      <c r="J92" s="5">
        <v>6.23</v>
      </c>
      <c r="K92" s="5">
        <v>2.2799999999999998</v>
      </c>
      <c r="L92" s="5">
        <v>17.010000000000002</v>
      </c>
    </row>
    <row r="93" spans="1:12" x14ac:dyDescent="0.35">
      <c r="A93" s="3" t="s">
        <v>75</v>
      </c>
      <c r="B93" s="5">
        <v>23</v>
      </c>
      <c r="C93" s="5">
        <v>10</v>
      </c>
      <c r="D93" s="25">
        <f t="shared" si="12"/>
        <v>69.696969696969703</v>
      </c>
      <c r="E93" s="15"/>
      <c r="F93" s="52">
        <v>9.86</v>
      </c>
      <c r="G93" s="52">
        <v>4.3600000000000003</v>
      </c>
      <c r="H93" s="52">
        <v>22.27</v>
      </c>
      <c r="I93" s="15"/>
      <c r="J93" s="5">
        <v>11.27</v>
      </c>
      <c r="K93" s="5">
        <v>4.74</v>
      </c>
      <c r="L93" s="53">
        <v>26.8</v>
      </c>
    </row>
    <row r="94" spans="1:12" x14ac:dyDescent="0.35">
      <c r="A94" s="43"/>
      <c r="B94" s="14"/>
      <c r="C94" s="14"/>
      <c r="D94" s="14"/>
      <c r="E94" s="14"/>
      <c r="F94" s="27" t="s">
        <v>63</v>
      </c>
      <c r="G94" s="14"/>
      <c r="H94" s="14"/>
      <c r="I94" s="14"/>
      <c r="J94" s="27" t="s">
        <v>95</v>
      </c>
      <c r="K94" s="14"/>
      <c r="L94" s="14"/>
    </row>
    <row r="96" spans="1:12" s="12" customFormat="1" x14ac:dyDescent="0.35">
      <c r="A96" s="3" t="s">
        <v>39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s="12" customFormat="1" x14ac:dyDescent="0.3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s="12" customFormat="1" x14ac:dyDescent="0.35">
      <c r="A98" s="3" t="s">
        <v>74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100" spans="1:12" x14ac:dyDescent="0.35">
      <c r="A100" s="3" t="s">
        <v>81</v>
      </c>
    </row>
  </sheetData>
  <pageMargins left="0.70866141732283472" right="0.70866141732283472" top="0.74803149606299213" bottom="0.74803149606299213" header="0.31496062992125984" footer="0.31496062992125984"/>
  <pageSetup paperSize="9" scale="63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moller</dc:creator>
  <cp:lastModifiedBy>Charlotte Hyldgaard</cp:lastModifiedBy>
  <cp:lastPrinted>2022-03-20T20:43:59Z</cp:lastPrinted>
  <dcterms:created xsi:type="dcterms:W3CDTF">2020-06-12T15:03:10Z</dcterms:created>
  <dcterms:modified xsi:type="dcterms:W3CDTF">2022-03-23T15:28:45Z</dcterms:modified>
</cp:coreProperties>
</file>