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hompson/Dropbox/new REMI-seq paper/BMC Biology Revision/Revision supplementary files/"/>
    </mc:Choice>
  </mc:AlternateContent>
  <xr:revisionPtr revIDLastSave="0" documentId="8_{D56FFD90-BD68-8E43-96A9-98F6BF4E566D}" xr6:coauthVersionLast="47" xr6:coauthVersionMax="47" xr10:uidLastSave="{00000000-0000-0000-0000-000000000000}"/>
  <bookViews>
    <workbookView xWindow="5760" yWindow="460" windowWidth="27640" windowHeight="16940" xr2:uid="{4CC498EC-7FCD-104E-9F84-88585165F2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X13" i="1"/>
  <c r="AA12" i="1"/>
  <c r="X12" i="1"/>
  <c r="AA11" i="1"/>
  <c r="AB11" i="1" s="1"/>
  <c r="X11" i="1"/>
  <c r="AA10" i="1"/>
  <c r="AB10" i="1" s="1"/>
  <c r="X10" i="1"/>
  <c r="Y10" i="1" s="1"/>
  <c r="AA9" i="1"/>
  <c r="X9" i="1"/>
  <c r="AA8" i="1"/>
  <c r="AC8" i="1" s="1"/>
  <c r="X8" i="1"/>
  <c r="Z8" i="1" s="1"/>
  <c r="AF8" i="1" s="1"/>
  <c r="AF7" i="1"/>
  <c r="AA7" i="1"/>
  <c r="X7" i="1"/>
  <c r="AF6" i="1"/>
  <c r="AA6" i="1"/>
  <c r="AB6" i="1" s="1"/>
  <c r="X6" i="1"/>
  <c r="AF5" i="1"/>
  <c r="AA5" i="1"/>
  <c r="AB5" i="1" s="1"/>
  <c r="X5" i="1"/>
  <c r="AA4" i="1"/>
  <c r="AB4" i="1" s="1"/>
  <c r="X4" i="1"/>
  <c r="A4" i="1"/>
  <c r="A5" i="1" s="1"/>
  <c r="A6" i="1" s="1"/>
  <c r="A7" i="1" s="1"/>
  <c r="A8" i="1" s="1"/>
  <c r="A9" i="1" s="1"/>
  <c r="A10" i="1" s="1"/>
  <c r="A11" i="1" s="1"/>
  <c r="A12" i="1" s="1"/>
  <c r="A13" i="1" s="1"/>
  <c r="AA3" i="1"/>
  <c r="AB9" i="1" s="1"/>
  <c r="K3" i="1"/>
  <c r="J3" i="1"/>
  <c r="I3" i="1"/>
  <c r="H3" i="1"/>
  <c r="G3" i="1"/>
  <c r="F3" i="1"/>
  <c r="X3" i="1" s="1"/>
  <c r="E3" i="1"/>
  <c r="D3" i="1"/>
  <c r="C3" i="1"/>
  <c r="B3" i="1"/>
  <c r="AD10" i="1" l="1"/>
  <c r="Y3" i="1"/>
  <c r="Y12" i="1"/>
  <c r="Y6" i="1"/>
  <c r="AD6" i="1" s="1"/>
  <c r="Y5" i="1"/>
  <c r="AD5" i="1" s="1"/>
  <c r="Y4" i="1"/>
  <c r="AD4" i="1" s="1"/>
  <c r="AF4" i="1"/>
  <c r="AG4" i="1" s="1"/>
  <c r="AG5" i="1" s="1"/>
  <c r="Y11" i="1"/>
  <c r="AD11" i="1" s="1"/>
  <c r="Y7" i="1"/>
  <c r="Y9" i="1"/>
  <c r="AD9" i="1" s="1"/>
  <c r="Y13" i="1"/>
  <c r="AB12" i="1"/>
  <c r="AB3" i="1"/>
  <c r="Y8" i="1"/>
  <c r="AD8" i="1" s="1"/>
  <c r="AB13" i="1"/>
  <c r="AB7" i="1"/>
  <c r="AB8" i="1"/>
  <c r="AD13" i="1" l="1"/>
  <c r="AD12" i="1"/>
  <c r="AD3" i="1"/>
  <c r="AD7" i="1"/>
</calcChain>
</file>

<file path=xl/sharedStrings.xml><?xml version="1.0" encoding="utf-8"?>
<sst xmlns="http://schemas.openxmlformats.org/spreadsheetml/2006/main" count="9" uniqueCount="9">
  <si>
    <t>Observed</t>
  </si>
  <si>
    <t>expected</t>
  </si>
  <si>
    <t>obs_total</t>
  </si>
  <si>
    <t>obs_freq</t>
  </si>
  <si>
    <t>exp_total</t>
  </si>
  <si>
    <t>exp_freq</t>
  </si>
  <si>
    <t>log_likeli_ratio</t>
  </si>
  <si>
    <t>Count (class)</t>
  </si>
  <si>
    <t>(O-E)^2)/E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</si>
</sst>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9205-BE14-E648-9A76-2618884844A1}">
  <dimension ref="A1:AJ13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11.6640625" bestFit="1" customWidth="1"/>
    <col min="2" max="3" width="5.1640625" bestFit="1" customWidth="1"/>
    <col min="4" max="11" width="4.1640625" bestFit="1" customWidth="1"/>
    <col min="13" max="22" width="12.1640625" bestFit="1" customWidth="1"/>
    <col min="25" max="25" width="12.1640625" bestFit="1" customWidth="1"/>
    <col min="26" max="26" width="4.1640625" bestFit="1" customWidth="1"/>
    <col min="27" max="29" width="12.1640625" bestFit="1" customWidth="1"/>
    <col min="30" max="30" width="13.33203125" bestFit="1" customWidth="1"/>
    <col min="32" max="33" width="12.1640625" bestFit="1" customWidth="1"/>
  </cols>
  <sheetData>
    <row r="1" spans="1:36" x14ac:dyDescent="0.2">
      <c r="A1" t="s">
        <v>0</v>
      </c>
      <c r="M1" t="s">
        <v>1</v>
      </c>
      <c r="X1" t="s">
        <v>2</v>
      </c>
      <c r="Y1" t="s">
        <v>3</v>
      </c>
      <c r="AA1" t="s">
        <v>4</v>
      </c>
      <c r="AB1" t="s">
        <v>5</v>
      </c>
      <c r="AD1" t="s">
        <v>6</v>
      </c>
    </row>
    <row r="2" spans="1:36" x14ac:dyDescent="0.2">
      <c r="A2" t="s">
        <v>7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M2">
        <v>1</v>
      </c>
      <c r="N2">
        <v>2</v>
      </c>
      <c r="O2">
        <v>3</v>
      </c>
      <c r="P2">
        <v>4</v>
      </c>
      <c r="Q2">
        <v>5</v>
      </c>
      <c r="R2">
        <v>6</v>
      </c>
      <c r="S2">
        <v>7</v>
      </c>
      <c r="T2">
        <v>8</v>
      </c>
      <c r="U2">
        <v>9</v>
      </c>
      <c r="V2">
        <v>10</v>
      </c>
    </row>
    <row r="3" spans="1:36" x14ac:dyDescent="0.2">
      <c r="A3">
        <v>0</v>
      </c>
      <c r="B3">
        <f>1257-SUM(B4:B14)</f>
        <v>1115</v>
      </c>
      <c r="C3">
        <f>1269-SUM(C4:C14)</f>
        <v>1004</v>
      </c>
      <c r="D3">
        <f>1201-SUM(D4:D14)</f>
        <v>905</v>
      </c>
      <c r="E3">
        <f>1098-SUM(E4:E14)</f>
        <v>726</v>
      </c>
      <c r="F3">
        <f>1005-SUM(F4:F14)</f>
        <v>663</v>
      </c>
      <c r="G3">
        <f>868-SUM(G4:G14)</f>
        <v>516</v>
      </c>
      <c r="H3">
        <f>811-SUM(H4:H14)</f>
        <v>451</v>
      </c>
      <c r="I3">
        <f>657-SUM(I4:I14)</f>
        <v>351</v>
      </c>
      <c r="J3">
        <f>566-SUM(J4:J14)</f>
        <v>304</v>
      </c>
      <c r="K3">
        <f>511-SUM(K4:K14)</f>
        <v>271</v>
      </c>
      <c r="M3">
        <v>944.71431739522291</v>
      </c>
      <c r="N3">
        <v>777.3065039185683</v>
      </c>
      <c r="O3">
        <v>632.03501300558082</v>
      </c>
      <c r="P3">
        <v>512.78737569023679</v>
      </c>
      <c r="Q3">
        <v>440.91945783766568</v>
      </c>
      <c r="R3">
        <v>346.13777033038645</v>
      </c>
      <c r="S3">
        <v>273.34146876032992</v>
      </c>
      <c r="T3">
        <v>210.43475384605048</v>
      </c>
      <c r="U3">
        <v>190.61484152639207</v>
      </c>
      <c r="V3">
        <v>164.88596773166938</v>
      </c>
      <c r="X3">
        <f>SUM(B3:K3)</f>
        <v>6306</v>
      </c>
      <c r="Y3">
        <f>X3/SUM($X$3:$X$13)</f>
        <v>0.68224602401817591</v>
      </c>
      <c r="AA3">
        <f>SUM(M3:V3)</f>
        <v>4493.1774700421029</v>
      </c>
      <c r="AB3">
        <f>AA3/SUM($AA$3:$AA$13)</f>
        <v>0.48611679205776365</v>
      </c>
      <c r="AD3">
        <f>LOG(Y3/AB3, 2)</f>
        <v>0.48898911143593166</v>
      </c>
      <c r="AF3" t="s">
        <v>8</v>
      </c>
    </row>
    <row r="4" spans="1:36" x14ac:dyDescent="0.2">
      <c r="A4">
        <f>A3+1</f>
        <v>1</v>
      </c>
      <c r="B4">
        <v>57</v>
      </c>
      <c r="C4">
        <v>109</v>
      </c>
      <c r="D4">
        <v>121</v>
      </c>
      <c r="E4">
        <v>176</v>
      </c>
      <c r="F4">
        <v>148</v>
      </c>
      <c r="G4">
        <v>173</v>
      </c>
      <c r="H4">
        <v>162</v>
      </c>
      <c r="I4">
        <v>125</v>
      </c>
      <c r="J4">
        <v>118</v>
      </c>
      <c r="K4">
        <v>110</v>
      </c>
      <c r="M4">
        <v>269.81101029823782</v>
      </c>
      <c r="N4">
        <v>380.99656850854967</v>
      </c>
      <c r="O4">
        <v>405.74437554313306</v>
      </c>
      <c r="P4">
        <v>390.42827511569942</v>
      </c>
      <c r="Q4">
        <v>363.26498615879319</v>
      </c>
      <c r="R4">
        <v>318.22343401341976</v>
      </c>
      <c r="S4">
        <v>297.27148637066711</v>
      </c>
      <c r="T4">
        <v>239.58172888408791</v>
      </c>
      <c r="U4">
        <v>207.45360844568469</v>
      </c>
      <c r="V4">
        <v>186.50506721899197</v>
      </c>
      <c r="X4">
        <f t="shared" ref="X4:X13" si="0">SUM(B4:K4)</f>
        <v>1299</v>
      </c>
      <c r="Y4">
        <f t="shared" ref="Y4:Y13" si="1">X4/SUM($X$3:$X$13)</f>
        <v>0.14053878610840637</v>
      </c>
      <c r="AA4">
        <f t="shared" ref="AA4:AA13" si="2">SUM(M4:V4)</f>
        <v>3059.280540557264</v>
      </c>
      <c r="AB4">
        <f t="shared" ref="AB4:AB13" si="3">AA4/SUM($AA$3:$AA$13)</f>
        <v>0.33098350828472906</v>
      </c>
      <c r="AD4">
        <f t="shared" ref="AD4:AD13" si="4">LOG(Y4/AB4, 2)</f>
        <v>-1.2357909919545094</v>
      </c>
      <c r="AF4">
        <f>((X3-AA3)^2)/AA3</f>
        <v>731.40345491231096</v>
      </c>
      <c r="AG4">
        <f>SUM(AF4:AF17)</f>
        <v>8006.9472878459728</v>
      </c>
      <c r="AJ4" s="1"/>
    </row>
    <row r="5" spans="1:36" x14ac:dyDescent="0.2">
      <c r="A5">
        <f t="shared" ref="A5:A13" si="5">A4+1</f>
        <v>2</v>
      </c>
      <c r="B5">
        <v>33</v>
      </c>
      <c r="C5">
        <v>73</v>
      </c>
      <c r="D5">
        <v>70</v>
      </c>
      <c r="E5">
        <v>86</v>
      </c>
      <c r="F5">
        <v>94</v>
      </c>
      <c r="G5">
        <v>75</v>
      </c>
      <c r="H5">
        <v>85</v>
      </c>
      <c r="I5">
        <v>78</v>
      </c>
      <c r="J5">
        <v>67</v>
      </c>
      <c r="K5">
        <v>57</v>
      </c>
      <c r="M5">
        <v>38.529098129302852</v>
      </c>
      <c r="N5">
        <v>93.372681486334869</v>
      </c>
      <c r="O5">
        <v>130.23684993495235</v>
      </c>
      <c r="P5">
        <v>148.63298633730633</v>
      </c>
      <c r="Q5">
        <v>149.64348683556261</v>
      </c>
      <c r="R5">
        <v>146.28012692552358</v>
      </c>
      <c r="S5">
        <v>161.64824351351939</v>
      </c>
      <c r="T5">
        <v>136.38290198272284</v>
      </c>
      <c r="U5">
        <v>112.88994947221005</v>
      </c>
      <c r="V5">
        <v>105.47938243892111</v>
      </c>
      <c r="X5">
        <f t="shared" si="0"/>
        <v>718</v>
      </c>
      <c r="Y5">
        <f t="shared" si="1"/>
        <v>7.7680406794330845E-2</v>
      </c>
      <c r="AA5">
        <f t="shared" si="2"/>
        <v>1223.0957070563559</v>
      </c>
      <c r="AB5">
        <f t="shared" si="3"/>
        <v>0.13232670319792345</v>
      </c>
      <c r="AD5">
        <f t="shared" si="4"/>
        <v>-0.76848156229841025</v>
      </c>
      <c r="AF5">
        <f t="shared" ref="AF5:AF7" si="6">((X4-AA4)^2)/AA4</f>
        <v>1012.8484591021356</v>
      </c>
      <c r="AG5">
        <f>CHIDIST(AG4, 4)</f>
        <v>0</v>
      </c>
    </row>
    <row r="6" spans="1:36" x14ac:dyDescent="0.2">
      <c r="A6" s="2">
        <f t="shared" si="5"/>
        <v>3</v>
      </c>
      <c r="B6" s="2">
        <v>19</v>
      </c>
      <c r="C6">
        <v>30</v>
      </c>
      <c r="D6">
        <v>39</v>
      </c>
      <c r="E6">
        <v>46</v>
      </c>
      <c r="F6">
        <v>30</v>
      </c>
      <c r="G6">
        <v>40</v>
      </c>
      <c r="H6">
        <v>35</v>
      </c>
      <c r="I6">
        <v>42</v>
      </c>
      <c r="J6">
        <v>26</v>
      </c>
      <c r="K6">
        <v>26</v>
      </c>
      <c r="M6">
        <v>3.667978315677467</v>
      </c>
      <c r="N6">
        <v>15.255531359206806</v>
      </c>
      <c r="O6">
        <v>27.869167721301213</v>
      </c>
      <c r="P6">
        <v>37.722275828168826</v>
      </c>
      <c r="Q6">
        <v>41.096121757826147</v>
      </c>
      <c r="R6">
        <v>44.827780832015293</v>
      </c>
      <c r="S6">
        <v>58.599979769389286</v>
      </c>
      <c r="T6">
        <v>51.757691873707074</v>
      </c>
      <c r="U6">
        <v>40.954186616537939</v>
      </c>
      <c r="V6">
        <v>39.769786725176999</v>
      </c>
      <c r="X6">
        <f t="shared" si="0"/>
        <v>333</v>
      </c>
      <c r="Y6">
        <f t="shared" si="1"/>
        <v>3.6027263875365138E-2</v>
      </c>
      <c r="AA6">
        <f t="shared" si="2"/>
        <v>361.52050079900698</v>
      </c>
      <c r="AB6">
        <f t="shared" si="3"/>
        <v>3.9112896671290996E-2</v>
      </c>
      <c r="AD6">
        <f t="shared" si="4"/>
        <v>-0.11855529583619755</v>
      </c>
      <c r="AF6">
        <f t="shared" si="6"/>
        <v>208.58684387075931</v>
      </c>
    </row>
    <row r="7" spans="1:36" x14ac:dyDescent="0.2">
      <c r="A7">
        <f t="shared" si="5"/>
        <v>4</v>
      </c>
      <c r="B7">
        <v>13</v>
      </c>
      <c r="C7">
        <v>22</v>
      </c>
      <c r="D7" s="2">
        <v>20</v>
      </c>
      <c r="E7">
        <v>25</v>
      </c>
      <c r="F7">
        <v>22</v>
      </c>
      <c r="G7">
        <v>23</v>
      </c>
      <c r="H7">
        <v>33</v>
      </c>
      <c r="I7">
        <v>27</v>
      </c>
      <c r="J7">
        <v>16</v>
      </c>
      <c r="K7">
        <v>15</v>
      </c>
      <c r="M7">
        <v>0.2618942353476949</v>
      </c>
      <c r="N7">
        <v>1.8693736220304633</v>
      </c>
      <c r="O7">
        <v>4.4727577670947607</v>
      </c>
      <c r="P7">
        <v>7.1802874754893287</v>
      </c>
      <c r="Q7">
        <v>8.4645743322089668</v>
      </c>
      <c r="R7">
        <v>10.303159304132546</v>
      </c>
      <c r="S7">
        <v>15.93254690400782</v>
      </c>
      <c r="T7">
        <v>14.731641370446315</v>
      </c>
      <c r="U7">
        <v>11.143011906266505</v>
      </c>
      <c r="V7">
        <v>11.246055150270216</v>
      </c>
      <c r="X7">
        <f t="shared" si="0"/>
        <v>216</v>
      </c>
      <c r="Y7">
        <f t="shared" si="1"/>
        <v>2.3369036027263874E-2</v>
      </c>
      <c r="AA7">
        <f t="shared" si="2"/>
        <v>85.605302067294616</v>
      </c>
      <c r="AB7">
        <f t="shared" si="3"/>
        <v>9.2616361364642828E-3</v>
      </c>
      <c r="AD7">
        <f t="shared" si="4"/>
        <v>1.3352592403251253</v>
      </c>
      <c r="AF7">
        <f t="shared" si="6"/>
        <v>2.2499940225475372</v>
      </c>
    </row>
    <row r="8" spans="1:36" x14ac:dyDescent="0.2">
      <c r="A8">
        <f t="shared" si="5"/>
        <v>5</v>
      </c>
      <c r="B8">
        <v>10</v>
      </c>
      <c r="C8">
        <v>15</v>
      </c>
      <c r="D8">
        <v>14</v>
      </c>
      <c r="E8">
        <v>17</v>
      </c>
      <c r="F8">
        <v>19</v>
      </c>
      <c r="G8">
        <v>18</v>
      </c>
      <c r="H8" s="2">
        <v>15</v>
      </c>
      <c r="I8">
        <v>9</v>
      </c>
      <c r="J8">
        <v>13</v>
      </c>
      <c r="K8">
        <v>10</v>
      </c>
      <c r="M8">
        <v>1.4959432058842082E-2</v>
      </c>
      <c r="N8">
        <v>0.18325459305011008</v>
      </c>
      <c r="O8">
        <v>0.57427081405996006</v>
      </c>
      <c r="P8">
        <v>1.0933916811491948</v>
      </c>
      <c r="Q8">
        <v>1.3947597108595082</v>
      </c>
      <c r="R8">
        <v>1.8944518720501784</v>
      </c>
      <c r="S8">
        <v>3.4654762933008385</v>
      </c>
      <c r="T8">
        <v>3.3544194048991898</v>
      </c>
      <c r="U8">
        <v>2.4254753831308027</v>
      </c>
      <c r="V8">
        <v>2.5441173686325578</v>
      </c>
      <c r="X8">
        <f t="shared" si="0"/>
        <v>140</v>
      </c>
      <c r="Y8">
        <f t="shared" si="1"/>
        <v>1.5146597425078437E-2</v>
      </c>
      <c r="Z8">
        <f>SUM(X8:X13)</f>
        <v>371</v>
      </c>
      <c r="AA8">
        <f t="shared" si="2"/>
        <v>16.944576553191183</v>
      </c>
      <c r="AB8">
        <f t="shared" si="3"/>
        <v>1.8332334415309243E-3</v>
      </c>
      <c r="AC8">
        <f>SUM(AA8:AA13)</f>
        <v>20.320399357710777</v>
      </c>
      <c r="AD8">
        <f t="shared" si="4"/>
        <v>3.0465313253854318</v>
      </c>
      <c r="AF8">
        <f>((Z8-AC8)^2)/AC8</f>
        <v>6051.8585359382196</v>
      </c>
    </row>
    <row r="9" spans="1:36" x14ac:dyDescent="0.2">
      <c r="A9">
        <f t="shared" si="5"/>
        <v>6</v>
      </c>
      <c r="B9">
        <v>3</v>
      </c>
      <c r="C9">
        <v>7</v>
      </c>
      <c r="D9">
        <v>8</v>
      </c>
      <c r="E9">
        <v>8</v>
      </c>
      <c r="F9">
        <v>12</v>
      </c>
      <c r="G9">
        <v>9</v>
      </c>
      <c r="H9">
        <v>8</v>
      </c>
      <c r="I9">
        <v>6</v>
      </c>
      <c r="J9">
        <v>10</v>
      </c>
      <c r="K9">
        <v>8</v>
      </c>
      <c r="M9">
        <v>7.1207055278763032E-4</v>
      </c>
      <c r="N9">
        <v>1.4970364706746581E-2</v>
      </c>
      <c r="O9">
        <v>6.1443629980603535E-2</v>
      </c>
      <c r="P9">
        <v>0.1387485497025997</v>
      </c>
      <c r="Q9">
        <v>0.19151924387921598</v>
      </c>
      <c r="R9">
        <v>0.29027891587865623</v>
      </c>
      <c r="S9">
        <v>0.62814428497561436</v>
      </c>
      <c r="T9">
        <v>0.63650576226905009</v>
      </c>
      <c r="U9">
        <v>0.43995666549133516</v>
      </c>
      <c r="V9">
        <v>0.47961508123601343</v>
      </c>
      <c r="X9">
        <f t="shared" si="0"/>
        <v>79</v>
      </c>
      <c r="Y9">
        <f t="shared" si="1"/>
        <v>8.5470085470085479E-3</v>
      </c>
      <c r="AA9">
        <f t="shared" si="2"/>
        <v>2.8818945686726227</v>
      </c>
      <c r="AB9">
        <f t="shared" si="3"/>
        <v>3.1179212308271023E-4</v>
      </c>
      <c r="AD9">
        <f t="shared" si="4"/>
        <v>4.7767631787971094</v>
      </c>
    </row>
    <row r="10" spans="1:36" x14ac:dyDescent="0.2">
      <c r="A10">
        <f t="shared" si="5"/>
        <v>7</v>
      </c>
      <c r="B10">
        <v>1</v>
      </c>
      <c r="C10">
        <v>5</v>
      </c>
      <c r="D10">
        <v>9</v>
      </c>
      <c r="E10">
        <v>3</v>
      </c>
      <c r="F10">
        <v>3</v>
      </c>
      <c r="G10">
        <v>0</v>
      </c>
      <c r="H10">
        <v>2</v>
      </c>
      <c r="I10">
        <v>7</v>
      </c>
      <c r="J10">
        <v>5</v>
      </c>
      <c r="K10">
        <v>3</v>
      </c>
      <c r="M10">
        <v>2.9052543294778885E-5</v>
      </c>
      <c r="N10">
        <v>1.0482457331528075E-3</v>
      </c>
      <c r="O10">
        <v>5.6349516730159876E-3</v>
      </c>
      <c r="P10">
        <v>1.50915674670015E-2</v>
      </c>
      <c r="Q10">
        <v>2.2541284141007978E-2</v>
      </c>
      <c r="R10">
        <v>3.8124189412634631E-2</v>
      </c>
      <c r="S10">
        <v>9.7590850686717079E-2</v>
      </c>
      <c r="T10">
        <v>0.10352387696830814</v>
      </c>
      <c r="U10">
        <v>6.8403156472151172E-2</v>
      </c>
      <c r="V10">
        <v>7.7500004739842296E-2</v>
      </c>
      <c r="X10">
        <f t="shared" si="0"/>
        <v>38</v>
      </c>
      <c r="Y10">
        <f t="shared" si="1"/>
        <v>4.1112193010927186E-3</v>
      </c>
      <c r="AA10">
        <f t="shared" si="2"/>
        <v>0.42948717983712642</v>
      </c>
      <c r="AB10">
        <f t="shared" si="3"/>
        <v>4.6466210490101869E-5</v>
      </c>
      <c r="AD10">
        <f t="shared" si="4"/>
        <v>6.4672405281669665</v>
      </c>
      <c r="AF10" s="2"/>
    </row>
    <row r="11" spans="1:36" x14ac:dyDescent="0.2">
      <c r="A11">
        <f t="shared" si="5"/>
        <v>8</v>
      </c>
      <c r="B11">
        <v>4</v>
      </c>
      <c r="C11">
        <v>1</v>
      </c>
      <c r="D11">
        <v>6</v>
      </c>
      <c r="E11">
        <v>4</v>
      </c>
      <c r="F11">
        <v>4</v>
      </c>
      <c r="G11">
        <v>9</v>
      </c>
      <c r="H11">
        <v>8</v>
      </c>
      <c r="I11">
        <v>7</v>
      </c>
      <c r="J11">
        <v>3</v>
      </c>
      <c r="K11">
        <v>5</v>
      </c>
      <c r="M11">
        <v>1.0371781068840083E-6</v>
      </c>
      <c r="N11">
        <v>6.4224669623822266E-5</v>
      </c>
      <c r="O11">
        <v>4.521802393729506E-4</v>
      </c>
      <c r="P11">
        <v>1.4363103827883881E-3</v>
      </c>
      <c r="Q11">
        <v>2.3214158294470816E-3</v>
      </c>
      <c r="R11">
        <v>4.3812072510487207E-3</v>
      </c>
      <c r="S11">
        <v>1.3266820330715806E-2</v>
      </c>
      <c r="T11">
        <v>1.4732850070832269E-2</v>
      </c>
      <c r="U11">
        <v>9.305729767412757E-3</v>
      </c>
      <c r="V11">
        <v>1.0957681687776128E-2</v>
      </c>
      <c r="X11">
        <f t="shared" si="0"/>
        <v>51</v>
      </c>
      <c r="Y11">
        <f t="shared" si="1"/>
        <v>5.5176890619928597E-3</v>
      </c>
      <c r="AA11">
        <f t="shared" si="2"/>
        <v>5.6919457407124813E-2</v>
      </c>
      <c r="AB11">
        <f t="shared" si="3"/>
        <v>6.1581151033771107E-6</v>
      </c>
      <c r="AD11">
        <f t="shared" si="4"/>
        <v>9.8073596100076763</v>
      </c>
    </row>
    <row r="12" spans="1:36" x14ac:dyDescent="0.2">
      <c r="A12">
        <f t="shared" si="5"/>
        <v>9</v>
      </c>
      <c r="B12">
        <v>0</v>
      </c>
      <c r="C12">
        <v>1</v>
      </c>
      <c r="D12">
        <v>6</v>
      </c>
      <c r="E12">
        <v>6</v>
      </c>
      <c r="F12">
        <v>6</v>
      </c>
      <c r="G12">
        <v>3</v>
      </c>
      <c r="H12">
        <v>8</v>
      </c>
      <c r="I12">
        <v>3</v>
      </c>
      <c r="J12">
        <v>2</v>
      </c>
      <c r="K12">
        <v>3</v>
      </c>
      <c r="M12">
        <v>3.2913191935946217E-8</v>
      </c>
      <c r="N12">
        <v>3.4977449002729621E-6</v>
      </c>
      <c r="O12">
        <v>3.225376672740727E-5</v>
      </c>
      <c r="P12">
        <v>1.2150935843059039E-4</v>
      </c>
      <c r="Q12">
        <v>2.1250771772052908E-4</v>
      </c>
      <c r="R12">
        <v>4.475426761823968E-4</v>
      </c>
      <c r="S12">
        <v>1.603142284106228E-3</v>
      </c>
      <c r="T12">
        <v>1.863719237778204E-3</v>
      </c>
      <c r="U12">
        <v>1.1253100778810885E-3</v>
      </c>
      <c r="V12">
        <v>1.3771559068350998E-3</v>
      </c>
      <c r="X12">
        <f t="shared" si="0"/>
        <v>38</v>
      </c>
      <c r="Y12">
        <f t="shared" si="1"/>
        <v>4.1112193010927186E-3</v>
      </c>
      <c r="AA12">
        <f t="shared" si="2"/>
        <v>6.7866716837537535E-3</v>
      </c>
      <c r="AB12">
        <f t="shared" si="3"/>
        <v>7.3424989100747054E-7</v>
      </c>
      <c r="AD12">
        <f t="shared" si="4"/>
        <v>12.451007563499058</v>
      </c>
    </row>
    <row r="13" spans="1:36" x14ac:dyDescent="0.2">
      <c r="A13">
        <f t="shared" si="5"/>
        <v>10</v>
      </c>
      <c r="B13">
        <v>2</v>
      </c>
      <c r="C13">
        <v>2</v>
      </c>
      <c r="D13">
        <v>3</v>
      </c>
      <c r="E13">
        <v>1</v>
      </c>
      <c r="F13">
        <v>4</v>
      </c>
      <c r="G13">
        <v>2</v>
      </c>
      <c r="H13">
        <v>4</v>
      </c>
      <c r="I13">
        <v>2</v>
      </c>
      <c r="J13">
        <v>2</v>
      </c>
      <c r="K13">
        <v>3</v>
      </c>
      <c r="M13">
        <v>9.4000285640450808E-10</v>
      </c>
      <c r="N13">
        <v>1.7144186981637354E-7</v>
      </c>
      <c r="O13">
        <v>2.0705790297111551E-6</v>
      </c>
      <c r="P13">
        <v>9.251532208376453E-6</v>
      </c>
      <c r="Q13">
        <v>1.7508098534586858E-5</v>
      </c>
      <c r="R13">
        <v>4.114505248773642E-5</v>
      </c>
      <c r="S13">
        <v>1.7434913619996203E-4</v>
      </c>
      <c r="T13">
        <v>2.1218599541219182E-4</v>
      </c>
      <c r="U13">
        <v>1.2247190953617492E-4</v>
      </c>
      <c r="V13">
        <v>1.5577223368897948E-4</v>
      </c>
      <c r="X13">
        <f t="shared" si="0"/>
        <v>25</v>
      </c>
      <c r="Y13">
        <f t="shared" si="1"/>
        <v>2.704749540192578E-3</v>
      </c>
      <c r="AA13">
        <f t="shared" si="2"/>
        <v>7.3492691897039197E-4</v>
      </c>
      <c r="AB13">
        <f t="shared" si="3"/>
        <v>7.9511730535637025E-8</v>
      </c>
      <c r="AD13">
        <f t="shared" si="4"/>
        <v>15.053967761129423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ct668243@gmail.com</dc:creator>
  <cp:lastModifiedBy>ct668243@gmail.com</cp:lastModifiedBy>
  <dcterms:created xsi:type="dcterms:W3CDTF">2021-05-24T17:03:00Z</dcterms:created>
  <dcterms:modified xsi:type="dcterms:W3CDTF">2021-05-24T17:27:24Z</dcterms:modified>
</cp:coreProperties>
</file>