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Marc/Desktop/CC/"/>
    </mc:Choice>
  </mc:AlternateContent>
  <xr:revisionPtr revIDLastSave="0" documentId="13_ncr:1_{3C38D62D-3470-274D-8872-47E4824FB9C8}" xr6:coauthVersionLast="47" xr6:coauthVersionMax="47" xr10:uidLastSave="{00000000-0000-0000-0000-000000000000}"/>
  <bookViews>
    <workbookView xWindow="0" yWindow="500" windowWidth="25600" windowHeight="15500" xr2:uid="{00000000-000D-0000-FFFF-FFFF00000000}"/>
  </bookViews>
  <sheets>
    <sheet name="Tabel uden ekskl. artikler" sheetId="1" r:id="rId1"/>
    <sheet name="Tabel med ALLE artikler" sheetId="2" r:id="rId2"/>
    <sheet name="Data"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3" l="1"/>
  <c r="E11" i="3"/>
  <c r="E10" i="3"/>
  <c r="E9" i="3"/>
  <c r="E13" i="3"/>
  <c r="B9" i="3"/>
  <c r="B6" i="3"/>
  <c r="E5" i="3"/>
  <c r="E4" i="3"/>
  <c r="B4" i="3"/>
  <c r="B5" i="3"/>
  <c r="E3" i="3"/>
  <c r="E6" i="3"/>
  <c r="B3" i="3"/>
  <c r="B8" i="3"/>
  <c r="B11" i="3"/>
  <c r="E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tc={979DE81E-BD42-3F44-BA32-691F818BF67D}</author>
    <author/>
  </authors>
  <commentList>
    <comment ref="A1" authorId="0" shapeId="0" xr:uid="{979DE81E-BD42-3F44-BA32-691F818BF67D}">
      <text>
        <t xml:space="preserve">[Threaded comment]
Your version of Excel allows you to read this threaded comment; however, any edits to it will get removed if the file is opened in a newer version of Excel. Learn more: https://go.microsoft.com/fwlink/?linkid=870924
Comment:
    Title
Ethics in extracorporeal life support: A narrative review
Authors
Alexandra Schou, MD (1) 
Jesper Mølgaard, MD (2)
Lars Willy Andersen, MD, DMSc (3)
Søren Holm, professor in bioethics, MD, DMSc, PhD, MA (4)
Marc Sørensen, MD, PhD, MA (3) (Corresponding author)
marc.soerensen@regionh.dk
https://orcid.org/0000-0003-4967-3663
Affiliations:
1) Dept. of Anaesthesiology and Intensive Care Medicine
Aalborg University Hospital
Hobrovej 18-22
9100 Aalborg
Denmark
2) Centre for Cancer and Organ Diseases
Rigshospitalet
Copenhagen University Hospital
Blegdamsvej 9
2100 Copenhagen Ø
Denmark
3) Heart Centre
Rigshospitalet
Copenhagen University Hospital
Blegdamsvej 9
2100 Copenhagen Ø
Denmark
4) School of Social Sciences
Faculty of Humanities
University of Manchester
Williamson Building
Oxford Road
Manchester M13 9PL
United Kingdom
</t>
      </text>
    </comment>
    <comment ref="M2" authorId="1" shapeId="0" xr:uid="{00000000-0006-0000-0000-000006000000}">
      <text>
        <r>
          <rPr>
            <sz val="10"/>
            <color rgb="FF000000"/>
            <rFont val="Arial"/>
            <family val="2"/>
          </rPr>
          <t>nix pille - min huskespalte
	-Alexandra Schou</t>
        </r>
      </text>
    </comment>
    <comment ref="N2" authorId="1" shapeId="0" xr:uid="{00000000-0006-0000-0000-000003000000}">
      <text>
        <r>
          <rPr>
            <sz val="10"/>
            <color rgb="FF000000"/>
            <rFont val="Arial"/>
            <family val="2"/>
          </rPr>
          <t>Artikler som vi vil bede Søren om at kigge på. Skriv 1, så ser han på det. :-)
	-Alexandra Schou
2=artikler som er værd at undersøge om de kan findes andre steder.
	-Alexandra Schou</t>
        </r>
      </text>
    </comment>
    <comment ref="K98" authorId="1" shapeId="0" xr:uid="{00000000-0006-0000-0000-000005000000}">
      <text>
        <r>
          <rPr>
            <sz val="10"/>
            <color rgb="FF000000"/>
            <rFont val="Arial"/>
            <family val="2"/>
          </rPr>
          <t>ingen etisk diskussion.
	-Alexandra Schou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200-000002000000}">
      <text>
        <r>
          <rPr>
            <sz val="10"/>
            <color rgb="FF000000"/>
            <rFont val="Arial"/>
            <family val="2"/>
          </rPr>
          <t>Både Alix og Jesper har markeret som '0' Eller Marc har markeret som ikke-relevant
	-Jesper Mølgaard</t>
        </r>
      </text>
    </comment>
    <comment ref="A6" authorId="0" shapeId="0" xr:uid="{00000000-0006-0000-0200-000001000000}">
      <text>
        <r>
          <rPr>
            <sz val="10"/>
            <color rgb="FF000000"/>
            <rFont val="Arial"/>
            <family val="2"/>
          </rPr>
          <t>Både Alix og Jesper har markeret som '0'
	-Jesper Mølgaard</t>
        </r>
      </text>
    </comment>
  </commentList>
</comments>
</file>

<file path=xl/sharedStrings.xml><?xml version="1.0" encoding="utf-8"?>
<sst xmlns="http://schemas.openxmlformats.org/spreadsheetml/2006/main" count="5308" uniqueCount="2593">
  <si>
    <t>felter med gult er kommenteret - tjek kommentaren! :-)</t>
  </si>
  <si>
    <t>Titel screening(0/1 for relevans)</t>
  </si>
  <si>
    <t>Abstract gennemgang (0/1)</t>
  </si>
  <si>
    <t>Publication Year</t>
  </si>
  <si>
    <t>Authors</t>
  </si>
  <si>
    <t>Title</t>
  </si>
  <si>
    <t>PMID</t>
  </si>
  <si>
    <t>Country</t>
  </si>
  <si>
    <t>Ethical discourse</t>
  </si>
  <si>
    <t>Format</t>
  </si>
  <si>
    <t>Reason for deselection</t>
  </si>
  <si>
    <t>Alix</t>
  </si>
  <si>
    <t>Jesper</t>
  </si>
  <si>
    <t>Alix'husk</t>
  </si>
  <si>
    <t>Søren</t>
  </si>
  <si>
    <t>Ethical content</t>
  </si>
  <si>
    <t>Citation</t>
  </si>
  <si>
    <t>First Author</t>
  </si>
  <si>
    <t>Journal/Book</t>
  </si>
  <si>
    <t>Create Date</t>
  </si>
  <si>
    <t>PMCID</t>
  </si>
  <si>
    <t>NIHMS ID</t>
  </si>
  <si>
    <t>DOI</t>
  </si>
  <si>
    <t>Frank HA.</t>
  </si>
  <si>
    <t>Ethics of randomization: use of extracorporeal membrane oxygenation</t>
  </si>
  <si>
    <t>USA (MA)</t>
  </si>
  <si>
    <t>Trials and evidence</t>
  </si>
  <si>
    <t>Commentary</t>
  </si>
  <si>
    <t>RCT do not best tell how well ECMO substitutes for an organ, but may allow one to decide whether organ substitution is useful in the treatment of the underlying disease. Therefore, RCT should not supplant but supplement observational studies.</t>
  </si>
  <si>
    <t>N Engl J Med. 1977 Feb 17;296(7):397-8.</t>
  </si>
  <si>
    <t>Frank HA</t>
  </si>
  <si>
    <t>N Engl J Med</t>
  </si>
  <si>
    <t>Chalmers TC.</t>
  </si>
  <si>
    <t>A belated randomized control trial</t>
  </si>
  <si>
    <t>USA (MA, NY)</t>
  </si>
  <si>
    <t>The evidence of the efficacy of ECMO is still lacking. Therefore, clinicians should prepare controlled studies and randomise their patients early, institutional review board, ethicists and third parties should support them herein. In the absence of evidence of efficacy, both the withholding and the delivery of a new treatment are equally less ethical than randomized assignment under controlled conditions.</t>
  </si>
  <si>
    <t>Pediatrics. 1990 Mar;85(3):366-9.</t>
  </si>
  <si>
    <t>Chalmers TC</t>
  </si>
  <si>
    <t>Pediatrics</t>
  </si>
  <si>
    <t>Lantos JD, Frader J.</t>
  </si>
  <si>
    <t>Extracorporeal membrane oxygenation and the ethics of clinical research in pediatrics</t>
  </si>
  <si>
    <t>USA (IL), USA (PA)</t>
  </si>
  <si>
    <t>Essay</t>
  </si>
  <si>
    <t>Critics of the development and evaluation of ECMO may wish for a degree of certainty that is unattainable without the sacrifice of other important values. Therefore, a new scientific framework is needed that takes into account the inherence of uncertainty, which level will depend on how the decision-makers resolve tensions among a number of important, competing values. A given study is always necessarily preceded by historical evidence.</t>
  </si>
  <si>
    <t>N Engl J Med. 1990 Aug 9;323(6):409-13. doi: 10.1056/NEJM199008093230610.</t>
  </si>
  <si>
    <t>Lantos JD</t>
  </si>
  <si>
    <t>10.1056/NEJM199008093230610</t>
  </si>
  <si>
    <t>Miké V.</t>
  </si>
  <si>
    <t>Suspended judgment. Ethics, evidence, and uncertainty</t>
  </si>
  <si>
    <t>USA (NY)</t>
  </si>
  <si>
    <t>Uncertainties are inherent in statistical inference and also seen again with ECMO trials. Mass press reporting entails the risk of obscuring medical uncertainties, such as the patient selection criteria for ECMO.</t>
  </si>
  <si>
    <t>Control Clin Trials. 1990 Jun;11(3):153-6. doi: 10.1016/0197-2456(90)90009-q.</t>
  </si>
  <si>
    <t>Miké V</t>
  </si>
  <si>
    <t>Control Clin Trials</t>
  </si>
  <si>
    <t>10.1016/0197-2456(90)90009-q</t>
  </si>
  <si>
    <t>Caron E, Mitchell C.</t>
  </si>
  <si>
    <t>Her only chance</t>
  </si>
  <si>
    <t>Resource allocation</t>
  </si>
  <si>
    <t>Dilemmas about ECMO-indication show us that prognostication is necessarily subject to error. They make us understand how to avoid overconfidence in our ability to judge accurately. Moreover, they highlight our responsibility to collect data about the actual outcome, the actual harms and benefits so that we can improve our predictions on the basis of experience and thereby avoid similar dilemmas in the future.</t>
  </si>
  <si>
    <t>Am J Nurs. 1991 Sep;91(9):19-20.</t>
  </si>
  <si>
    <t>Caron E</t>
  </si>
  <si>
    <t>Am J Nurs</t>
  </si>
  <si>
    <t>Elliott SJ.</t>
  </si>
  <si>
    <t>Neonatal extracorporeal membrane oxygenation: how not to assess novel technologies</t>
  </si>
  <si>
    <t>USA (TX)</t>
  </si>
  <si>
    <t>In spite of what many pediatricians believe, neonatal ECMO is not a proven therapy. Instead it is a sad example of how irrational motives caused by early benefits in inadequately designed studies overpower reason (critique on Lantos et al.).</t>
  </si>
  <si>
    <t>Lancet. 1991 Feb 23;337(8739):476-8. doi: 10.1016/0140-6736(91)93406-y.</t>
  </si>
  <si>
    <t>Elliott SJ</t>
  </si>
  <si>
    <t>Lancet</t>
  </si>
  <si>
    <t>10.1016/0140-6736(91)93406-y</t>
  </si>
  <si>
    <t>Wiser LC, Miké V, Krauss AN, Ross GS, Karl TR, Frader J, Lantos J</t>
  </si>
  <si>
    <t>Extracorporeal membrane oxygenation in neonates</t>
  </si>
  <si>
    <t>Canada, USA (NY), Australia, USA (PA), USA (IL)</t>
  </si>
  <si>
    <t>Letter</t>
  </si>
  <si>
    <t>A commentary on Frader et al. and their reply. New medical technology such as ECMO should not be accepted without randomised and controlled studies (Wiser). One need not to adhere to Frader’s and Lantos’ extreme position concerning the role of RCT in scientific evidence in order to believe that more could be done in the assessment of medical technology (Miké, Krauss, Ross). RCT do not answer all questions (Frader, Lantos)</t>
  </si>
  <si>
    <t>N Engl J Med. 1991 Mar 21;324(12):849-50. doi: 10.1056/NEJM199103213241213.</t>
  </si>
  <si>
    <t>10.1056/NEJM199103213241213</t>
  </si>
  <si>
    <t>Mike V, Krauss AN, Ross GS.</t>
  </si>
  <si>
    <t>Neonatal extracorporeal membrane oxygenation (ECMO): clinical trials and the ethics of evidence</t>
  </si>
  <si>
    <t>ECMO, as well as other complex medical technical innovations, is necessarily linked to the questions of scientific (un-)certainty, which can be addressed and probably solved by the concept of the ‘ethics of evidence’. This concept encourages seeking best (statistical) evidence and deliberation about the remaining uncertainty through the inclusion of interdisciplinarity, the involvement of patients, politics and the public with its many traditional cultural resources.</t>
  </si>
  <si>
    <t>J Med Ethics. 1993 Dec;19(4):212-8. doi: 10.1136/jme.19.4.212.</t>
  </si>
  <si>
    <t>Mike V</t>
  </si>
  <si>
    <t>J Med Ethics</t>
  </si>
  <si>
    <t>PMC1376341</t>
  </si>
  <si>
    <t>10.1136/jme.19.4.212</t>
  </si>
  <si>
    <t>Rosenberger WF, Lachin JM.</t>
  </si>
  <si>
    <t>The use of response-adaptive designs in clinical trials</t>
  </si>
  <si>
    <t>USA (MD)</t>
  </si>
  <si>
    <t>Ethis should be hold against scientific gain. If an adaptive trial could be conducted without losses of statistical validity, then ethical consideration might demand their use. This should be possible in practice.</t>
  </si>
  <si>
    <t>Control Clin Trials. 1993 Dec;14(6):471-84. doi: 10.1016/0197-2456(93)90028-c.</t>
  </si>
  <si>
    <t>Rosenberger WF</t>
  </si>
  <si>
    <t>10.1016/0197-2456(93)90028-c</t>
  </si>
  <si>
    <t>Campbell TG.</t>
  </si>
  <si>
    <t>Changing criteria for the artificial lung. Historic controls on the technology of ECMO</t>
  </si>
  <si>
    <t>Canada</t>
  </si>
  <si>
    <t>Review</t>
  </si>
  <si>
    <t xml:space="preserve">A historical review of the development of ECMO is presented as an example for the introduction of unvalidated technology in research and clinical medicine. Controversies were not necessarily based in technological innovations. Study cohorts matched with historical patients remained controversial too. Before the evaluation of costs a careful analysis of quality of life and life expectancy should be undertaken. </t>
  </si>
  <si>
    <t>ASAIO J. 1994 Apr-Jun;40(2):109-20.</t>
  </si>
  <si>
    <t>Campbell TG</t>
  </si>
  <si>
    <t>ASAIO J</t>
  </si>
  <si>
    <t>Elbourne D, Grant A, Field D.</t>
  </si>
  <si>
    <t>ECMO</t>
  </si>
  <si>
    <t>UK</t>
  </si>
  <si>
    <t>The authors’ experience proves the possibility of RCT in ECMO, as proposed by Miké e al.</t>
  </si>
  <si>
    <t>J Med Ethics. 1994 Jun;20(2):127. doi: 10.1136/jme.20.2.127.</t>
  </si>
  <si>
    <t>Elbourne D</t>
  </si>
  <si>
    <t>PMC1376452</t>
  </si>
  <si>
    <t>10.1136/jme.20.2.127</t>
  </si>
  <si>
    <t>Gamulka BD.</t>
  </si>
  <si>
    <t>Ethical uncertainty: an approach to decisions involving extracorporeal membrane oxygenation</t>
  </si>
  <si>
    <t>Good evidence in ECMO is missing, whilst the future prospects of well-designed ECMO-trials seem unlikely. Therefore an individualized comprehensive approach based on professional responsibility, time, constant re-evaluation and communication integrating the sanctity-of-life and the quality-of-life principle might be the best way of dealing with this problem of factual and ethical uncertainty.</t>
  </si>
  <si>
    <t>CMAJ. 1994 Feb 15;150(4):565-8.</t>
  </si>
  <si>
    <t>Gamulka BD</t>
  </si>
  <si>
    <t>CMAJ</t>
  </si>
  <si>
    <t>PMC1486293</t>
  </si>
  <si>
    <t>Field D.</t>
  </si>
  <si>
    <t>Ethics of consent for babies in randomised clinical trials. The Steering Committee of the Collaborative UK ECMO Trial</t>
  </si>
  <si>
    <t>Parental informed consent should be obtained in studies concerning the neonatal intensive care. However, trust in the doctors and study investigators is important. Correspondingly, professionals and parent groups also prefer informed prior to written consent.</t>
  </si>
  <si>
    <t>Lancet. 1995 May 27;345(8961):1370.</t>
  </si>
  <si>
    <t>Field D</t>
  </si>
  <si>
    <t>McCormick MC.</t>
  </si>
  <si>
    <t>Ethics of consent for babies in randomised clinical trials</t>
  </si>
  <si>
    <t>In respect of the experiences with the Zelen procedure in the US, this adaptive study design should not be used. It has been criticised by the US authorities (Commentary on the editorial above).</t>
  </si>
  <si>
    <t>Lancet. 1995 May 27;345(8961):1370-1.</t>
  </si>
  <si>
    <t>McCormick MC</t>
  </si>
  <si>
    <t>TheLancet</t>
  </si>
  <si>
    <t>Your baby is in a trial</t>
  </si>
  <si>
    <t>Not available</t>
  </si>
  <si>
    <t>Editorial</t>
  </si>
  <si>
    <t>Subspecialized experts, hesitating ethics committees, legal issues of protecting rather the institution or investigator than a study’s patients and their parents may all contribute to a lower than expected participation in these studies and to the patients’ loss of trust in the treating doctors.</t>
  </si>
  <si>
    <t>Lancet. 1995 Apr 1;345(8953):805-6.</t>
  </si>
  <si>
    <t>Paris JJ, Schreiber MD.</t>
  </si>
  <si>
    <t>Physicians' refusal to provide life-prolonging medical interventions</t>
  </si>
  <si>
    <t>USA (MA), USA (IL)</t>
  </si>
  <si>
    <t>Historical examples of the problematic handling of limiting medical care situations show that it should neither be unilateral responsibility nor the somehow unclear meaning of the term ‘medical futility’, which should be focussed on in the debate, but the moral basis of physicians’, patients’, proxies’ and the general and medical community’s actions altogether. The responsibility of physicians as experts should be reassessed herein.</t>
  </si>
  <si>
    <t>Clin Perinatol. 1996 Sep;23(3):563-71.</t>
  </si>
  <si>
    <t>Paris JJ</t>
  </si>
  <si>
    <t>Clin Perinatol</t>
  </si>
  <si>
    <t>Lantos JD.</t>
  </si>
  <si>
    <t>Was the UK collaborative ECMO trial ethical?</t>
  </si>
  <si>
    <t>US (KA)</t>
  </si>
  <si>
    <t>The nature of statistical evidence would necessarily require the evaluation and decision of whether the intervention studied were effective and benificial. This would apply to ECMO too. Evidence would not be dichotomic in the sence that required the conduct of RCT, which could be limited by practical or ethical reasons as it would be the case in ECMO.</t>
  </si>
  <si>
    <t>Paediatr Perinat Epidemiol. 1997 Jul;11(3):264-8. doi: 10.1111/j.1365-3016.1997.tb00003.x.</t>
  </si>
  <si>
    <t>Paediatr Perinat Epidemiol</t>
  </si>
  <si>
    <t>10.1111/j.1365-3016.1997.tb00003.x</t>
  </si>
  <si>
    <t>Allmark P.</t>
  </si>
  <si>
    <t>Should Zelen pre-randomised consent designs be used in some neonatal trials?</t>
  </si>
  <si>
    <t>Zelen’s adaptive study design might help overcome some distress, when the volunteers are denied the choice of treatment possibilities like in ECMO, but it should not imply an overselling of allocated treatment, a broaching of study subjects or a bypassing of clear informative communication, since the patients’ free choice is, other things being equal, always prior to paternalism.</t>
  </si>
  <si>
    <t>J Med Ethics. 1999 Aug;25(4):325-9. doi: 10.1136/jme.25.4.325.</t>
  </si>
  <si>
    <t>Allmark P</t>
  </si>
  <si>
    <t>PMC479242</t>
  </si>
  <si>
    <t>10.1136/jme.25.4.325</t>
  </si>
  <si>
    <t>Steinhorn DM.</t>
  </si>
  <si>
    <t>Termination of extracorporeal membrane oxygenation for cardiac support</t>
  </si>
  <si>
    <t>As physicians, it is critically important to provide an open, clear and nonjudgmental environment for families to make decisions of ECMO withdrawal. Most physicians agree on Beauchamps’ and Childress’ ethical principles, therefore, these are a good starting point of discussion. They lead to the obligation of good communicative practice, the acceptance of the sovereignty of the concept of the patient’s best interest (in children) and the acceptance of the families’ role and decisions, when these are contrary to the physicians’ own opinions.</t>
  </si>
  <si>
    <t>Artif Organs. 1999 Nov;23(11):1026-30. doi: 10.1046/j.1525-1594.1999.06445.x.</t>
  </si>
  <si>
    <t>Steinhorn DM</t>
  </si>
  <si>
    <t>Artif Organs</t>
  </si>
  <si>
    <t>10.1046/j.1525-1594.1999.06445.x</t>
  </si>
  <si>
    <t>Fawke J, McIntyre J.</t>
  </si>
  <si>
    <t>Recent advances in neonatology</t>
  </si>
  <si>
    <t>Due to newer therapeutic alternatives, infants requiring ECMO are getting sicker. Despite this, mortality for infants on ECMO has remained static. End-of-life decisions vary highly between countries.</t>
  </si>
  <si>
    <t>Curr Opin Obstet Gynecol. 2002 Apr;14(2):153-8. doi: 10.1097/00001703-200204000-00008.</t>
  </si>
  <si>
    <t>Fawke J</t>
  </si>
  <si>
    <t>Curr Opin Obstet Gynecol</t>
  </si>
  <si>
    <t>10.1097/00001703-200204000-00008</t>
  </si>
  <si>
    <t>Wolfson RK, Kahana MD, Nachman JB, Lantos J.</t>
  </si>
  <si>
    <t>Extracorporeal membrane oxygenation after stem cell transplant: clinical decision-making in the absence of evidence</t>
  </si>
  <si>
    <t>USA (IL)</t>
  </si>
  <si>
    <t>Case Report</t>
  </si>
  <si>
    <t>The described case shows the ethical imperative to consider therapies that may be appropriate even without evidence predictive of success, to have entry criteria and treatment protocols for such therapies, and to collect data from such experiences to advance the standard of care.</t>
  </si>
  <si>
    <t>Pediatr Crit Care Med. 2005 Mar;6(2):200-3. doi: 10.1097/01.PCC.0000155635.02240.9C.</t>
  </si>
  <si>
    <t>Wolfson RK</t>
  </si>
  <si>
    <t>Pediatr Crit Care Med</t>
  </si>
  <si>
    <t>10.1097/01.PCC.0000155635.02240.9C</t>
  </si>
  <si>
    <t>Dejohn C, Zwischenberger JB.</t>
  </si>
  <si>
    <t>Ethical implications of extracorporeal interval support for organ retrieval (EISOR)</t>
  </si>
  <si>
    <t xml:space="preserve">EISOR </t>
  </si>
  <si>
    <t>Although EISOR appears promising in terms of improving the outcome of non-heart-beating organ donation, it also means new challenges concerning the donor’s dignity and the ethical difference of pre- and postmortem interventions.</t>
  </si>
  <si>
    <t>ASAIO J. 2006 Mar-Apr;52(2):119-22. doi: 10.1097/01.mat.0000206486.80829.58.</t>
  </si>
  <si>
    <t>Dejohn C</t>
  </si>
  <si>
    <t>10.1097/01.mat.0000206486.80829.58</t>
  </si>
  <si>
    <t>Shemie SD.</t>
  </si>
  <si>
    <t>Clarifying the paradigm for the ethics of donation and transplantation: was 'dead' really so clear before organ donation?</t>
  </si>
  <si>
    <t>Biological death is a process, which onset is not and has never been clearly distinguishable from life. In medical practice and law the use of the absence of autoresuscitation after two minutes of cardiac arrest as a mark of the irreversible loss of brain function and personhood should be - ceteris paribus - sufficient and more adequate than other concepts of death. Criticism around the dead donor rule in relation to organ donation from dead donors is, therefore, not valid. The criticism presupposes the flawed presumption of a non-existent clear biological distinction.</t>
  </si>
  <si>
    <t>Philos Ethics Humanit Med. 2007 Aug 24;2:18. doi: 10.1186/1747-5341-2-18.</t>
  </si>
  <si>
    <t>Shemie SD</t>
  </si>
  <si>
    <t>Philos Ethics Humanit Med</t>
  </si>
  <si>
    <t>PMC2048971</t>
  </si>
  <si>
    <t>10.1186/1747-5341-2-18</t>
  </si>
  <si>
    <t>Bernat JL.</t>
  </si>
  <si>
    <t>The boundaries of organ donation after circulatory death</t>
  </si>
  <si>
    <t>USA (NH)</t>
  </si>
  <si>
    <t>Organ donation after circulatory death has become mainstream in the United States. There is an inborn risk of patients’ decision about withholding life-sustaining treatment to be driven by the need for organs, therefore, these two aspects should be strictly separated. The standard of care should be equal for both. It is discussed whether EISOR violates the dead donor rule. Prudent boundaries of the ethically acceptable will lead to the exclusion of EISOR through deliberation.</t>
  </si>
  <si>
    <t>N Engl J Med. 2008 Aug 14;359(7):669-71. doi: 10.1056/NEJMp0804161.</t>
  </si>
  <si>
    <t>Bernat JL</t>
  </si>
  <si>
    <t>10.1056/NEJMp0804161</t>
  </si>
  <si>
    <t>Worrall J.</t>
  </si>
  <si>
    <t>Evidence and ethics in medicine</t>
  </si>
  <si>
    <t>Case report</t>
  </si>
  <si>
    <t>In medical science and practice ethics and epistemology influence and presuppose each other in both directions, hence an informed view on both ethics and evidence is required in order to decide rationally and rightly.</t>
  </si>
  <si>
    <t>Perspect Biol Med. 2008 Summer;51(3):418-31. doi: 10.1353/pbm.0.0040.</t>
  </si>
  <si>
    <t>Worrall J</t>
  </si>
  <si>
    <t>Perspect Biol Med</t>
  </si>
  <si>
    <t>10.1353/pbm.0.0040</t>
  </si>
  <si>
    <t>Crow S, Fischer AC, Schears RM.</t>
  </si>
  <si>
    <t>Extracorporeal life support: utilization, cost, controversy, and ethics of trying to save lives</t>
  </si>
  <si>
    <t>USA (MN), USA (TX)</t>
  </si>
  <si>
    <t>ECMO is efficient for some patients, though the costs require thorough evaluation of the appropriateness of the treatment. Ethics depend on knowledge that the expert community prefers collected by evidence from RCT as a gold standard. However, open-mindedness in regard to not yet approved medical innovations is the true ethical imperative.</t>
  </si>
  <si>
    <t>Semin Cardiothorac Vasc Anesth. 2009 Sep;13(3):183-91. doi: 10.1177/1089253209347385. Epub 2009 Aug 26.</t>
  </si>
  <si>
    <t>Crow S</t>
  </si>
  <si>
    <t>Semin Cardiothorac Vasc Anesth</t>
  </si>
  <si>
    <t>10.1177/1089253209347385</t>
  </si>
  <si>
    <t>Verheijde JL, Rady MY, McGregor J.</t>
  </si>
  <si>
    <t>Presumed consent for organ preservation in uncontrolled donation after cardiac death in the United States: a public policy with serious consequences</t>
  </si>
  <si>
    <t>USA (AZ)</t>
  </si>
  <si>
    <t>Organ donation after cessation of circulation and respiration, both controlled and uncontrolled, is ethically problematic because of the absence of an agreement on criteria for declaring death, other than brain-death, and because of the absence of reliable tests to confirm such criteria. Neither permanance nor irreversibility can be empirically determined, they are rather symptoms than a cause. ECMO could contribute to the return of signs of life and violate the dead donor rule and the donor’s autonomy.</t>
  </si>
  <si>
    <t>Philos Ethics Humanit Med. 2009 Sep 22;4:15. doi: 10.1186/1747-5341-4-15.</t>
  </si>
  <si>
    <t>Verheijde JL</t>
  </si>
  <si>
    <t>PMC2757028</t>
  </si>
  <si>
    <t>10.1186/1747-5341-4-15</t>
  </si>
  <si>
    <t>Bernat JL, Capron AM, Bleck TP, Blosser S, Bratton SL, Childress JF, DeVita MA, Fulda GJ, Gries CJ, Mathur M, Nakagawa TA, Rushton CH, Shemie SD, White DB.</t>
  </si>
  <si>
    <t>The circulatory-respiratory determination of death in organ donation</t>
  </si>
  <si>
    <t>The panel convened with support from the US Health Resources and Services Administration Division of Transplantation concludes that the permanence criterion of death satisfies the US Uniform Determination of Death Act, since it is congruent with the general medical standard and practice. It should refer to circulatory rather than to cardiac death, which also respects the dead donor rule. ECMO should not be permitted on a donor after circulatory death due to brain perfusion. Ex vivo ECMO and heart transplantation from donors with circulatory death are acceptable.</t>
  </si>
  <si>
    <t>Crit Care Med. 2010 Mar;38(3):963-70. doi: 10.1097/CCM.0b013e3181c58916.</t>
  </si>
  <si>
    <t>Crit Care Med</t>
  </si>
  <si>
    <t>10.1097/CCM.0b013e3181c58916</t>
  </si>
  <si>
    <t>Bluhm R.</t>
  </si>
  <si>
    <t>The epistemology and ethics of chronic disease research: further lessons from ECMO</t>
  </si>
  <si>
    <t>USA (VA)</t>
  </si>
  <si>
    <t>In line with Robert Truog the author suggests that observational studies from large registers should complement RCT, especially in the case of rare circumstances and fatal outcomes as in ECMO. RCT always imply a trade-off between internal homogeneity and external heterogeneity, whereas observational studies in general add complexity to science.</t>
  </si>
  <si>
    <t>Theor Med Bioeth. 2010 Apr;31(2):107-22. doi: 10.1007/s11017-010-9139-8.</t>
  </si>
  <si>
    <t>Bluhm R</t>
  </si>
  <si>
    <t>Theor Med Bioeth</t>
  </si>
  <si>
    <t>10.1007/s11017-010-9139-8</t>
  </si>
  <si>
    <t>DeLaney E, Smith MJ, Harvey BT, Pelletier KJ, Aquino MP, Stone JM, Jean-Baptiste GC, Johnson JH.</t>
  </si>
  <si>
    <t>Extracorporeal life support for pandemic influenza: the role of extracorporeal membrane oxygenation in pandemic management</t>
  </si>
  <si>
    <t>J Extra Corpor Technol. 2010 Dec;42(4):268-80.</t>
  </si>
  <si>
    <t>DeLaney E</t>
  </si>
  <si>
    <t>J Extra Corpor Technol</t>
  </si>
  <si>
    <t>PMC4680015</t>
  </si>
  <si>
    <t>Halpern SD, Truog RD.</t>
  </si>
  <si>
    <t>Organ donors after circulatory determination of death: not necessarily dead, and it does not necessarily matter</t>
  </si>
  <si>
    <t>USA (PA), USA (MA)</t>
  </si>
  <si>
    <t>Organ donation after circulatory determination of death incorporating the dead donor rule presupposes the reliability of the concepts of irreversibility or permanence, which cannot be guaranteed. But organ donation does actually not require the determination of death, and hence satisfaction of the dead donor rule, at all as long the donation is the autonomous wish of the donor.</t>
  </si>
  <si>
    <t>Crit Care Med. 2010 Mar;38(3):1011-2. doi: 10.1097/CCM.0b013e3181cc1228.</t>
  </si>
  <si>
    <t>Halpern SD</t>
  </si>
  <si>
    <t>10.1097/CCM.0b013e3181cc1228</t>
  </si>
  <si>
    <t>Kissoon N, Bohn D.</t>
  </si>
  <si>
    <t>Use of extracorporeal technology during pandemics: ethical and staffing considerations</t>
  </si>
  <si>
    <t>Knowledge of pediatric mass critical care is limited, ECMO can be reasonable as a therapeutic option in this case, but may also be problematic due to limited resources. Therefore a rationing plan, based on a sound ethical framework, should always be provided.</t>
  </si>
  <si>
    <t>Pediatr Crit Care Med. 2010 Nov;11(6):757-8. doi: 10.1097/PCC.0b013e3181e288a4.</t>
  </si>
  <si>
    <t>Kissoon N</t>
  </si>
  <si>
    <t>10.1097/PCC.0b013e3181e288a4</t>
  </si>
  <si>
    <t>Strueber M.</t>
  </si>
  <si>
    <t>Extracorporeal support as a bridge to lung transplantation</t>
  </si>
  <si>
    <t>ECLS in lungtransplantation would lead to questions of just transplant allocation and the balancing of waiting list mortality against posttransplant survival.</t>
  </si>
  <si>
    <t>Curr Opin Crit Care. 2010 Feb;16(1):69-73. doi: 10.1097/MCC.0b013e3283353ce0.</t>
  </si>
  <si>
    <t>Strueber M</t>
  </si>
  <si>
    <t>Curr Opin Crit Care</t>
  </si>
  <si>
    <t>10.1097/MCC.0b013e3283353ce0</t>
  </si>
  <si>
    <t>Geraci PM, Sepe V.</t>
  </si>
  <si>
    <t>Non-heart-beating organ donation in Italy</t>
  </si>
  <si>
    <t>Italy</t>
  </si>
  <si>
    <t>The declaration of death and the evaluation of a potential donor should be separated. The rights of the living and dead should be respected. The post-mortem splanchnic perfusion by ECMO would not annul the determination of the donors' death. When breaking bad news, a request for organ donation should not be includet.</t>
  </si>
  <si>
    <t>Minerva Anestesiol. 2011 Jun;77(6):613-23.</t>
  </si>
  <si>
    <t>Geraci PM</t>
  </si>
  <si>
    <t>Minerva Anestesiol</t>
  </si>
  <si>
    <t>Mavroudis C, Mavroudis CD, Green J, Sade RM, Jacobs JP, Kodish E.</t>
  </si>
  <si>
    <t>Ethical considerations for post-cardiotomy extracorporeal membrane oxygenation</t>
  </si>
  <si>
    <t>USA (FL), USA (PA), USA (SC), USA (OH)</t>
  </si>
  <si>
    <t>ECMO reimbursement varies among institutions and countries. Early use of ECMO may lower overall hospital costs. Moral risks of ECMO centre around the selection process, informed consent, decision making and the maintenance ECMO. There is no standard of informed consent in ECMO. It is rather an ongoing process than a single event, therefore balancing clinical data, costs, moral norms and empathic communication is important. Personal experience, the habit of learning, remembering, applying and practicing what is right should be the underlying tenets of post-cardiotomy ECMO. There might be good arguments to choose it despite a poor prognosis. However, it should never be used in order to avoid unfavourable statistics or the emotional burdens of death in the OR, and the technological imperative should be repelled. The patient should always be in the centre of the deliberative process.</t>
  </si>
  <si>
    <t>Cardiol Young. 2012 Dec;22(6):780-6. doi: 10.1017/S1047951112001540.</t>
  </si>
  <si>
    <t>Mavroudis C</t>
  </si>
  <si>
    <t>Cardiol Young</t>
  </si>
  <si>
    <t>10.1017/S1047951112001540</t>
  </si>
  <si>
    <t>Preston TJ, Olshove VF Jr, Chase M.</t>
  </si>
  <si>
    <t>Bloodless extracorporeal membrane oxygenation in the Jehovah's Witness patient</t>
  </si>
  <si>
    <t>USA (OH)</t>
  </si>
  <si>
    <t>A successful case of a non-transfused adolescent Jehovah's Witness patient through 14 days on ECMO is presented as an example of a successful deliberation process between professionals and the patient's family in which the families wishes were respected without promise.</t>
  </si>
  <si>
    <t>J Extra Corpor Technol. 2012 Mar;44(1):39-42.</t>
  </si>
  <si>
    <t>Preston TJ</t>
  </si>
  <si>
    <t>PMC4557438</t>
  </si>
  <si>
    <t>Glannon W.</t>
  </si>
  <si>
    <t>The moral insignificance of death in organ donation</t>
  </si>
  <si>
    <t>Death and the dead donor rule are neither necessary nor sufficient in protecting organ donors from harm. It is the respect of the autonomous consent, the irreversibility of the patient’s condition and the absence of pain and suffering that matters. The concept of permanence in organ donation after circulatory death is problematic due to physicians’ influence on the determination of death.</t>
  </si>
  <si>
    <t>Camb Q Healthc Ethics. 2013 Apr;22(2):192-202. doi: 10.1017/S0963180112000564.</t>
  </si>
  <si>
    <t>Glannon W</t>
  </si>
  <si>
    <t>Camb Q Healthc Ethics</t>
  </si>
  <si>
    <t>10.1017/S0963180112000564</t>
  </si>
  <si>
    <t>Neyrinck A, Van Raemdonck D, Monbaliu D.</t>
  </si>
  <si>
    <t>Donation after circulatory death: current status</t>
  </si>
  <si>
    <t>Belgium</t>
  </si>
  <si>
    <t>Ethical issues in EISOR would be related to the conflict between the donor's harm and the recipient's claim on graft's of good quality, the risk of hastening death and of the uncertainty of the method and the timing of the determination of death. Standardising guidelines were missing but under development.</t>
  </si>
  <si>
    <t>Curr Opin Anaesthesiol. 2013 Jun;26(3):382-90. doi: 10.1097/ACO.0b013e328360dc87.</t>
  </si>
  <si>
    <t>Neyrinck A</t>
  </si>
  <si>
    <t>Curr Opin Anaesthesiol</t>
  </si>
  <si>
    <t>10.1097/ACO.0b013e328360dc87</t>
  </si>
  <si>
    <t>Schwartz SM, Schmidt A.</t>
  </si>
  <si>
    <t>Medical and nursing care of the child on mechanical circulatory support</t>
  </si>
  <si>
    <t>Canada, USA (AZ)</t>
  </si>
  <si>
    <t>Decisions about discontinuing ECMO are usually ethically difficult. Therefore, it is important to involve all the relevant parts in the decision-making process early. Sufficient palliative care and staff and proxy debriefing might be helpful.</t>
  </si>
  <si>
    <t>Pediatr Crit Care Med. 2013 Jun;14(5 Suppl 1):S43-50. doi: 10.1097/PCC.0b013e318292dfdc.</t>
  </si>
  <si>
    <t>Schwartz SM</t>
  </si>
  <si>
    <t>10.1097/PCC.0b013e318292dfdc</t>
  </si>
  <si>
    <t>Abrams D, Combes A, Brodie D.</t>
  </si>
  <si>
    <t>What's new in extracorporeal membrane oxygenation for cardiac failure and cardiac arrest in adults?</t>
  </si>
  <si>
    <t>USA (NY), France</t>
  </si>
  <si>
    <t>Physicians should be aware of the economically appropriate and clinically beneficial use of ECPR.</t>
  </si>
  <si>
    <t>Intensive Care Med. 2014 Apr;40(4):609-12. doi: 10.1007/s00134-014-3212-0. Epub 2014 Jan 29.</t>
  </si>
  <si>
    <t>Abrams D</t>
  </si>
  <si>
    <t>Intensive Care Med</t>
  </si>
  <si>
    <t>10.1007/s00134-014-3212-0</t>
  </si>
  <si>
    <t>Abrams DC, Prager K, Blinderman CD, Burkart KM, Brodie D.</t>
  </si>
  <si>
    <t>Ethical dilemmas encountered with the use of extracorporeal membrane oxygenation in adults</t>
  </si>
  <si>
    <t>The expansive use of ECMO worldwide and the lack of data call for a comprehensive development of the ethics in society. Although the comparability of withholding and withdrawal of life sustaining therapy is an generally accepted ethical principle, it is not always applicable on ECMO, for instance when the patient is awake. His or her decision concerning the withdrawal should be respected. However, the same obligation does not exist concerning the surrogates. Institutional integriíty should play a role, too.</t>
  </si>
  <si>
    <t>Chest. 2014 Apr;145(4):876-882. doi: 10.1378/chest.13-1138.</t>
  </si>
  <si>
    <t>Abrams DC</t>
  </si>
  <si>
    <t>Chest</t>
  </si>
  <si>
    <t>10.1378/chest.13-1138</t>
  </si>
  <si>
    <t>Baker A, Shemie SD.</t>
  </si>
  <si>
    <t>Biophilosophical basis for identifying the death of a person</t>
  </si>
  <si>
    <t>The capacity for consciousness and self-awareness is the only irreplaceable emergent phenomenon—arising from physiologic function of the brain—that is necessary and sufficient to define the life of a person.</t>
  </si>
  <si>
    <t>J Crit Care. 2014 Aug;29(4):687-9. doi: 10.1016/j.jcrc.2014.04.013. Epub 2014 Apr 29.</t>
  </si>
  <si>
    <t>Baker A</t>
  </si>
  <si>
    <t>J Crit Care</t>
  </si>
  <si>
    <t>10.1016/j.jcrc.2014.04.013</t>
  </si>
  <si>
    <t>Chen YY, Chen L, Kao YH, Chu TS, Huang TS, Ko WJ.</t>
  </si>
  <si>
    <t>The over-optimistic portrayal of life-supporting treatments in newspapers and on the Internet: a cross-sectional study using extra-corporeal membrane oxygenation as an example</t>
  </si>
  <si>
    <t>Taiwan</t>
  </si>
  <si>
    <t>Empirical study</t>
  </si>
  <si>
    <t>Taiwanese newspapers and chinese internet portray the outcome of ECMO in an over-optimistic way. Since a large proportion of the Taiwaneses population read these media, they may be influenced to have non-realistic expectations to ECMO and request its performance on a wrong foundation.</t>
  </si>
  <si>
    <t>BMC Med Ethics. 2014 Aug 1;15:59. doi: 10.1186/1472-6939-15-59.</t>
  </si>
  <si>
    <t>Chen YY</t>
  </si>
  <si>
    <t>BMC Med Ethics</t>
  </si>
  <si>
    <t>PMC4137104</t>
  </si>
  <si>
    <t>10.1186/1472-6939-15-59</t>
  </si>
  <si>
    <t>Cronin AJ.</t>
  </si>
  <si>
    <t>End-of-life care in advanced kidney disease: ethical and legal issues and key challenges for black and minority ethnic groups</t>
  </si>
  <si>
    <t>Not all life should be sustained. The patient’s individual, subjective perspective on quality should be focused on. Two key theoretical ethical principles underpin end-of-life care: The sanctity of life and autonomy, which can be conflicting. Informed decision making is crucial and presupposes the patient’s cognitive capacity to use the information given. In the lack of this capacity, those acting on behalf of patients should act in the patient’s best interest. Rationing decisions should be moved from the single case to local or national policy to minimize the risk of unfair discrimination.</t>
  </si>
  <si>
    <t>J Ren Care. 2014 Sep;40 Suppl 1:16-22. doi: 10.1111/jorc.12082.</t>
  </si>
  <si>
    <t>Cronin AJ</t>
  </si>
  <si>
    <t>J Ren Care</t>
  </si>
  <si>
    <t>10.1111/jorc.12082</t>
  </si>
  <si>
    <t>Del Sorbo L, Cypel M, Fan E.</t>
  </si>
  <si>
    <t>Extracorporeal life support for adults with severe acute respiratory failure</t>
  </si>
  <si>
    <t>The long time of recovering on ECMO after ARDS makes it difficult to determine whether the injury is irreversible or when patients should be considered for transplantation. Evidence about pathophysiology and the long term outcomes is missing.</t>
  </si>
  <si>
    <t>Lancet Respir Med. 2014 Feb;2(2):154-64. doi: 10.1016/S2213-2600(13)70197-8. Epub 2013 Oct 17.</t>
  </si>
  <si>
    <t>Del Sorbo L</t>
  </si>
  <si>
    <t>Lancet Respir Med</t>
  </si>
  <si>
    <t>10.1016/S2213-2600(13)70197-8</t>
  </si>
  <si>
    <t>Hayes D Jr, Black SM, Whitson BA.</t>
  </si>
  <si>
    <t>Extracorporeal membrane oxygenation in pediatric organ donation</t>
  </si>
  <si>
    <t>Letter to the editor</t>
  </si>
  <si>
    <t>There is still some controversy and geographical variation concerning the use of EISOR, which is unconducive for the solution of the organ shortage in transplantation and contradicts patient autonomy. Therefore, current policies should be explicit about the possibility of ECMO in the case of organ donation.</t>
  </si>
  <si>
    <t>Pediatr Transplant. 2014 Aug;18(5):549-50. doi: 10.1111/petr.12304. Epub 2014 Jun 14.</t>
  </si>
  <si>
    <t>Hayes D Jr</t>
  </si>
  <si>
    <t>Pediatr Transplant</t>
  </si>
  <si>
    <t>10.1111/petr.12304</t>
  </si>
  <si>
    <t>Hoehn KS.</t>
  </si>
  <si>
    <t>Posttraumatic stress and technology: do extracorporeal membrane oxygenation programs have an ethical obligation to provide ongoing psychological support for parents?</t>
  </si>
  <si>
    <t>US (KS)</t>
  </si>
  <si>
    <t>Due to the high prevalence of posttraumatic stress symptomes in parents of infants surviving ECMO, it would be an ethical imperative for professionals to address this impact of ECMO.</t>
  </si>
  <si>
    <t>Pediatr Crit Care Med. 2014 Feb;15(2):180-1. doi: 10.1097/PCC.0000000000000045.</t>
  </si>
  <si>
    <t>Hoehn KS</t>
  </si>
  <si>
    <t>10.1097/PCC.0000000000000045</t>
  </si>
  <si>
    <t>Meltzer EC, Ivascu NS, Acres CA, Stark M, Furman RR, Fins JJ.</t>
  </si>
  <si>
    <t>Extracorporeal membrane oxygenation as a bridge to chemotherapy in an Orthodox Jewish patient</t>
  </si>
  <si>
    <t>US (NY)</t>
  </si>
  <si>
    <t>A case of a jewish patient is represented, which shows that preemptive ethical deliberation between professionals, proxies and clerics can mitigate distress in the planning of ECMO discontinuation.</t>
  </si>
  <si>
    <t>Oncologist. 2014 Sep;19(9):985-9. doi: 10.1634/theoncologist.2014-0025. Epub 2014 Aug 5.</t>
  </si>
  <si>
    <t>Meltzer EC</t>
  </si>
  <si>
    <t>Oncologist</t>
  </si>
  <si>
    <t>PMC4153457</t>
  </si>
  <si>
    <t>10.1634/theoncologist.2014-0025</t>
  </si>
  <si>
    <t>Meltzer EC, Ivascu NS, Acres CA, Stark M, Kirkpatrick JN, Paul S, Sedrakyan A, Fins JJ.</t>
  </si>
  <si>
    <t>Extracorporeal membrane oxygenation in adults: a brief review and ethical considerations for nonspecialist health providers and hospitalists</t>
  </si>
  <si>
    <t>USA (NY), USA (PA)</t>
  </si>
  <si>
    <t>Deciding about ECMO needs the ongoing dialogical ascertainment of the patient’s consent if possible and, when incapacitated, the assistance of a patient-designated agent, official guardian, a spouse, an adult child, a parent, a sibling or other relatives in an empathic and anticipating way. The course should be re-evaluated frequently, balancing goals and burdens.</t>
  </si>
  <si>
    <t>J Hosp Med. 2014 Dec;9(12):808-13. doi: 10.1002/jhm.2262. Epub 2014 Oct 21.</t>
  </si>
  <si>
    <t>J Hosp Med</t>
  </si>
  <si>
    <t>10.1002/jhm.2262</t>
  </si>
  <si>
    <t>Rojas-Peña A, Sall LE, Gravel MT, Cooley EG, Pelletier SJ, Bartlett RH, Punch JD.</t>
  </si>
  <si>
    <t>Donation after circulatory determination of death: the university of michigan experience with extracorporeal support</t>
  </si>
  <si>
    <t>US (MI)</t>
  </si>
  <si>
    <t>The role of the treating and the harvesting physician - as in DNDD - should be strictly separated. Good and prompt communication among professionals and between professionals and relatives would be mandatory.</t>
  </si>
  <si>
    <t>Transplantation. 2014 Aug 15;98(3):328-34. doi: 10.1097/TP.0000000000000070.</t>
  </si>
  <si>
    <t>Rojas-Peña A</t>
  </si>
  <si>
    <t>Transplantation</t>
  </si>
  <si>
    <t>10.1097/TP.0000000000000070</t>
  </si>
  <si>
    <t>Shankar V, Costello JP, Peer SM, Klugman D, Nath DS.</t>
  </si>
  <si>
    <t>Ethical dilemma: offering short-term extracorporeal membrane oxygenation support for terminally ill children who are not candidates for long-term mechanical circulatory support or heart transplantation</t>
  </si>
  <si>
    <t>USA (DC)</t>
  </si>
  <si>
    <t>The use of ECMO in terminally ill pediatric patients who are not candidates for long-term mechanical circulatory support or heart transplantation is a reality in critical care and requires careful deliberation, balancing futility, patient and proxy wishes and best interests in a multidisciplinary approach with the patient’s actual and eventual quality of life in the centre.</t>
  </si>
  <si>
    <t>World J Pediatr Congenit Heart Surg. 2014 Apr;5(2):311-4. doi: 10.1177/2150135113509820.</t>
  </si>
  <si>
    <t>Shankar V</t>
  </si>
  <si>
    <t>World J Pediatr Congenit Heart Surg</t>
  </si>
  <si>
    <t>10.1177/2150135113509820</t>
  </si>
  <si>
    <t>Shemie SD, Baker A.</t>
  </si>
  <si>
    <t>Where have we been? Where are we going? Initiatives to improve uniformity of policies, integrity of practice, and improve understanding of brain death within the global medical community and lay public</t>
  </si>
  <si>
    <t>ECMO has changed our understanding of human viability and personhood. However, abandoning the dead donor rule may jeopardise the public’s trust in modern medicine. Although there is emerging acceptance of the fact that death occurs only through the loss of brain function, further research about donation after circulatory death and the role of brain function herein is needed. There should be an international consensus about a minimal concept of brain death, resulting in a more sufficient and fair organ donation and distribution.</t>
  </si>
  <si>
    <t>J Crit Care. 2014 Dec;29(6):1114-6. doi: 10.1016/j.jcrc.2014.08.007. Epub 2014 Aug 15.</t>
  </si>
  <si>
    <t>10.1016/j.jcrc.2014.08.007</t>
  </si>
  <si>
    <t>Wall SP, Munjal KG, Dubler NN, Goldfrank LR; NYC uDCDD Study Group.</t>
  </si>
  <si>
    <t>Uncontrolled organ donation after circulatory determination of death: US policy failures and call to action</t>
  </si>
  <si>
    <t>Evidence from several countries suggests that uncontrolled donation after circulatory determination of death (uDCDD) is feasible. After 30 min of unsuccessful resuscitation and 5 min ‘hands-off’ a given situation must be declared futile. Death can be assessed following the concept of the irreversible cessation of circulatory and respiratory functions, evidenced by the persistent cessation of these functions. Therefore, uDCDD is ethically appropriate when the authorised parties’ acceptance is given. It saves the lives of potential recipients and living donors without overriding the dead donor rule. Government needs to reconsider the U.S. organ donation policy and the concept of ‘permanence’ herein so that willing donors can donate regardless of where or how death occurs.</t>
  </si>
  <si>
    <t>Ann Emerg Med. 2014 Apr;63(4):392-400. doi: 10.1016/j.annemergmed.2013.10.014. Epub 2013 Nov 20.</t>
  </si>
  <si>
    <t>Wall SP</t>
  </si>
  <si>
    <t>Ann Emerg Med</t>
  </si>
  <si>
    <t>10.1016/j.annemergmed.2013.10.014</t>
  </si>
  <si>
    <t>Balsorano P, Ciapetti M, Cianchi G, Bonizzoli M, Migliaccio ML, Ferraro MC, Franci A, Peris A.</t>
  </si>
  <si>
    <t>Extracorporeal life support and multiorgan donation in a severe polytrauma patient: A case report</t>
  </si>
  <si>
    <t>A case of EISOR in a polytrauma patient ist presented. The use of ECMO in a context of brain-dead diagostics could be seen as a tool for organ preservation instead of a tool for patient support. A gray zone of diverting interests may remain.</t>
  </si>
  <si>
    <t>Int J Surg Case Rep. 2015;9:109-11. doi: 10.1016/j.ijscr.2015.02.054. Epub 2015 Mar 4.</t>
  </si>
  <si>
    <t>Balsorano P</t>
  </si>
  <si>
    <t>Int J Surg Case Rep</t>
  </si>
  <si>
    <t>PMC4392376</t>
  </si>
  <si>
    <t>10.1016/j.ijscr.2015.02.054</t>
  </si>
  <si>
    <t>Bein T, Weber-Carstens S, Herridge M.</t>
  </si>
  <si>
    <t>Extracorporeal life support, ethics, and questions at the bedside: how does the end of the pathway look?</t>
  </si>
  <si>
    <t>GER, Canada</t>
  </si>
  <si>
    <t>The goal of ECMO (bridge to recovery, guarantee of the status quo or prohibition of dying?) should be reflected on using an integrative approach including professionals and proxies.</t>
  </si>
  <si>
    <t>Intensive Care Med. 2015 Sep;41(9):1714-5. doi: 10.1007/s00134-015-3696-2. Epub 2015 Feb 25.</t>
  </si>
  <si>
    <t>Bein T</t>
  </si>
  <si>
    <t>10.1007/s00134-015-3696-2</t>
  </si>
  <si>
    <t>Geiger JD, Hirschl RB.</t>
  </si>
  <si>
    <t>Innovation in surgical technology and techniques: Challenges and ethical issues</t>
  </si>
  <si>
    <t>USA (MI)</t>
  </si>
  <si>
    <t>ECMO-technology may be used in the grey zone between research and individual off-label use. Ethical conflict may then be minimized by obtaining the patient’s informed consent, involving skilled practitioners, by the use of registries and of formal research as early as possible.</t>
  </si>
  <si>
    <t>Semin Pediatr Surg. 2015 Jun;24(3):115-21. doi: 10.1053/j.sempedsurg.2015.02.008. Epub 2015 Mar 2.</t>
  </si>
  <si>
    <t>Geiger JD</t>
  </si>
  <si>
    <t>Semin Pediatr Surg</t>
  </si>
  <si>
    <t>10.1053/j.sempedsurg.2015.02.008</t>
  </si>
  <si>
    <t>Mancini ME, Diekema DS, Hoadley TA, Kadlec KD, Leveille MH, McGowan JE, Munkwitz MM, Panchal AR, Sayre MR, Sinz EH.</t>
  </si>
  <si>
    <t>Part 3: Ethical Issues: 2015 American Heart Association Guidelines Update for Cardiopulmonary Resuscitation and Emergency Cardiovascular Care</t>
  </si>
  <si>
    <t>USA (TX), USA (WA), USA (IL), USA (NE), USA (PA), USA (AZ), USA (OH)</t>
  </si>
  <si>
    <t>Guideline</t>
  </si>
  <si>
    <t>In CPR there is a relevant risk of conflict with the patient’s unknown interest. The decision about whether or not to initiate/maintain CPR is ideally based on science, law, patient/surrogate preferences, policies and established ethical principles. Informed consent presupposes the patient’s active deliberation. Withholding and withdrawing life-sustaining treatment are ethically equivalent. When the prognosis remains unclear in minors, the desires of their parents should be supported.</t>
  </si>
  <si>
    <t>Circulation. 2015 Nov 3;132(18 Suppl 2):S383-96. doi: 10.1161/CIR.0000000000000254.</t>
  </si>
  <si>
    <t>Mancini ME</t>
  </si>
  <si>
    <t>Circulation</t>
  </si>
  <si>
    <t>10.1161/CIR.0000000000000254</t>
  </si>
  <si>
    <t>Ortega-Deballon I, Hornby L, Shemie SD.</t>
  </si>
  <si>
    <t>Protocols for uncontrolled donation after circulatory death: a systematic review of international guidelines, practices and transplant outcomes</t>
  </si>
  <si>
    <t>Canada, Spain</t>
  </si>
  <si>
    <t>All of the existing guidelines on uncontrolled donation after circulatory death entail ethical issues, especially concerning consent, irreversibility of cardiac arrest, possible re-establishment of oxygenated perfusion of the brain and conflict of interests between resuscitation attempts and organ-preserving attempts. However, the guidelines assess these issues heterogeneously. More standardisation and research is required to support the important trust of professionals and the public.</t>
  </si>
  <si>
    <t>Crit Care. 2015 Jun 24;19(1):268. doi: 10.1186/s13054-015-0985-7.</t>
  </si>
  <si>
    <t>Ortega-Deballon I</t>
  </si>
  <si>
    <t>Crit Care</t>
  </si>
  <si>
    <t>PMC4495857</t>
  </si>
  <si>
    <t>10.1186/s13054-015-0985-7</t>
  </si>
  <si>
    <t>Peetz AB, Sadovnikoff N, O'Connor MF.</t>
  </si>
  <si>
    <t>Is informed consent for extracorporeal life support even possible?</t>
  </si>
  <si>
    <t>ECLS would mean emergent conditions, limited mental capacity and time, the use of a drastic, experimental and complex technique. All of these being obstacles for the ideal informed consent. Therefore, informed consent for ECLS is typically an unrealistic scenario.</t>
  </si>
  <si>
    <t>AMA J Ethics. 2015 Mar 1;17(3):236-42. doi: 10.1001/journalofethics.2015.17.3.stas1-1503.</t>
  </si>
  <si>
    <t>Peetz AB</t>
  </si>
  <si>
    <t>AMA J Ethics</t>
  </si>
  <si>
    <t>10.1001/journalofethics.2015.17.3.stas1-1503</t>
  </si>
  <si>
    <t>Pujara D, Sandoval E, Simpson L, Mallidi HR, Singh SK.</t>
  </si>
  <si>
    <t>The State of the Art in Extracorporeal Membrane Oxygenation</t>
  </si>
  <si>
    <t>US (TX)</t>
  </si>
  <si>
    <t>Goals of care should be disussed promptly after initiation of ECMO. Relatives should be informed about the typical risks at that time, but there were no ECMO-specifik risk scores to predict outcomes. Do-not-resuscitat orderes were incompatible with the idea of V-A ECMO</t>
  </si>
  <si>
    <t>Semin Thorac Cardiovasc Surg. 2015 Spring;27(1):17-23. doi: 10.1053/j.semtcvs.2015.02.004. Epub 2015 Feb 25.</t>
  </si>
  <si>
    <t>Pujara D</t>
  </si>
  <si>
    <t>Semin Thorac Cardiovasc Surg</t>
  </si>
  <si>
    <t>10.1053/j.semtcvs.2015.02.004</t>
  </si>
  <si>
    <t>Ramanathan K, Cove ME, Caleb MG, Teoh KL, Maclaren G.</t>
  </si>
  <si>
    <t>Ethical dilemmas of adult ECMO: emerging conceptual challenges</t>
  </si>
  <si>
    <t>Singapore</t>
  </si>
  <si>
    <t>ECMO may present a conflict between medical expertise and patient autonomy respectively between quality and sanctity of life. The valuation of quality indicators may differ among individuals making it difficult to generalise any approach as the ‘best-interest standard’. Although in the centre, patients and proxies should not be put in the driver’s seat. Guidelines, clear and repeated information, assessment of patient preferences and the ongoing dialogue are important.</t>
  </si>
  <si>
    <t>J Cardiothorac Vasc Anesth. 2015 Feb;29(1):229-33. doi: 10.1053/j.jvca.2014.07.015. Epub 2014 Oct 23.</t>
  </si>
  <si>
    <t>Ramanathan K</t>
  </si>
  <si>
    <t>J Cardiothorac Vasc Anesth</t>
  </si>
  <si>
    <t>10.1053/j.jvca.2014.07.015</t>
  </si>
  <si>
    <t>Riggs KR, Becker LB, Sugarman J.</t>
  </si>
  <si>
    <t>Ethics in the use of extracorporeal cardiopulmonary resuscitation in adults</t>
  </si>
  <si>
    <t>USA (MD), USA (PA)</t>
  </si>
  <si>
    <t>The individual outcome of ECPR may be unclear and data are generally poor. It might be considered as worse than death. Obtaining consent is difficult and single prognostic criteria may be misinterpreted. Therefore, further research about the short and the long run after hospitalisation are needed and should include retro- and prospective randomised trials. Transparent guidelines should be developed and patients at risk be asked timely about their preferences. Cost-effectiveness analyses on ECPR should be carried out.</t>
  </si>
  <si>
    <t>Resuscitation. 2015 Jun;91:73-5. doi: 10.1016/j.resuscitation.2015.03.021. Epub 2015 Apr 9.</t>
  </si>
  <si>
    <t>Riggs KR</t>
  </si>
  <si>
    <t>Resuscitation</t>
  </si>
  <si>
    <t>PMC4433606</t>
  </si>
  <si>
    <t>NIHMS679805</t>
  </si>
  <si>
    <t>10.1016/j.resuscitation.2015.03.021</t>
  </si>
  <si>
    <t>Statter MB.</t>
  </si>
  <si>
    <t>"Just because you can--doesn't mean you should"</t>
  </si>
  <si>
    <t>In neonatal ECMO a conflict may appear between the part of the infant’s parent and its treating professional. This conflict may be minimised by the medical team’s prior consensus, the incorporation of the goals of ECMO into the best interest analysis of the patient and an individualized approach with a clear and consistent dialogue.</t>
  </si>
  <si>
    <t>Narrat Inq Bioeth. 2015 Spring;5(1):22-4. doi: 10.1353/nib.2015.0014.</t>
  </si>
  <si>
    <t>Statter MB</t>
  </si>
  <si>
    <t>Narrat Inq Bioeth</t>
  </si>
  <si>
    <t>10.1353/nib.2015.0014</t>
  </si>
  <si>
    <t>Truog RD, Thiagarajan RR, Harrison CH.</t>
  </si>
  <si>
    <t>Ethical dilemmas with the use of ECMO as a bridge to transplantation</t>
  </si>
  <si>
    <t>In the ethical dilemma of the withdrawal of ECMO between one position, which advocates for a ‘hard’ withdrawal as soon as the initial goal (fx transplantation) is abandoned, and the opposing position, which supports an unlimited course of ECMO as long as there is the experience of quality of life, there might be an alternative path in fading the ECMO out, fx by not replacing a failing oxygenator.</t>
  </si>
  <si>
    <t>Lancet Respir Med. 2015 Aug;3(8):597-8. doi: 10.1016/S2213-2600(15)00233-7. Epub 2015 Jul 19.</t>
  </si>
  <si>
    <t>Truog RD</t>
  </si>
  <si>
    <t>10.1016/S2213-2600(15)00233-7</t>
  </si>
  <si>
    <t>Bartlett RH.</t>
  </si>
  <si>
    <t>Clinical Research in Acute Fatal Illness: Lessons From Extracorporeal Membrane Oxygenation</t>
  </si>
  <si>
    <t>Randomized controlled trials in life support are ethically problematic as long as clinical equipoise is not given beforehand. Adaptive study designs minimize but do not solve this problem. Therefore, matched pairs designs are the best alternative.</t>
  </si>
  <si>
    <t>J Intensive Care Med. 2016 Aug;31(7):456-65. doi: 10.1177/0885066614550278. Epub 2014 Sep 15.</t>
  </si>
  <si>
    <t>Bartlett RH</t>
  </si>
  <si>
    <t>J Intensive Care Med</t>
  </si>
  <si>
    <t>10.1177/0885066614550278</t>
  </si>
  <si>
    <t>Buchtele N, Schellongowski P, Bojic A, Hermann A, Robak O, Lamm W, Staudinger T.</t>
  </si>
  <si>
    <t>Successful weaning from 65-day extracorporeal membrane oxygenation therapy in influenza-associated acute respiratory distress syndrome</t>
  </si>
  <si>
    <t>Austria</t>
  </si>
  <si>
    <t>A case of prolonged ECMO run is presented. Although prognostik data for a goog outcome are rare, it is suggested to maintaine therapy as long signs of multiorgan failure or irreversible lung injury are absent.</t>
  </si>
  <si>
    <t>Int J Artif Organs. 2016 Jul 4;39(5):249-52. doi: 10.5301/ijao.5000501. Epub 2016 Jun 23.</t>
  </si>
  <si>
    <t>Buchtele N</t>
  </si>
  <si>
    <t>Int J Artif Organs</t>
  </si>
  <si>
    <t>10.5301/ijao.5000501</t>
  </si>
  <si>
    <t>Courtwright AM, Robinson EM, Feins K, Carr-Loveland J, Donahue V, Roy N, McCannon J.</t>
  </si>
  <si>
    <t>Ethics Committee Consultation and Extracorporeal Membrane Oxygenation</t>
  </si>
  <si>
    <t>Routine integration of ethics consultation into the care of ECMO patients showed that most of the ethical questions about ECMO resembled traditional concerns about the appropriate use of any life-sustaining treatment, like the uncertainty or disagreement about the state and goals of treatment. Though was the metaphor of “bridging”to recovery more common and sustained conversation more uncommon. Mitigating professional distress is an important part of ethics consultation in ECMO.</t>
  </si>
  <si>
    <t>Ann Am Thorac Soc. 2016 Sep;13(9):1553-8. doi: 10.1513/AnnalsATS.201511-757OC.</t>
  </si>
  <si>
    <t>Courtwright AM</t>
  </si>
  <si>
    <t>Ann Am Thorac Soc</t>
  </si>
  <si>
    <t>PMC5059495</t>
  </si>
  <si>
    <t>10.1513/AnnalsATS.201511-757OC</t>
  </si>
  <si>
    <t>Dalle Ave AL, Gardiner D, Shaw DM.</t>
  </si>
  <si>
    <t>The ethics of extracorporeal membrane oxygenation in brain-dead potential organ donors</t>
  </si>
  <si>
    <t>Switzerland, UK</t>
  </si>
  <si>
    <t>ECLS should be considered for unstable brain‐dead potential organ donors, for the reason of the saving of organs that would otherwise be lost. The donor should be declared brain-dead prior to ECLS and should have given consent (alt. surrogate consent). In cases where brain death is developed on ECLS, there is little additional ethical concern using ECLS. One should consider the possible harm of ECLS on the patient, his or her family and the general public and its acceptance of the organ donation program.</t>
  </si>
  <si>
    <t>Transpl Int. 2016 May;29(5):612-8. doi: 10.1111/tri.12772.</t>
  </si>
  <si>
    <t>Dalle Ave AL</t>
  </si>
  <si>
    <t>Transpl Int</t>
  </si>
  <si>
    <t>10.1111/tri.12772</t>
  </si>
  <si>
    <t>Dalle Ave AL, Shaw DM, Bernat JL.</t>
  </si>
  <si>
    <t>Ethical Issues in the Use of Extracorporeal Membrane Oxygenation in Controlled Donation After Circulatory Determination of Death</t>
  </si>
  <si>
    <t>Switzerland, USA (NH)</t>
  </si>
  <si>
    <t>EISOR can encumber end‐of‐life care, revive the declared dead, inflict physical harm on the patient and cause distress for the family and professionals. Until pre- or postmortem ECMO is shown to improve future graft outcome, other techniques should be prefered because they avoid the ethical issues.</t>
  </si>
  <si>
    <t>Am J Transplant. 2016 Aug;16(8):2293-9. doi: 10.1111/ajt.13792. Epub 2016 Apr 19.</t>
  </si>
  <si>
    <t>Am J Transplant</t>
  </si>
  <si>
    <t>10.1111/ajt.13792</t>
  </si>
  <si>
    <t>Dalle Ave AL, Shaw DM, Gardiner D.</t>
  </si>
  <si>
    <t>Extracorporeal membrane oxygenation (ECMO) assisted cardiopulmonary resuscitation or uncontrolled donation after the circulatory determination of death following out-of-hospital refractory cardiac arrest-An ethical analysis of an unresolved clinical dilemma</t>
  </si>
  <si>
    <t>Due to the similarity of indications of ECPR and uDCDD from ECMO, there is an inborn risk of including a patient in the uDCDD-protocol, who otherwise would have survived on ECPR. Therefore, international guidelines for the termination of resuscitation, the avoidance of decisions during transport, the exclusion of non-excellent centers for uDCDD programs, the priority of ECPR and the avoidance of discrimination should be sought.</t>
  </si>
  <si>
    <t>Resuscitation. 2016 Nov;108:87-94. doi: 10.1016/j.resuscitation.2016.07.003. Epub 2016 Jul 20.</t>
  </si>
  <si>
    <t>10.1016/j.resuscitation.2016.07.003</t>
  </si>
  <si>
    <t>Fan E, Gattinoni L, Combes A, Schmidt M, Peek G, Brodie D, Muller T, Morelli A, Ranieri VM, Pesenti A, Brochard L, Hodgson C, Van Kiersbilck C, Roch A, Quintel M, Papazian L.</t>
  </si>
  <si>
    <t>Venovenous extracorporeal membrane oxygenation for acute respiratory failure : A clinical review from an international group of experts</t>
  </si>
  <si>
    <t>Canada, Italy, France, USA (NY), Germany, Australia</t>
  </si>
  <si>
    <t>There were only a few studies on the long term outcomes of ECMO. In the case of ARDS most studies show results comparable to conventional therapy with a poorer physical state of the patients compared to a sex- and gender-matched cohort. Futile ECMO should be avoided by consequently defining the therapeutical goals (if recovery and transplantation are excluded, ECMO would be contraindicated as futile). In other cases shared decision-making should be seeked. It should not be used as an instrument to prevent dignified death. More data were needed.</t>
  </si>
  <si>
    <t>Intensive Care Med. 2016 May;42(5):712-724. doi: 10.1007/s00134-016-4314-7. Epub 2016 Mar 23.</t>
  </si>
  <si>
    <t>Fan E</t>
  </si>
  <si>
    <t>10.1007/s00134-016-4314-7</t>
  </si>
  <si>
    <t>Fleischman AR.</t>
  </si>
  <si>
    <t>Ethical issues in neonatal research involving human subjects</t>
  </si>
  <si>
    <t>Clinical research on neonates has resulted in extraordinary advances and decreased mortality in neonatal care, therefore, well-designed and -scrutinized studies are essential to improve children’s treatment. Scrutiny should be shown in the protection of participants by the investigators, sponsors, IRBs, research institutions, regulators, and government policy-makers. Consent should be sought because patients and their surrogates may have certain preferences and beliefs, and respect for their personhood means that the professionals allow them to make a fully informed decision about participation in a trial.</t>
  </si>
  <si>
    <t>Semin Perinatol. 2016 Jun;40(4):247-53. doi: 10.1053/j.semperi.2015.12.014. Epub 2016 Jan 21.</t>
  </si>
  <si>
    <t>Fleischman AR</t>
  </si>
  <si>
    <t>Semin Perinatol</t>
  </si>
  <si>
    <t>10.1053/j.semperi.2015.12.014</t>
  </si>
  <si>
    <t>Fuehner T, Kuehn C, Welte T, Gottlieb J.</t>
  </si>
  <si>
    <t>ICU Care Before and After Lung Transplantation</t>
  </si>
  <si>
    <t>Germany</t>
  </si>
  <si>
    <t>All alternatives and contraindications to lung transplantation and its prospects should be assessed before commencing ECLS. No clinical standards exist for ECLS withdrawal, which is necessarily individual and influenced by regional and ethical heterogeneity.</t>
  </si>
  <si>
    <t>Chest. 2016 Aug;150(2):442-50. doi: 10.1016/j.chest.2016.02.656. Epub 2016 Mar 4.</t>
  </si>
  <si>
    <t>Fuehner T</t>
  </si>
  <si>
    <t>10.1016/j.chest.2016.02.656</t>
  </si>
  <si>
    <t>Kukora S, Laventhal N.</t>
  </si>
  <si>
    <t>Choosing wisely: should past medical decisions impact the allocation of scarce ECMO resources?</t>
  </si>
  <si>
    <t>Scarce ECMO-resources in a H1N1-epidemic should be allocated to vaccinated adults needing it. Adults who refuse the vaccination should be given a lower priority in coherence with consequentialistic, fairness and virtue ethics.</t>
  </si>
  <si>
    <t>Acta Paediatr. 2016 Aug;105(8):876-8. doi: 10.1111/apa.13457. Epub 2016 Jun 2.</t>
  </si>
  <si>
    <t>Kukora S</t>
  </si>
  <si>
    <t>Acta Paediatr</t>
  </si>
  <si>
    <t>10.1111/apa.13457</t>
  </si>
  <si>
    <t>Meltzer EC, Ivascu NS, Stark M, Orfanos AV, Acres CA, Christos PJ, Mangione T, Fins JJ.</t>
  </si>
  <si>
    <t>A Survey of Physicians' Attitudes toward Decision-Making Authority for Initiating and Withdrawing VA-ECMO: Results and Ethical Implications for Shared Decision Making</t>
  </si>
  <si>
    <t>USA (NY), USA (VT), USA (MA)</t>
  </si>
  <si>
    <t>In contrast to general principles in medical ethics, the majority of a group of surveyed physicians advocates for their discretion in limiting care decisions concerning VA-ECMO. The reason for this could be an attempt to manage the knowledge gap between professionals and patients respectively their families, to avoid the distress of end-of-life conflicts and to use scarce resources in a responsible way. However, patients and peers should be educated to make autonomous decisions as much as possible with the help of early involvement of clinical ethics teams, mediation and preventive and anticipatory ethics.</t>
  </si>
  <si>
    <t>J Clin Ethics. 2016 Winter;27(4):281-289. doi: 10.2217/bmm.10.117.</t>
  </si>
  <si>
    <t>J Clin Ethics</t>
  </si>
  <si>
    <t>PMC5735424</t>
  </si>
  <si>
    <t>NIHMS925293</t>
  </si>
  <si>
    <t>10.2217/bmm.10.117</t>
  </si>
  <si>
    <t>Moon SM, Lee H, Moon JH, Kim HK, Park JE, Byeon S, Suh GY, Chung CR.</t>
  </si>
  <si>
    <t>Prolonged Maintenance of VV ECMO for 104 Days with Native Lung Recovery in Acute Respiratory Failure</t>
  </si>
  <si>
    <t>South Korea</t>
  </si>
  <si>
    <t>A case of late recovery from a lung injury on ECMO is presented. Knowledge of irreversibility is poor, hence it is challenging to limit ECMO, especially when lung transplantation is refused.</t>
  </si>
  <si>
    <t>ASAIO J. 2016 Mar-Apr;62(2):e15-7. doi: 10.1097/MAT.0000000000000293.</t>
  </si>
  <si>
    <t>Moon SM</t>
  </si>
  <si>
    <t>10.1097/MAT.0000000000000293</t>
  </si>
  <si>
    <t>Sen A, Callisen HE, Alwardt CM, Larson JS, Lowell AA, Libricz SL, Tarwade P, Patel BM, Ramakrishna H.</t>
  </si>
  <si>
    <t>Adult venovenous extracorporeal membrane oxygenation for severe respiratory failure: Current status and future perspectives</t>
  </si>
  <si>
    <t>Ethics, resources and the patient's goals of care should be balanced in a fair and compassionate way.</t>
  </si>
  <si>
    <t>Ann Card Anaesth. 2016 Jan-Mar;19(1):97-111. doi: 10.4103/0971-9784.173027.</t>
  </si>
  <si>
    <t>Sen A</t>
  </si>
  <si>
    <t>Ann Card Anaesth</t>
  </si>
  <si>
    <t>PMC4900379</t>
  </si>
  <si>
    <t>10.4103/0971-9784.173027</t>
  </si>
  <si>
    <t>Bein T, Brodie D.</t>
  </si>
  <si>
    <t>Understanding ethical decisions for patients on extracorporeal life support</t>
  </si>
  <si>
    <t>Germany, USA (NY)</t>
  </si>
  <si>
    <t>ECMO provokes a new thinking about medical ethics. Patients and relatives may be overwhelmed by end-of-life decisions on ECMO and should be guided closely through an open and empathic dialogue and an advance care planning and be supported by mandatory ethics consultation and spiritual and palliative care providers if necessary. The goals of therapy (bridge to recovery, guarantee of a status quo or prohibition of dying) should be addressed by daily rounds.</t>
  </si>
  <si>
    <t>Intensive Care Med. 2017 Oct;43(10):1510-1511. doi: 10.1007/s00134-017-4781-5. Epub 2017 Mar 27.</t>
  </si>
  <si>
    <t>PMC5610199</t>
  </si>
  <si>
    <t>10.1007/s00134-017-4781-5</t>
  </si>
  <si>
    <t>Bhatnagar SN, Sarin YK.</t>
  </si>
  <si>
    <t>Management of Congenital Diaphragmatic Hernia in Newborn - Paradigm Shift and Ethical Issues</t>
  </si>
  <si>
    <t>India</t>
  </si>
  <si>
    <t>Scarcity of ECMO-resources would be an issue also in neonatology in India. There would still be little evidence of when to withhold treatment in neonates with significant morbidity. Endeavor should be research and the development of best practice.</t>
  </si>
  <si>
    <t>Indian J Pediatr. 2017 Aug;84(8):629-635. doi: 10.1007/s12098-017-2374-5. Epub 2017 Jun 16.</t>
  </si>
  <si>
    <t>Bhatnagar SN</t>
  </si>
  <si>
    <t>Indian J Pediatr</t>
  </si>
  <si>
    <t>10.1007/s12098-017-2374-5</t>
  </si>
  <si>
    <t>Brodie D, Curtis JR, Vincent JL, Bakker J, Brown CE, Creteur J, Papazian L, Sladen RN, Ranieri VM; participants in the Round Table Conference.</t>
  </si>
  <si>
    <t>Treatment limitations in the era of ECMO</t>
  </si>
  <si>
    <t>USA (NY), USA (WA), Belgium, Netherlands, France, Italy</t>
  </si>
  <si>
    <t>Expert opinion</t>
  </si>
  <si>
    <t>Among others the ethical challenges of ECMO also lie in the potential impact on our current code status of patients. Instead of checklists, physician’s efforts should be made in relation to the deliberation process together with their patients and their surrogates in a multidisciplinary manner.</t>
  </si>
  <si>
    <t>Lancet Respir Med. 2017 Oct;5(10):769-770. doi: 10.1016/S2213-2600(17)30263-1. Epub 2017 Jul 10.</t>
  </si>
  <si>
    <t>Brodie D</t>
  </si>
  <si>
    <t>10.1016/S2213-2600(17)30263-1</t>
  </si>
  <si>
    <t>Carlsen AW, Winnerkvist AM, Greiff G.</t>
  </si>
  <si>
    <t>A 95 year-old suffering circulatory arrest after accidental hypothermia: a case report</t>
  </si>
  <si>
    <t>Norway</t>
  </si>
  <si>
    <t>Decision-making in the elderly population might be challenging in the emergent situation. Decision making would be made in a time-sensitive manner.</t>
  </si>
  <si>
    <t>BMC Geriatr. 2017 Oct 26;17(1):249. doi: 10.1186/s12877-017-0646-6.</t>
  </si>
  <si>
    <t>Carlsen AW</t>
  </si>
  <si>
    <t>BMC Geriatr</t>
  </si>
  <si>
    <t>PMC5657076</t>
  </si>
  <si>
    <t>10.1186/s12877-017-0646-6</t>
  </si>
  <si>
    <t>Dalle Ave AL, Bernat JL.</t>
  </si>
  <si>
    <t>Donation after brain circulation determination of death</t>
  </si>
  <si>
    <t>Death should be defined as the permanent cessation of brain function and be assessed, either prospectively by the permanent cessation of brain circulation in circulatory death or retrospectively by the irreversible cessation of brain function in cases of brain damage. For the retrieval of donor organs in circulatory death the term “donation after brain circulation determination of death”, DBCDD, should be used. Post-mortem ECMO should not be used, and the validated brain death criteria can not be applied on ECMO.</t>
  </si>
  <si>
    <t>BMC Med Ethics. 2017 Feb 23;18(1):15. doi: 10.1186/s12910-017-0173-1.</t>
  </si>
  <si>
    <t>PMC5322624</t>
  </si>
  <si>
    <t>10.1186/s12910-017-0173-1</t>
  </si>
  <si>
    <t>Kon AA, Davidson JE.</t>
  </si>
  <si>
    <t>Retiring the Term Futility in Value-Laden Decisions Regarding Potentially Inappropriate Medical Treatment</t>
  </si>
  <si>
    <t>USA (CA)</t>
  </si>
  <si>
    <t>In accordance with the relevant US critical care organisations, a shared decision-making approach between clinicians and surrogates regarding the withdrawal of ECMO should be employed. The term 'fultility' should be used only concerning  physiologically ineffective interventions. All interventions, which involve value-based disagreements between clinicians or between clinicians and surrogates in a broader sense and which do not conflict with the law should be handled as potentially inappropriate. A 7-step process is suggested in this case. The US Society of Critical Care Medicine noted that decisions regarding whether interventions are appropriate or not should be made individually.</t>
  </si>
  <si>
    <t>Crit Care Nurse. 2017 Feb;37(1):9-11. doi: 10.4037/ccn2017234.</t>
  </si>
  <si>
    <t>Kon AA</t>
  </si>
  <si>
    <t>Crit Care Nurse</t>
  </si>
  <si>
    <t>10.4037/ccn2017234</t>
  </si>
  <si>
    <t>Makdisi T, Makdisi G.</t>
  </si>
  <si>
    <t>Extra corporeal membrane oxygenation support: ethical dilemmas</t>
  </si>
  <si>
    <t>USA (MA), USA (FL)</t>
  </si>
  <si>
    <t>The ECMO-team should define the goals of a given ECMO-treatment on daily bases. Novel ethical questions emerge related to ECMO-indication, -duration and withdrawal, patient’s dignity, fair resource allocation, the role of surrogates in decision making, the appropriateness of ECMO in DBDD and the obligation to transfer patients to regional ECMO-centres when indicated. In view of the difficult circumstances of communication, surrogates should be guided in an empathic and interdisciplinary way.</t>
  </si>
  <si>
    <t>Ann Transl Med. 2017 Mar;5(5):112. doi: 10.21037/atm.2017.01.38.</t>
  </si>
  <si>
    <t>Makdisi T</t>
  </si>
  <si>
    <t>Ann Transl Med</t>
  </si>
  <si>
    <t>PMC5360601</t>
  </si>
  <si>
    <t>10.21037/atm.2017.01.38</t>
  </si>
  <si>
    <t>Ethical challenges in extra corporeal membrane oxygenation use</t>
  </si>
  <si>
    <t>Emergent situations might force professionals to oversimplify complex conditions and surrogates to consent. Earning the surrogates' trust would be crucial. When ECMO is futile or not contributing to the quality of life according to the patient's wishes, a discussion of limiting treatment should be considered. Patients should not be forced but supported. If the surrogates are unable to decide in such a situation, the professionals should proceed with ECMO separation in the patient's interest. Early involvement of ethical consultance in ECMO should be considered.</t>
  </si>
  <si>
    <t>Ann Palliat Med. 2017 Dec;6(Suppl 2):S128-S131. doi: 10.21037/apm.2017.03.11. Epub 2017 May 5.</t>
  </si>
  <si>
    <t>Ann Palliat Med</t>
  </si>
  <si>
    <t>10.21037/apm.2017.03.11</t>
  </si>
  <si>
    <t>Ting PS, Chen L, Yang WC, Huang TS, Wu CC, Chen YY.</t>
  </si>
  <si>
    <t>Gender and age disparity in the initiation of life-supporting treatments: a population-based cohort study</t>
  </si>
  <si>
    <t>In Taiwan both men and elder people are overrepresented. The reason for this may be cultural. Therefore physicians should be sensitive to those aspects when deciding about the indication for ECMO or its withdrawal.</t>
  </si>
  <si>
    <t>BMC Med Ethics. 2017 Nov 15;18(1):62. doi: 10.1186/s12910-017-0222-9.</t>
  </si>
  <si>
    <t>Ting PS</t>
  </si>
  <si>
    <t>PMC5688717</t>
  </si>
  <si>
    <t>10.1186/s12910-017-0222-9</t>
  </si>
  <si>
    <t>Trummer G, Supady A, Beyersdorf F, Scherer C, Wengenmayer T, Umhau M, Benk C.</t>
  </si>
  <si>
    <t>Controlled automated reperfusion of the whole body after 120 minutes of Cardiopulmonary resuscitation: first clinical report</t>
  </si>
  <si>
    <t>The question as to how long rescuscitation efforts have to be continued and whether eCPR should be offered after a long period of CPR is yet again challenged by this case report with long-term survival without neurological sequelae after application of a novel ECLS technique.</t>
  </si>
  <si>
    <t>Scand J Trauma Resusc Emerg Med. 2017 Jul 10;25(1):66. doi: 10.1186/s13049-017-0412-y.</t>
  </si>
  <si>
    <t>Trummer G</t>
  </si>
  <si>
    <t>Scand J Trauma Resusc Emerg Med</t>
  </si>
  <si>
    <t>PMC5504811</t>
  </si>
  <si>
    <t>10.1186/s13049-017-0412-y</t>
  </si>
  <si>
    <t>Whitman GJ.</t>
  </si>
  <si>
    <t>Extracorporeal membrane oxygenation for the treatment of postcardiotomy shock</t>
  </si>
  <si>
    <t>The cost of ECMO would be a burden to the caregivers just as  the novel responsibility to honour not only life but also death. Commonly, families would be unable to negotiate the difficulty of making any decision. Therefore physicians should be prepared for the patient’s and his or her families’ guidance by consented counseling through ethics committee consultation and expert deliberation as it is the case in organ transplantation.</t>
  </si>
  <si>
    <t>J Thorac Cardiovasc Surg. 2017 Jan;153(1):95-101. doi: 10.1016/j.jtcvs.2016.08.024. Epub 2016 Aug 31.</t>
  </si>
  <si>
    <t>Whitman GJ</t>
  </si>
  <si>
    <t>J Thorac Cardiovasc Surg</t>
  </si>
  <si>
    <t>10.1016/j.jtcvs.2016.08.024</t>
  </si>
  <si>
    <t>Yukawa T, Kashiura M, Sugiyama K, Tanabe T, Hamabe Y.</t>
  </si>
  <si>
    <t>Neurological outcomes and duration from cardiac arrest to the initiation of extracorporeal membrane oxygenation in patients with out-of-hospital cardiac arrest: a retrospective study</t>
  </si>
  <si>
    <t>Japan</t>
  </si>
  <si>
    <t>The study would show a significant but limited (time related) benefit of ECPR regarding survival and neurologic outcome. The human and economic costs of ECPR were unknown, strict selection and prospective studies were needed to determine the standard indication of ECPR in cardiac arrest.</t>
  </si>
  <si>
    <t>Scand J Trauma Resusc Emerg Med. 2017 Sep 16;25(1):95. doi: 10.1186/s13049-017-0440-7.</t>
  </si>
  <si>
    <t>Yukawa T</t>
  </si>
  <si>
    <t>PMC5603067</t>
  </si>
  <si>
    <t>10.1186/s13049-017-0440-7</t>
  </si>
  <si>
    <t>Uncontrolled Donation After Circulatory Determination of Death: A Systematic Ethical Analysis</t>
  </si>
  <si>
    <t>There still is an irreducible uncertainty over how long resuscitation should be continued in a particular case. Therefore physicians should ascertain that the patient is not recoverable by additional resuscitation techniques before considering the patient’s entry into an uncontrolled donation after circulatory death protocol. The no-touch period should at least be 10 minutes. The professional roles in the transplant system (determination of death, uDCDD, transplantation) should be separated. EISOR habits the risk of reviving the brain in the organ preservation process. An intra-aortic occlusion raises questions about physicians’ complicity in the patient’s death, EISOR should therefore not be applied. Transparent information about uDCDD should be given to enable each person to make an informed choice whether or not to consent to uDCDD. Honest information will promote public trust in organ donation. UDCDD should be refusable both in the case of organ donation as in organ receipt.</t>
  </si>
  <si>
    <t>J Intensive Care Med. 2018 Nov;33(11):624-634. doi: 10.1177/0885066616682200. Epub 2016 Dec 21.</t>
  </si>
  <si>
    <t>10.1177/0885066616682200</t>
  </si>
  <si>
    <t>Gattinoni L, Vasques F, Quintel M.</t>
  </si>
  <si>
    <t>Use of ECMO in ARDS: does the EOLIA trial really help?</t>
  </si>
  <si>
    <t>After the EOLIA-trial another RCT of ECMO versus non-ECMO in severe hypoxia seemed unethical and unpractical.</t>
  </si>
  <si>
    <t>Crit Care. 2018 Jul 5;22(1):171. doi: 10.1186/s13054-018-2098-6.</t>
  </si>
  <si>
    <t>Gattinoni L</t>
  </si>
  <si>
    <t>PMC6034241</t>
  </si>
  <si>
    <t>10.1186/s13054-018-2098-6</t>
  </si>
  <si>
    <t>Han JJ, Swain JD.</t>
  </si>
  <si>
    <t>The Perfect ECMO Candidate</t>
  </si>
  <si>
    <t>USA (PA)</t>
  </si>
  <si>
    <t>The author, trainee in cardiac surgery, presents a disputable case of initiating ECMO in a setting of unclear acute multiorgan failure. ECMO would mean a substantial drainage of intensive care resources and, therefore, should be allocated to selected patients only. Besides the existing guidelines one had to cope with strong emotions that went along with the decision-making process. Training in these processes should be provided early in residency.</t>
  </si>
  <si>
    <t>J Am Coll Cardiol. 2018 Mar 13;71(10):1178-1182. doi: 10.1016/j.jacc.2018.02.001.</t>
  </si>
  <si>
    <t>Han JJ</t>
  </si>
  <si>
    <t>J Am Coll Cardiol</t>
  </si>
  <si>
    <t>10.1016/j.jacc.2018.02.001</t>
  </si>
  <si>
    <t>Kirsch R, Munson D.</t>
  </si>
  <si>
    <t>Ethical and end of life considerations for neonates requiring ECMO support</t>
  </si>
  <si>
    <t>Canada, USA (PA)</t>
  </si>
  <si>
    <t>Early, clear and compassionate communication could help guiding through the initiation, course and discontinuation of ECMO. Rationing should occur proximally to the individual case. The ethical principles of autonomy, nonmaleficience and justice should be respected. ECMO does not differ from other life-sustaining-therapy in an ethical sense. The neonate may be granted a unique ethical status.</t>
  </si>
  <si>
    <t>Semin Perinatol. 2018 Mar;42(2):129-137. doi: 10.1053/j.semperi.2017.12.009. Epub 2018 Jan 10.</t>
  </si>
  <si>
    <t>Kirsch R</t>
  </si>
  <si>
    <t>10.1053/j.semperi.2017.12.009</t>
  </si>
  <si>
    <t>MacLaren G.</t>
  </si>
  <si>
    <t>When to initiate ECMO with low likelihood of success</t>
  </si>
  <si>
    <t>Singapore, Australia</t>
  </si>
  <si>
    <t>In some exceptional cases ECMO might be indicated although the expected short term survival might be low. If the long term outcome is estimated as conceivable, the (or an alternative) institution has sufficient resources, patient and surrogates assent and the ECMO leadership is supportive, it should be considered. Physicians should not deny ECMO, just because it might be seen as unfair to other potential ECMO candidates with a higher prospect of survival. The apriori denial of the ECMO candidacy of high-risk patients would preclude the experience of an unlikely but lucky event. Therefore, an individualised multilateral approach is recommended.</t>
  </si>
  <si>
    <t>Crit Care. 2018 Sep 19;22(1):217. doi: 10.1186/s13054-018-2162-2.</t>
  </si>
  <si>
    <t>MacLaren G</t>
  </si>
  <si>
    <t>PMC6145325</t>
  </si>
  <si>
    <t>10.1186/s13054-018-2162-2</t>
  </si>
  <si>
    <t>Oude Lansink-Hartgring A, Dos Reis Miranda D, Donker DW, Maas JJ, Delnoij T, Kuijpers M, van den Brule J, Scholten E, Endeman H, Vlaar APJ, van den Bergh WM; Dutch ECLS study group.</t>
  </si>
  <si>
    <t>Cost-effectiveness in extracorporeal life support in critically ill adults in the Netherlands</t>
  </si>
  <si>
    <t>Netherlands</t>
  </si>
  <si>
    <t>Study protocol</t>
  </si>
  <si>
    <t>A study protocol on the cost-effectiveness of ECLS in adults ist presented. A cost-effective impact of ECLS compared to conventional care and expressed by the patients' self-assessment would be expected.</t>
  </si>
  <si>
    <t>BMC Health Serv Res. 2018 Mar 9;18(1):172. doi: 10.1186/s12913-018-2964-6.</t>
  </si>
  <si>
    <t>Oude Lansink-Hartgring A</t>
  </si>
  <si>
    <t>BMC Health Serv Res</t>
  </si>
  <si>
    <t>PMC5845153</t>
  </si>
  <si>
    <t>10.1186/s12913-018-2964-6</t>
  </si>
  <si>
    <t>Periche Pedra E, Koborzan MR, Sbraga F, Blasco Lucas A, Toral Sepúlveda D.</t>
  </si>
  <si>
    <t>Outcomes of extracorporeal membrane oxygenation in adult patients with hypoxemic respiratory failure refractory to mechanical ventilation</t>
  </si>
  <si>
    <t>Spain</t>
  </si>
  <si>
    <t xml:space="preserve">Data on the beneficial effect of ECMO in ARDS would be limited but support its use in a controlled manner. Reversibiity of the respiratory failure and the absence of any other therapeutic limitation were prerequisites to ECMO and inherent in therapeutic decisions when the prognosis remains uncertain. There would be evidence of the positive effect of centralising ECMO therapy. Multidisciplinary and organisational commitment would be needed. Although several prediction scores for ECMO would have been validated, good clinical performance would be missing.  A case-to-case approach of prognostication and indication would be warranted. </t>
  </si>
  <si>
    <t>Respir Med Case Rep. 2018 Sep 13;25:220-224. doi: 10.1016/j.rmcr.2018.09.007. eCollection 2018.</t>
  </si>
  <si>
    <t>Periche Pedra E</t>
  </si>
  <si>
    <t>Respir Med Case Rep</t>
  </si>
  <si>
    <t>PMC6143695</t>
  </si>
  <si>
    <t>10.1016/j.rmcr.2018.09.007</t>
  </si>
  <si>
    <t>Peterec SM, Bizzarro MJ, Mercurio MR.</t>
  </si>
  <si>
    <t>Is Extracorporeal Membrane Oxygenation for a Neonate Ever Ethically Obligatory?</t>
  </si>
  <si>
    <t>USA (CT)</t>
  </si>
  <si>
    <t>ECMO for meconium aspiration syndrome would have a qualitative and quantitative outcome comparable to other life-saving-treatments in neonatology or congenital cardiac surgery. Therefore, ECMO, when feasible, should be an obligatory treatment strategy in such cases, following the principle of the child’s best interest. Consistency in our ethical reasoning, and in how we approach candidate treatments, is essential. It would be a fundamental tenet of paediatric ethics, and of clinical paediatrics, that in certain settings the rights of the child require that potentially life-saving treatments be provided, even over parental objection.</t>
  </si>
  <si>
    <t>J Pediatr. 2018 Apr;195:297-301. doi: 10.1016/j.jpeds.2017.11.018. Epub 2017 Dec 13.</t>
  </si>
  <si>
    <t>Peterec SM</t>
  </si>
  <si>
    <t>J Pediatr</t>
  </si>
  <si>
    <t>10.1016/j.jpeds.2017.11.018</t>
  </si>
  <si>
    <t>Ross LF.</t>
  </si>
  <si>
    <t>Respecting Choice in Definitions of Death</t>
  </si>
  <si>
    <t>Due to inherent metaphysical content, death would probably never be defined uniformly for people, professionals or laymen. A range of possibilities should be approved reaching from the entire brain death to the irreversible loss of conciousness. Halevy and Brody showed that the irreversible loss of the entire brain function is not guaranteed by DBD so far. Clinicians would measure different things. More evidence would be needed to discern how much time must elapse between circulatory arrest and the death of the whole brain.</t>
  </si>
  <si>
    <t>Hastings Cent Rep. 2018 Nov;48 Suppl 4:S53-S55. doi: 10.1002/hast.956.</t>
  </si>
  <si>
    <t>Ross LF</t>
  </si>
  <si>
    <t>Hastings Cent Rep</t>
  </si>
  <si>
    <t>10.1002/hast.956</t>
  </si>
  <si>
    <t>Salna M, Takeda K, Kurlansky P, Ikegami H, Fan L, Han J, Stein S, Topkara V, Yuzefpolskaya M, Colombo PC, Karmpaliotis D, Naka Y, Kirtane AJ, Garan AR, Takayama H.</t>
  </si>
  <si>
    <t>The influence of advanced age on venous-arterial extracorporeal membrane oxygenation outcomes</t>
  </si>
  <si>
    <t>Retrospective observational study</t>
  </si>
  <si>
    <t>Advanced age is an independent risk factor for high mortality, yet factors as frailty and comorbidity must be assessed and age alone should not exclude from VA-ECMO. The authers suggest further studies are needed and that patient selection should be based on individual assessment by the health care team.</t>
  </si>
  <si>
    <t>Eur J Cardiothorac Surg. 2018 Jun 1;53(6):1151-1157. doi: 10.1093/ejcts/ezx510.</t>
  </si>
  <si>
    <t>Salna M</t>
  </si>
  <si>
    <t>Eur J Cardiothorac Surg</t>
  </si>
  <si>
    <t>10.1093/ejcts/ezx510</t>
  </si>
  <si>
    <t>Singer B, Reynolds JC, Lockey DJ, O'Brien B.</t>
  </si>
  <si>
    <t>Pre-hospital extra-corporeal cardiopulmonary resuscitation</t>
  </si>
  <si>
    <t>Multiple observational studies in ECPR would have identified several prognostic issues as e.g. the time of no- or low-flow before and under CPR, which should be applied in ECPR-programs. Logistical obstacles and oppurtunity costs under the inherent risk of over-triage should be hold against the benefits of the rapid response in pre-hospital ECPR.</t>
  </si>
  <si>
    <t>Scand J Trauma Resusc Emerg Med. 2018 Mar 27;26(1):21. doi: 10.1186/s13049-018-0489-y.</t>
  </si>
  <si>
    <t>Singer B</t>
  </si>
  <si>
    <t>PMC5870373</t>
  </si>
  <si>
    <t>10.1186/s13049-018-0489-y</t>
  </si>
  <si>
    <t>Stephens AL, Bruce CR.</t>
  </si>
  <si>
    <t>Setting Expectations for ECMO: Improving Communication Between Clinical Teams and Decision Makers</t>
  </si>
  <si>
    <t>Report</t>
  </si>
  <si>
    <t>The ethics team described in the article would serve the communication about ECMO between the professionals and between the professionals and surrogates. When ECMO discontinuation is the most viable option, it is appropriate to switch from a collaborative to a more guiding approach in order to free surrogates from the burden of decision.</t>
  </si>
  <si>
    <t>Methodist Debakey Cardiovasc J. 2018 Apr-Jun;14(2):120-125. doi: 10.14797/mdcj-14-2-120.</t>
  </si>
  <si>
    <t>Stephens AL</t>
  </si>
  <si>
    <t>Methodist Debakey Cardiovasc J</t>
  </si>
  <si>
    <t>PMC6027715</t>
  </si>
  <si>
    <t>10.14797/mdcj-14-2-120</t>
  </si>
  <si>
    <t>Abrams D, Curtis JR, Prager KM, Garan AR, Hastie J, Brodie D.</t>
  </si>
  <si>
    <t>Ethical Considerations for Mechanical Support</t>
  </si>
  <si>
    <t>USA (NY), USA (WA)</t>
  </si>
  <si>
    <t xml:space="preserve">ECLS would be able to provoke some unique ethcal challenges (price, the need of intensive care), which should be anticipated by the professional care team. Early dialogue with patients and surrogates should be targeted. It would be important to allow for continued judgement, rather then to consider default-ECLS. Economically, ECLS may change its costs over time and should be assessed in the context of the health care system in which the care is performed. For the unconscious patient shared decision-making together with surrogates shoud be aimed at with the patient's best interest in mind evt. resulting in an 'informed assent'. Although withholding and withdrawing were considered ethically equal, these two concepts had different practical implications. Withdrawing ECLS against a competent patients will, might be seen as unethical. Reframing the goals of care might here be appropriate. A multidisciplinary approach including palliative care, ethics consultation and spiritual guidance might be needed. In V-A ECMO for cardiac failure a futile situation may be seen as a novel state of existence. </t>
  </si>
  <si>
    <t>Anesthesiol Clin. 2019 Dec;37(4):661-673. doi: 10.1016/j.anclin.2019.08.001. Epub 2019 Oct 11.</t>
  </si>
  <si>
    <t>Anesthesiol Clin</t>
  </si>
  <si>
    <t>10.1016/j.anclin.2019.08.001</t>
  </si>
  <si>
    <t>Abrams D, Pham T, Burns KEA, Combes A, Curtis JR, Mueller T, Prager KM, Serra A, Slutsky AS, Brodie D, Schmidt M; International ECMO Network (ECMONet).</t>
  </si>
  <si>
    <t>Practice Patterns and Ethical Considerations in the Management of Venovenous Extracorporeal Membrane Oxygenation Patients: An International Survey</t>
  </si>
  <si>
    <t>USA (NY), Canada, France, USA (WA), Germany</t>
  </si>
  <si>
    <t>A scenario-based survey study on physicians' attitudes concerning the limitation of V-V ECMO in ARDS is presented. Whereas patient-level factors known to be correlated with poor prognosis, and the patient's or the surrogates' wish were associated with the respondends decision regarding the continuation or withdrawal of ECMO, the respondends reported low rates of shared decision-making and a relatively high odds ratio of favoring withrawal of ECMO due to poor prognosis even when the patient was awake and the patient or the surrogates wanted to continue treatment. This and the low rate of involvement of nurses in limiting-care decisions would contravene generally accepted guidelines and highlight the need for improved communication.</t>
  </si>
  <si>
    <t>Crit Care Med. 2019 Oct;47(10):1346-1355. doi: 10.1097/CCM.0000000000003910.</t>
  </si>
  <si>
    <t>10.1097/CCM.0000000000003910</t>
  </si>
  <si>
    <t>Ares GJ, Buonpane C, Helenowski I, Reynolds M, Hunter CJ.</t>
  </si>
  <si>
    <t>Outcomes and associated ethical considerations of long-run pediatric ECMO at a single center institution</t>
  </si>
  <si>
    <t>Long run ECMO in children is correlated with higher mortality and morbidity. Larger register studies are required to support these outcomes and to guide clinicians in their open and timely deliberation of relevant cases.</t>
  </si>
  <si>
    <t>Pediatr Surg Int. 2019 Mar;35(3):321-328. doi: 10.1007/s00383-019-04443-y. Epub 2019 Jan 25.</t>
  </si>
  <si>
    <t>Ares GJ</t>
  </si>
  <si>
    <t>Pediatr Surg Int</t>
  </si>
  <si>
    <t>PMC6433597</t>
  </si>
  <si>
    <t>NIHMS1018607</t>
  </si>
  <si>
    <t>10.1007/s00383-019-04443-y</t>
  </si>
  <si>
    <t>Blythe JA, Wieten SE, Batten JN.</t>
  </si>
  <si>
    <t>Response to "Will We Code for Default ECMO?": Clarifying the Scope of Do-Not-ECMO Orders</t>
  </si>
  <si>
    <t>Clinicians might misinterpret the scope of a DNE (do-not-ECLS), as they do with the DNR (do-not-resuscita). ECLS could be a component of CPR but also be used in other contexts. Therefore, clinicians and ethicists should work on narrowing the scope of a eventual default status of ECLS.</t>
  </si>
  <si>
    <t>AMA J Ethics. 2019 Oct 1;21(10):E926-929. doi: 10.1001/amajethics.2019.926.</t>
  </si>
  <si>
    <t>Blythe JA</t>
  </si>
  <si>
    <t>10.1001/amajethics.2019.926</t>
  </si>
  <si>
    <t>Brauner DJ, Zimmermann CJ.</t>
  </si>
  <si>
    <t>Will We Code for Default ECMO?</t>
  </si>
  <si>
    <t>USA (IL), USA (WI)</t>
  </si>
  <si>
    <t>The history of cardiopulmonary resuscitation could teach us how therapeutic innovations influence the default indication for treatment primarily through the public’s expectations, the technical imperative and billing possabilities. However, cardiac arrest should never become a blanket indication for neither CPR nor ECLS.</t>
  </si>
  <si>
    <t>AMA J Ethics. 2019 May 1;21(5):E443-449. doi: 10.1001/amajethics.2019.443.</t>
  </si>
  <si>
    <t>Brauner DJ</t>
  </si>
  <si>
    <t>10.1001/amajethics.2019.443</t>
  </si>
  <si>
    <t>Brierley J, Marks SD.</t>
  </si>
  <si>
    <t>Is deceased organ donation using extracorporeal membrane oxygenation transport ethical and feasible?</t>
  </si>
  <si>
    <t>A case report on organ donation from a brain dead child on ECMO is commented on. There would be a lack of internationally standardised, evidence-based assessment of death in paediatric organ donors. Efforts should be invested to change pracise.</t>
  </si>
  <si>
    <t>Pediatr Transplant. 2019 Nov;23(7):e13570. doi: 10.1111/petr.13570. Epub 2019 Sep 18.</t>
  </si>
  <si>
    <t>Brierley J</t>
  </si>
  <si>
    <t>10.1111/petr.13570</t>
  </si>
  <si>
    <t>DeMartino ES, Braus NA, Sulmasy DP, Bohman JK, Stulak JM, Guru PK, Fuechtmann KR, Singh N, Schears GJ, Mueller PS.</t>
  </si>
  <si>
    <t>Decisions to Withdraw Extracorporeal Membrane Oxygenation Support: Patient Characteristics and Ethical Considerations</t>
  </si>
  <si>
    <t>USA (MN), USA (DC), USA (FL), USA (NY)</t>
  </si>
  <si>
    <t>In the study cohort of patients with withdrawn ECMO (1 in 4 patients on ECMO) almost one-third had DNR orders. Withholding should not be used because withdrawal seems illegal or unethical. This would deny patients an ECMO- trial while prognosis is clarified. Stopping an unwanted or unbeneficial therapy has been affirmed ethically and legally. ECMO-withdrawal differ substantially from euthanasia. Some (alert) patients may benefit from ongoing ECMO in spite of the lack of prospect. Should some other untreated patients with end stage organ failure without prospect for transplantation or long-term support be treated similarly? Patient autonomy does not trump professional integrity and responsibility.</t>
  </si>
  <si>
    <t>Mayo Clin Proc. 2019 Apr;94(4):620-627. doi: 10.1016/j.mayocp.2018.09.020. Epub 2019 Mar 8.</t>
  </si>
  <si>
    <t>DeMartino ES</t>
  </si>
  <si>
    <t>Mayo Clin Proc</t>
  </si>
  <si>
    <t>10.1016/j.mayocp.2018.09.020</t>
  </si>
  <si>
    <t>Di Nardo M, Dalle Ore A, Testa G, Annich G, Piervincenzi E, Zampini G, Bottari G, Cecchetti C, Amodeo A, Lorusso R, Del Sorbo L, Kirsch R.</t>
  </si>
  <si>
    <t>Principlism and Personalism. Comparing Two Ethical Models Applied Clinically in Neonates Undergoing Extracorporeal Membrane Oxygenation Support</t>
  </si>
  <si>
    <t>Italy, Canada, Netherlands</t>
  </si>
  <si>
    <t>The Principlist bioethics system would seek to balance four non-hierarchical principles: autonomy, beneficence, non-maleficence, and justice when making treatment decisions. In contrast, the Personalist bioethical approach would highlight the sanctity of the entire physical and spiritual human life. It would be supplied by the principle of proportionate therapy and the principle of sociality and subsidiarity. Both approaches acknowledge the value of deliberation, but differ in their assessment of quality vs dignity of life. In a multicultural society the knowledge and discussion of the underpinning moral concepts would help to manage complex decisions about the application or withdrawal of ECMO in neonatology.</t>
  </si>
  <si>
    <t>Front Pediatr. 2019 Jul 30;7:312. doi: 10.3389/fped.2019.00312. eCollection 2019.</t>
  </si>
  <si>
    <t>Di Nardo M</t>
  </si>
  <si>
    <t>Front Pediatr</t>
  </si>
  <si>
    <t>PMC6682695</t>
  </si>
  <si>
    <t>10.3389/fped.2019.00312</t>
  </si>
  <si>
    <t>Grunau B, MacRedmond R, Gill J.</t>
  </si>
  <si>
    <t>A Promising Therapy in Jeopardy</t>
  </si>
  <si>
    <t>Despite the high up-front costs of ECPR, it could be justified because of the high number of selected patients suffering cardiac arrest, who could benefit. Prolonged ECPR would pose ethical tension in  patients without neurologic recovery as described in a case, where a young patient's family opposed to the withdrawal of futile ECPR. The Supreme Court of Canada decided that withdrawal would be an active treatment requiring consent. General guidelines would recommend a different approach and also recommend the surrogates' timely information about wthdrawal of futile ECMO. Clear communication under settled conditions would be crucial. Goals should be defines and reasonable limits on the duration of ECMO be established as a prerequisit to allow necessary innovation of ECPR to continue.</t>
  </si>
  <si>
    <t>Circulation. 2019 Jan 22;139(4):425-427. doi: 10.1161/CIRCULATIONAHA.118.035674.</t>
  </si>
  <si>
    <t>Grunau B</t>
  </si>
  <si>
    <t>10.1161/CIRCULATIONAHA.118.035674</t>
  </si>
  <si>
    <t>Gutteridge D, Bosslet GT.</t>
  </si>
  <si>
    <t>What Should We Learn From Early Hemodialysis Allocation About How We Should Be Using ECMO?</t>
  </si>
  <si>
    <t>USA (IN)</t>
  </si>
  <si>
    <t>Deliberative democracy could help organisations and users to make the right decisions about ECMO, just as it developed the management of haemodialysis and organ transplantation. It could be organized around the topics contraindications of ECMO and the role of QUALY’s and reach further to the debate about technology and therapeutic futility at the end of life.</t>
  </si>
  <si>
    <t>AMA J Ethics. 2019 May 1;21(5):E421-428. doi: 10.1001/amajethics.2019.421.</t>
  </si>
  <si>
    <t>Gutteridge D</t>
  </si>
  <si>
    <t>10.1001/amajethics.2019.421</t>
  </si>
  <si>
    <t>Henry B, Verbeek PR, Cheskes S.</t>
  </si>
  <si>
    <t>Extracorporeal cardiopulmonary resuscitation in out-of-hospital cardiac arrest: Ethical considerations</t>
  </si>
  <si>
    <t>Trials and evidence, Resource allocation</t>
  </si>
  <si>
    <t>In ECPR some issues would be still unclear: 1) Should the “load and go” approach be prioritised in regard to the possibility of PCI and ECPR? 2) Should shared decision-making have another role in ECPR in regard to the non-curing nature of bridging on ECPR? 3) How can data registration be standardised and completed and cover both prehospital care and post discharge quality of life as a supplement to the gold standard RCT? 4) Shall we in regard to the lack of evidence as society go on with ECPR just because we can? Besides outcome-data demographic and logistical criteria should be assessed. Ethics consultation could mitigate moral distress.</t>
  </si>
  <si>
    <t>Resuscitation. 2019 Apr;137:1-6. doi: 10.1016/j.resuscitation.2019.01.036. Epub 2019 Feb 4.</t>
  </si>
  <si>
    <t>Henry B</t>
  </si>
  <si>
    <t>10.1016/j.resuscitation.2019.01.036</t>
  </si>
  <si>
    <t>Jaramillo C, Braus N.</t>
  </si>
  <si>
    <t>How Should ECMO Initiation and Withdrawal Decisions Be Shared?</t>
  </si>
  <si>
    <t>USA (MA), USA (WI)</t>
  </si>
  <si>
    <t>As patient consent alone (without clinical indication) does not justify a medical intervention, beneficence or nonmaleficence do not justify the discontinuation of ECMO without the regard to patient autonomy. The bridge-to-nowhere scenario is not sufficient ethical grounds for this decision either. Unilateral decisions threaten mutual understanding and shared decision-making. Destination does not justify ECMO itself but motivates consensus.</t>
  </si>
  <si>
    <t>AMA J Ethics. 2019 May 1;21(5):E387-393. doi: 10.1001/amajethics.2019.387.</t>
  </si>
  <si>
    <t>Jaramillo C</t>
  </si>
  <si>
    <t>10.1001/amajethics.2019.387</t>
  </si>
  <si>
    <t>Kimmoun A, Levy B.</t>
  </si>
  <si>
    <t>Predicting clinical outcome in patients undergoing VA-ECMO</t>
  </si>
  <si>
    <t>France</t>
  </si>
  <si>
    <t>Important to be aware of the background of the development of predictive scores, as many are developed for patients already on ECMO and thus interpretation and use of these predictive scores may occur for the wrong reasons.</t>
  </si>
  <si>
    <t>Crit Care. 2019 Feb 14;23(1):47. doi: 10.1186/s13054-019-2350-8.</t>
  </si>
  <si>
    <t>Kimmoun A</t>
  </si>
  <si>
    <t>PMC6376643</t>
  </si>
  <si>
    <t>10.1186/s13054-019-2350-8</t>
  </si>
  <si>
    <t>Kumar Puri N, Conrad SA.</t>
  </si>
  <si>
    <t>Painting a Fuller Picture</t>
  </si>
  <si>
    <t>USA (NJ), USA (LA)</t>
  </si>
  <si>
    <t>The empirical study on physicians' attidutes towards limitation of ECLS by Abrams et al. is commented on. The low frequency of proning prior to ECLS is mentioned as well as the lack of discussing withdrawal of ECLS upon cannulation and the consequent involvement of patients, surrogates and nurses in decision-making. Limiting care could be seen as a strategy of avoiding hard withdrawal of therapy and as a way to address the dilemma of futility. ECMO-centres would be wise to heed this information.</t>
  </si>
  <si>
    <t>Crit Care Med. 2019 Oct;47(10):1459-1460. doi: 10.1097/CCM.0000000000003946.</t>
  </si>
  <si>
    <t>Kumar Puri N</t>
  </si>
  <si>
    <t>10.1097/CCM.0000000000003946</t>
  </si>
  <si>
    <t>Meltzer EC, Ivascu NS, Edwin MK, Ingall TJ.</t>
  </si>
  <si>
    <t>Should Long-Term Life-Sustaining Care Be Started in Emergency Settings?</t>
  </si>
  <si>
    <t>USA (AZ), USA (NY)</t>
  </si>
  <si>
    <t>The proportionality of VA-ECMO should be assessed as in other life-sustaining therapies. But, the fact that ECMO is depending on alternatives (restitution, VAD, TX) makes it an exceptional treatment. It should be offered although no surrogates are known, based on the assumption that consent would be rational to the patient. This consent should be re-assessed and verified in an ongoing process involving both patient, proxies and members of the care team.</t>
  </si>
  <si>
    <t>AMA J Ethics. 2019 May 1;21(5):E401-406. doi: 10.1001/amajethics.2019.401.</t>
  </si>
  <si>
    <t>10.1001/amajethics.2019.401</t>
  </si>
  <si>
    <t>Molina M, Domínguez-Gil B, Pérez-Villares JM, Andrés A.</t>
  </si>
  <si>
    <t>Uncontrolled donation after circulatory death: ethics of implementation</t>
  </si>
  <si>
    <t>Running a uDCD-program is feasible also in combination with an ECPR-program and considered by international guidelines. Ignoring uDCD as a possibility may therefore be seen as inadequate praxis. Ethical concerns can be diminished by separation of the treating teams, a sufficient monitoring under transport and the in-hospital determination of death, which should be based on the permanent cessation of circulation.</t>
  </si>
  <si>
    <t>Curr Opin Organ Transplant. 2019 Jun;24(3):358-363. doi: 10.1097/MOT.0000000000000648.</t>
  </si>
  <si>
    <t>Molina M</t>
  </si>
  <si>
    <t>Curr Opin Organ Transplant</t>
  </si>
  <si>
    <t>10.1097/MOT.0000000000000648</t>
  </si>
  <si>
    <t>Mulaikal TA, Nakagawa S, Prager KM.</t>
  </si>
  <si>
    <t>Extracorporeal Membrane Oxygenation Bridge to No Recovery</t>
  </si>
  <si>
    <t>V-A ECMO leads to unique ethical challenges in relation to the withdrawal of futile treatment. Patients on ECMO with severe neurological dysfunction and without the prospect of discharge from the ICU should be legally withdrawn from active treatment as long as there is consensus among the treating physicians. Futility compromises professional integrity. ECMO should be communicated like other codes of therapy with an ongoing conversation with the patients, their surrogates and, in a wider perspective, the public.</t>
  </si>
  <si>
    <t>Circulation. 2019 Jan 22;139(4):428-430. doi: 10.1161/CIRCULATIONAHA.118.036304.</t>
  </si>
  <si>
    <t>Mulaikal TA</t>
  </si>
  <si>
    <t>10.1161/CIRCULATIONAHA.118.036304</t>
  </si>
  <si>
    <t>Nurok M, Warsh J, Griner T, Kharabi M, Castongia J, Overbeck C, Krueger L, Coleman B, Ramzy D, Chung J, Chan A, Ley E, Kubendran S, Parrish N, Yu Z, Langberg M, Finder S, Rosen BT, Kaplan RS, Sax H, Arabia F.</t>
  </si>
  <si>
    <t>Extracorporeal Membrane Oxygenation Appropriateness: An Interdisciplinary Consensus-Based Approach</t>
  </si>
  <si>
    <t>USA (CA), USA (MA)</t>
  </si>
  <si>
    <t>Regular interdisciplinary rounds during ECMO may improve decision-making and communication to families. The consensus-based approach may reduce the duration of ECMO and the costs thereof in eventually futile cases, where disagreements between carers have led to longer duration of therapy. "..Where possible, emphasis was placed on whether ongoing ECMO support was consistent with a patient’s minimally acceptable outcome, maximally acceptable burden, and relative likelihood of achieving either..."</t>
  </si>
  <si>
    <t>Anesth Analg. 2019 Mar;128(3):e38-e41. doi: 10.1213/ANE.0000000000002723.</t>
  </si>
  <si>
    <t>Nurok M</t>
  </si>
  <si>
    <t>Anesth Analg</t>
  </si>
  <si>
    <t>10.1213/ANE.0000000000002723</t>
  </si>
  <si>
    <t>Shapey IM, Summers A, Augustine T, van Dellen D.</t>
  </si>
  <si>
    <t>Systematic review to assess the possibility of return of cerebral and cardiac activity after normothermic regional perfusion for donors after circulatory death</t>
  </si>
  <si>
    <t>A sytematic review comparing retrospective studies on the outcome of ECPR in OHCA and NRP-DCD (normothermic regional perfusion in DCD/EISOR) are presented. Where ECPR would increase the amount of both survivers with good and poor neurological results, NRP-DCD would improve the viability of kidney and liver grafts. Ethical considerations associated with NPR-DCD would include premortem interventions and the duration to and declaration of death. The likelihood of ROSCCA (return of spontaneous cerebral and cardiac activity) would have an crucial impact on the consent in organ donation, yet the study demonstrated no ROSCCA after 5 min of stand-off time in NPR-DCD and no survival with favourable neurological outcome after 5 min of no-flow time.</t>
  </si>
  <si>
    <t>Br J Surg. 2019 Feb;106(3):174-180. doi: 10.1002/bjs.11046. Epub 2019 Jan 22.</t>
  </si>
  <si>
    <t>Shapey IM</t>
  </si>
  <si>
    <t>Br J Surg</t>
  </si>
  <si>
    <t>PMC6749564</t>
  </si>
  <si>
    <t>10.1002/bjs.11046</t>
  </si>
  <si>
    <t>Sonntag EA, Shah KB, Katz JN.</t>
  </si>
  <si>
    <t>Educating Resident and Fellow Physicians on the Ethics of Mechanical Circulatory Support</t>
  </si>
  <si>
    <t>USA (NC), USA (IL), USA (VA)</t>
  </si>
  <si>
    <t>Ethics of MCS should be taught in residency for cardiologists and cardiac surgeons including the concepts of patient best interest, beneficence and nonmaleficence, respect for autonomy, shared decision-making and informed consent, surrogate-decision making and end of life care, including withdrawing and withholding and palliative care.</t>
  </si>
  <si>
    <t>AMA J Ethics. 2019 May 1;21(5):E407-415. doi: 10.1001/amajethics.2019.407.</t>
  </si>
  <si>
    <t>Sonntag EA</t>
  </si>
  <si>
    <t>10.1001/amajethics.2019.407</t>
  </si>
  <si>
    <t>Tchana-Sato V, Ledoux D, Detry O, Hans G, Ancion A, D'Orio V, Massion PB, Amabili P, Bruls S, Lavigne JP, Monard J, Delbouille MH, Sakalihasan N, Defraigne JO.</t>
  </si>
  <si>
    <t>Successful clinical transplantation of hearts donated after circulatory death using normothermic regional perfusion</t>
  </si>
  <si>
    <t>The ante-mortem interventions described in the article and the restoration of circulation after declaration of death might be sensitive ethical issues and restrict EISOR in some countries. A good outcome and a safe no-touch-period as well as the clamping of the aortic arch vessels should be held against any reservations.</t>
  </si>
  <si>
    <t>J Heart Lung Transplant. 2019 Jun;38(6):593-598. doi: 10.1016/j.healun.2019.02.015.</t>
  </si>
  <si>
    <t>Tchana-Sato V</t>
  </si>
  <si>
    <t>J Heart Lung Transplant</t>
  </si>
  <si>
    <t>10.1016/j.healun.2019.02.015</t>
  </si>
  <si>
    <t>Volpi S, Sertic F, Valchanov K, De Silva R.</t>
  </si>
  <si>
    <t>Use veno-venous extra corporeal membrane oxygenation in elderly patients with post-cardiotomy hypoxia: the changing paradigm of respiratory support in adult respiratory distress syndrome</t>
  </si>
  <si>
    <t>There is no specific age-limit to VV-ECMO and despite high mortality rates, careful selected elderly patients may benefit from the intervention.</t>
  </si>
  <si>
    <t>J Cardiothorac Surg. 2019 Jan 14;14(1):10. doi: 10.1186/s13019-019-0833-y.</t>
  </si>
  <si>
    <t>Volpi S</t>
  </si>
  <si>
    <t>J Cardiothorac Surg</t>
  </si>
  <si>
    <t>PMC6332628</t>
  </si>
  <si>
    <t>10.1186/s13019-019-0833-y</t>
  </si>
  <si>
    <t>Antiel RM, Curlin FA, Persad G, White DB, Zhang C, Glickman A, Emanuel EJ, Lantos JD.</t>
  </si>
  <si>
    <t>Should Pediatric Patients Be Prioritized When Rationing Life-Saving Treatments During COVID-19 Pandemic</t>
  </si>
  <si>
    <t>USA (MO), USA (NC), USA (CO), USA (PA)</t>
  </si>
  <si>
    <t>The COVID-19 pandemic might impose the raitioning of ECMO. Younger patients should be prioritised due to the egalitarian concept of complete lives saved mediated by prognosis and beneficience in general (prioritising health care workers) in a multi-step approach. This would avoid discrimination by age. Allococation by the first-come-first-served principle or by lottery, social worth, sex, race, fame, wealth or disability should be avoided. Allocation decisions should be made by an independent ethics body.</t>
  </si>
  <si>
    <t>Pediatrics. 2020 Sep;146(3):e2020012542. doi: 10.1542/peds.2020-012542. Epub 2020 Jul 9.</t>
  </si>
  <si>
    <t>Antiel RM</t>
  </si>
  <si>
    <t>10.1542/peds.2020-012542</t>
  </si>
  <si>
    <t>Carlisle EM, Loeff DS.</t>
  </si>
  <si>
    <t>Emerging issues in the ethical utilization of pediatric extracorporeal membrane oxygenation</t>
  </si>
  <si>
    <t>USA (IA), USA (IL)</t>
  </si>
  <si>
    <t>Advances in ECMO and curative therapy would have increased the number of pontential paediatric candidates. As for some patients ECMO would be associated with excellent outcomes, one could state that its application would be obligatory and in the patient's best interest. Ethics consultation and deliberation should be preventive. Professional consensus should be aquired prior to communication with surrogates. The term 'futility' might be replaced by the term 'potentially inappropriate' leading to constructive discussion. Moral distress should be avoided. Perhaps less autonomy and more guidance would be needed in ECMO. According to allocation questions the health care system would be able to learn from comparing ECMO to historical issues of transplantation, CPR and dialysis.</t>
  </si>
  <si>
    <t>Curr Opin Pediatr. 2020 Jun;32(3):411-415. doi: 10.1097/MOP.0000000000000901.</t>
  </si>
  <si>
    <t>Carlisle EM</t>
  </si>
  <si>
    <t>Curr Opin Pediatr</t>
  </si>
  <si>
    <t>10.1097/MOP.0000000000000901</t>
  </si>
  <si>
    <t>Cheruku S, Dave S, Goff K, Park C, Ebeling C, Cohen L, Styrvoky K, Choi C, Anand V, Kershaw C.</t>
  </si>
  <si>
    <t>Cardiopulmonary Resuscitation in Intensive Care Unit Patients With Coronavirus Disease 2019</t>
  </si>
  <si>
    <t>All patients hospitalised with COVID-19 should be asked about there attitudes towards goals of care and resuscitation if possible. Due to the risk of contamination and the low expectance of sufficient recovery several countries would have restricted their recommendations about CPR. In the US the treatment of patients with covid-19 differ betwwen hospitals. An utilitarian approach based on considering nuanced and individually is recommended. The ethical consensus during the pandemic would be to allocate scarce resources to the patients with the best prognosis although this would prioritise utility over justice and by that members of socioeconomically disadvantaged communities with a higher prevalence of COVID-19 associated with a worse outcome.</t>
  </si>
  <si>
    <t>J Cardiothorac Vasc Anesth. 2020 Oct;34(10):2595-2603. doi: 10.1053/j.jvca.2020.06.008. Epub 2020 Jun 10.</t>
  </si>
  <si>
    <t>Cheruku S</t>
  </si>
  <si>
    <t>PMC7286272</t>
  </si>
  <si>
    <t>10.1053/j.jvca.2020.06.008</t>
  </si>
  <si>
    <t>Combes A, Price S, Slutsky AS, Brodie D.</t>
  </si>
  <si>
    <t>Temporary circulatory support for cardiogenic shock</t>
  </si>
  <si>
    <t>France. UK, Canada</t>
  </si>
  <si>
    <t>Resource allocation,Trials and evidence</t>
  </si>
  <si>
    <t>Temporary circulatory support could be used in cardiogenic shock inspite of missing randomised data. Research would be urgently needed to ascertain the effect of ECMO and its costs. The circumstances under which ECMO is applied would be coint by time pressure and lack of information. Questions would remain about when withholding or withdrawing ECMO is appropriate. Blurred lines between life and death would have no parallel in other areas of medicine. Palliative care, shared decision making, more research and education is recommended.</t>
  </si>
  <si>
    <t>Lancet. 2020 Jul 18;396(10245):199-212. doi: 10.1016/S0140-6736(20)31047-3.</t>
  </si>
  <si>
    <t>Combes A</t>
  </si>
  <si>
    <t>10.1016/S0140-6736(20)31047-3</t>
  </si>
  <si>
    <t>Di Nardo M, Dalle Ore A, Starr J, Cecchetti C, Amodeo A, Testa G.</t>
  </si>
  <si>
    <t>Ethics and extracorporeal membrane oxygenation during coronavirus disease 2019 outbreak</t>
  </si>
  <si>
    <t>Italy, USA (CA)</t>
  </si>
  <si>
    <t>In line with the WHO recommendations, ECMO should be offered selected patients with acute respiratory failure due to COVID-19. A proactive development of ECMO deployment and raitoning guidelines are suggested facing the possibility of a health care sytem crush. In ethical conflicts a multivariable approach should be assessed including principles from a principlistic and a personalist bioethical standpoint and, besides these, also the principle of sociality and subsidiarity and the principle of proportionate therapy. Maintaining ECMO when the patient has no chance of recovery would represent an unjustified burden.</t>
  </si>
  <si>
    <t>Perfusion. 2020 Sep;35(6):562-564. doi: 10.1177/0267659120937545. Epub 2020 Jun 25.</t>
  </si>
  <si>
    <t>Perfusion</t>
  </si>
  <si>
    <t>10.1177/0267659120937545</t>
  </si>
  <si>
    <t>Drake D, Morrow CD, Kinlaw K, De Bonis M, Zangrillo A, Sade RM; Cardiothoracic Ethics Forum.</t>
  </si>
  <si>
    <t>Cardiothoracic surgeons in pandemics: Ethical considerations</t>
  </si>
  <si>
    <t>USA (MI), USA (GA), Italy, USA (SC)</t>
  </si>
  <si>
    <t>In pandemics proactive resource allocation should help gaining individual and cumulative life-years. However, utilitarianism would not be an adaequate ethical approach without addressing the principles of autonomy, maleficence and justice. Discrimination should be avoided. Scarce resources should be allocated to those patients, who benefit most. Allocation by social worth, wealth or the first come first served approach, race, gender, ethnicity, religion or sexual orientation should be avoided. too. Shorter recovery on ECMO might be a appropriate allocation criterion. Withdrawal should not need consent in pandemics. Triage and treatment team members should be separatet.</t>
  </si>
  <si>
    <t>J Thorac Cardiovasc Surg. 2020 Aug;160(2):456-459. doi: 10.1016/j.jtcvs.2020.03.117. Epub 2020 Apr 9.</t>
  </si>
  <si>
    <t>Drake D</t>
  </si>
  <si>
    <t>PMC7146669</t>
  </si>
  <si>
    <t>10.1016/j.jtcvs.2020.03.117</t>
  </si>
  <si>
    <t>Ehmann MR, Zink EK, Levin AB, Suarez JI, Belcher HM, Daugherty Biddison EL, Doberman DJ, D'Souza K, Fine DM, Garibaldi BT, Gehrie EA, Golden SH, Gurses AP, Hill PM, Hughes MT, Kahn J, Koch CG, Marx JJ, Meisenberg BR, Natterman J, Rushton CH, Sapirstein A, Selinger SR, Stephens RS, Toner ES, Unguru Y, van Stone M, Kachalia A.</t>
  </si>
  <si>
    <t>Operational recommendations for scarce resource allocation in a public health crisis</t>
  </si>
  <si>
    <t>A US-state resourceallocation program in scarcity during COVID-19 is presented. It would be based on a public survey on citizen's values. Each resource would require an individual approach. Data allowing the prognostic comparison of COVID-19 patients on and those eligible for ECMO would be missing. Patients should not be (de-)selected according to arbitrary criteria. Patients on ECMO should be re-assessed and therapy could eventually be reallocated when non-efficient.</t>
  </si>
  <si>
    <t>Chest. 2020 Sep 26:S0012-3692(20)34804-2. doi: 10.1016/j.chest.2020.09.246. Online ahead of print.</t>
  </si>
  <si>
    <t>Ehmann MR</t>
  </si>
  <si>
    <t>PMC7521357</t>
  </si>
  <si>
    <t>10.1016/j.chest.2020.09.246</t>
  </si>
  <si>
    <t>Gardiner D, Charlesworth M, Rubino A, Madden S.</t>
  </si>
  <si>
    <t>The rise of organ donation after circulatory death: a narrative review</t>
  </si>
  <si>
    <t>In the UK DCD programme the Organ Donation Taskforce and a broad engagement of different organisations would have helped address ethical issues in advance. The ambition would have been to make DCD a normal part of end-of-life care. 5 min of asystole would be claimed by the Academy of Royal Medical Colleges as prerequisit for DCDD. Thoraco-abdominal normothermic regional perfusion (NRP/EISOR) would remain an etically controversial area due to the theoretically possibility of collateral perfusion to the brain. Premortem administration of heparin in NPR would be pohibited in the UK.</t>
  </si>
  <si>
    <t>Anaesthesia. 2020 Sep;75(9):1215-1222. doi: 10.1111/anae.15100. Epub 2020 May 19.</t>
  </si>
  <si>
    <t>Gardiner D</t>
  </si>
  <si>
    <t>Anaesthesia</t>
  </si>
  <si>
    <t>10.1111/anae.15100</t>
  </si>
  <si>
    <t>Hoyler MM, Kumar S, Thalappillil R, White RS, Tam CW.</t>
  </si>
  <si>
    <t>VV-ECMO usage in ARDS due to COVID-19: Clinical, practical and ethical considerations</t>
  </si>
  <si>
    <t>ECMO might be viewed as unjustifiable in the COVID-19 pandemic, if resources are scarce. COVID-19 patients and all others should be treated following the same ethical principles. These were, as suggested by Emmanuel and collegues: maximising benifit (individually and collectively), which meant patients worst off being prioritised, allocation by instrumental value and lottery. Proactive planning would be key.</t>
  </si>
  <si>
    <t>J Clin Anesth. 2020 Oct;65:109893. doi: 10.1016/j.jclinane.2020.109893. Epub 2020 May 20.</t>
  </si>
  <si>
    <t>Hoyler MM</t>
  </si>
  <si>
    <t>J Clin Anesth</t>
  </si>
  <si>
    <t>PMC7237897</t>
  </si>
  <si>
    <t>10.1016/j.jclinane.2020.109893</t>
  </si>
  <si>
    <t>Lim JKB, Qadri SK, Toh TSW, Lin CB, Mok YH, Lee JH.</t>
  </si>
  <si>
    <t>Extracorporeal Membrane Oxygenation for Severe Respiratory Failure During Respiratory Epidemics and Pandemics: A Narrative Review</t>
  </si>
  <si>
    <t>In times of scarce health care resources the development of pre-desaster plans and preparation at national and international level, centralising care and continuing education would be paramount. There are be two broad approaches to guide patient selection for ECMO in a pandemic: 1) the use of ethical principles (broad social value, instrumental value, maximising life years and the life cycle principle) and 2) the use of predictive scoring systems, which can be helpful at assisting in triage, but should not stand alone. A pandemic could force the health care providers to apply an apriori inferior first-come-first-served principle.</t>
  </si>
  <si>
    <t>Ann Acad Med Singap. 2020 Apr;49(4):199-214.</t>
  </si>
  <si>
    <t>Lim JKB</t>
  </si>
  <si>
    <t>Ann Acad Med Singap</t>
  </si>
  <si>
    <t>Lorusso R, Whitman G, Milojevic M, Raffa G, McMullan DM, Boeken U, Haft J, Bermudez C, Shah A, D'Alessandro DA.</t>
  </si>
  <si>
    <t>2020 EACTS/ELSO/STS/AATS expert consensus on post-cardiotomy extracorporeal life support in adult patients</t>
  </si>
  <si>
    <t>Netherlands, USA (MD), Serbia, Italy, USA (WA), Germany, USA (MI), USA (PA), USA (TN), USA (MA)</t>
  </si>
  <si>
    <t>Randomised data on the outcome of post-cardiotomy ECLS (PC-ECLS) were missing. Long-term survival and QOL were unpredictable under PC-ECLS. Overwhelming responsibility might stress surrogates. Guiding decision-making would be recommended. ECLS-professionals would commonly favour decision-making authority for ECLS-patients. Withdrawal should be undertaking when it has been determined that acceptable QOL is not achievable or futility has been determined.</t>
  </si>
  <si>
    <t>J Thorac Cardiovasc Surg. 2020 Oct 7:S0022-5223(20)32642-8. doi: 10.1016/j.jtcvs.2020.09.045. Online ahead of print.</t>
  </si>
  <si>
    <t>Lorusso R</t>
  </si>
  <si>
    <t>10.1016/j.jtcvs.2020.09.045</t>
  </si>
  <si>
    <t>MacGregor RM, Antiel RM, Najaf T, Said AS, Warner BW, Raval MV, Shakhsheer B.</t>
  </si>
  <si>
    <t>Extracorporeal Membrane Oxygenation for Pediatric Patients With Coronavirus Disease 2019-Related Illness</t>
  </si>
  <si>
    <t>USA (MO), USA (IL)</t>
  </si>
  <si>
    <t>Although US-organisations had proposed guidelines for the use of ECMO in COVID-19, there would remain a lack of consensus regarding children. A survey in the US showed that most centres had enacted regional guidelines prior to the pandemic and used ECMO following the same indication criteria as in other viral illnesses. Only a minority would have restricted ECMO in terminal illness, CNS damge, DNR status, MOF or prolonged mechanical ventilation. 33 % would not have agreed with the principle of prioritising by age. A majority of the survey's respondends refused unilateral DNR orders, paediatric ECPR and limiting ECMO by duration in COVID-19. Disagreement would remain concerning whether individual lives or most life-years saved should be prioritised. Prioritising those who have lived fewer life stages had previously shown broad public acceptance.</t>
  </si>
  <si>
    <t>Pediatr Crit Care Med. 2020 May 15. doi: 10.1097/PCC.0000000000002432. Online ahead of print.</t>
  </si>
  <si>
    <t>MacGregor RM</t>
  </si>
  <si>
    <t>10.1097/PCC.0000000000002432</t>
  </si>
  <si>
    <t>Manara A, Shemie SD, Large S, Healey A, Baker A, Badiwala M, Berman M, Butler AJ, Chaudhury P, Dark J, Forsythe J, Freed DH, Gardiner D, Harvey D, Hornby L, MacLean J, Messer S, Oniscu GC, Simpson C, Teitelbaum J, Torrance S, Wilson LC, Watson CJE.</t>
  </si>
  <si>
    <t>Maintaining the permanence principle for death during in situ normothermic regional perfusion for donation after circulatory death organ recovery: A United Kingdom and Canadian proposal</t>
  </si>
  <si>
    <t>UK, Canada</t>
  </si>
  <si>
    <t xml:space="preserve">In Canada, the UK, Belgium and the Netherlands DCD would account for a substantial part of organ donation procedures. Regarding the use of NPR/EISOR there were concerns about the collateral perfusion of the brain, and thus the reversal of the declaration of death as it is framed by the concept of permanence. Novel surgical techniques are  presented, which would minimise (and in case of abdominal clamping and perfusion determine) cerebral blood flow and by that the risk of re-perfusing the brain. </t>
  </si>
  <si>
    <t>Am J Transplant. 2020 Aug;20(8):2017-2025. doi: 10.1111/ajt.15775. Epub 2020 Jan 27.</t>
  </si>
  <si>
    <t>Manara A</t>
  </si>
  <si>
    <t>10.1111/ajt.15775</t>
  </si>
  <si>
    <t>Parent B, Moazami N, Wall S, Carillo J, Kon Z, Smith D, Walsh BC, Caplan A.</t>
  </si>
  <si>
    <t>Ethical and logistical concerns for establishing NRP-cDCD heart transplantation in the United States</t>
  </si>
  <si>
    <t>Ethics would require that any conflict of interest in withdrawal of life sustaining treatment (LST) being prevented. According to a review liver, kidey and pancreas grafts from DCD with normothermic regional perfusion (NRP/EISOR) would be of acceptable quality compared to grafts from brain dead donors. Concerns about ensuring that NPR does not affect medical care or hasten death would remain. Consent had to be obtained after the decision to withdraw. Premortem preservation techniques would be legally and ethically justified. Available evidence would suggest that autoresuscitation after cardiac arrest being extremely unlikely after 5-10 min. NPR might conflict with the US Uniform Definition of Death Act, but the concept of permanence of death, which would not be undermined by NPR, mitigated the tension. Abondoning the dead donor rule would do harm to public trust in transplantation. Although some would question whether vessel ligation in NPR would make the procuring team complicit in the donor's death, there would be broad consensus about that withdrawal of LST being in the patients best interest. Concerns about the conflict of NPR with the law would stem from the shortcoming that drafters had not foreseen the technology of NPR.</t>
  </si>
  <si>
    <t>Am J Transplant. 2020 Jun;20(6):1508-1512. doi: 10.1111/ajt.15772. Epub 2020 Jan 21.</t>
  </si>
  <si>
    <t>Parent B</t>
  </si>
  <si>
    <t>10.1111/ajt.15772</t>
  </si>
  <si>
    <t>Prekker ME, Brunsvold ME, Bohman JK, Fischer G, Gram KL, Litell JM, Saavedra-Romero R, Hick JL.</t>
  </si>
  <si>
    <t>Regional Planning for Extracorporeal Membrane Oxygenation Allocation During Coronavirus Disease 2019</t>
  </si>
  <si>
    <t>USA (MN)</t>
  </si>
  <si>
    <t>A prioritising plan for ECMO from a US state is presented preparing for the shortage of ECMO in the COVID-19 pandemic. Athough WHO would suggeste the use of ECMO in refractory hypoxemia, existing guidelines would have neglected the thoughtful allocation of ECMO. Outcome data were not widely available. It would be necessary to limit ECMO to patients according to their benefit on a regional level, but a general framework should guarantee the contribution from experts and community. Regional coordination and cooperation through continuing communication, training and surveillancy woud be important. Triage could be conducted by a external team. Ongoing programmes (elective ECMO, ECPR), but also individual patients with an unfavorable prognosis on ECMO could be disontinued.</t>
  </si>
  <si>
    <t>Chest. 2020 Aug;158(2):603-607. doi: 10.1016/j.chest.2020.04.026. Epub 2020 Apr 25.</t>
  </si>
  <si>
    <t>Prekker ME</t>
  </si>
  <si>
    <t>PMC7182515</t>
  </si>
  <si>
    <t>10.1016/j.chest.2020.04.026</t>
  </si>
  <si>
    <t>Quintel M, Bartlett RH, Grocott MPW, Combes A, Ranieri MV, Baiocchi M, Nava S, Brodie D, Camporota L, Vasques F, Busana M, Marini JJ, Gattinoni L.</t>
  </si>
  <si>
    <t>Extracorporeal Membrane Oxygenation for Respiratory Failure</t>
  </si>
  <si>
    <t xml:space="preserve">Germany, USA (MI), UK, France, Italy, USA (NY), USA (MN) </t>
  </si>
  <si>
    <t>The ethical key question concerning ECMO would be whom to put on and whom not to put on ECMO, a question, which would be difficult to answere due to missing evidence. In the scenario of a bridge to nowhere there would be no clear path to handle the patient's or the surrogate's will, if it differs from the professionals' decision. Costs are difficult to assess, especially in international comparison, but must not be negligated. Beneficence should be the main target of allocation. The issue of scarce ECMO could be reframed as equality vs equity in rationing. Core ethical principles of decision-making and humanity remained unchanged in ECMO. Sole economic reasoning that rules health care should be avoided. Adjuvant techniques, such as shared decision-making, time-limited trials but also spiritual, palliative and ethical support should be seeked when appropriate. The differences in ethical practices around the world should be accepted.</t>
  </si>
  <si>
    <t>Anesthesiology. 2020 May;132(5):1257-1276. doi: 10.1097/ALN.0000000000003221.</t>
  </si>
  <si>
    <t>Quintel M</t>
  </si>
  <si>
    <t>Anesthesiology</t>
  </si>
  <si>
    <t>10.1097/ALN.0000000000003221</t>
  </si>
  <si>
    <t>Shekar K, Badulak J, Peek G, Boeken U, Dalton HJ, Arora L, Zakhary B, Ramanathan K, Starr J, Akkanti B, Antonini MV, Ogino MT, Raman L, Barret N, Brodie D, Combes A, Lorusso R, MacLaren G, Müller T, Paden M, Pellegrino V; ELSO Guideline Working Group.</t>
  </si>
  <si>
    <t>Extracorporeal Life Support Organization Coronavirus Disease 2019 Interim Guidelines: A Consensus Document from an International Group of Interdisciplinary Extracorporeal Membrane Oxygenation Providers</t>
  </si>
  <si>
    <t>Australia, USA (WA), USA (FL), Germany, USA (IA), USA (OR), Singapore, USA (CA), USA (TX), Italy, USA (DE), USA (PA), UK, USA (NY), Netherlands, USA (GA)</t>
  </si>
  <si>
    <t>An ELSO guideline for ECMO in the COVID-19 pandemic is presented. Four tiers are included, rationing approaches increase following the four tiers including withholding of ECMO by risk of staff contamination, patient prognosis and age. At the outset indications of ECMO in COVID-19 should follow general recommendations for ECMO. Centralisation and regular communication between centres and agents were recommended. The cannulation consent in children should include the issue of discontinuation and time frame, but also refer to the current unavailability of data. Reassessment of patients should be continually undertaken as capacity status and evidence could change during the pademic. Futility should be declared case-by-case. Early multidisciplinary deliberation and supportive care should be provided.</t>
  </si>
  <si>
    <t>ASAIO J. 2020 Jul;66(7):707-721. doi: 10.1097/MAT.0000000000001193.</t>
  </si>
  <si>
    <t>Shekar K</t>
  </si>
  <si>
    <t>10.1097/MAT.0000000000001193</t>
  </si>
  <si>
    <t>Skansebo E, Broomé M, Magnusson J, Riise GC, Dellgren G.</t>
  </si>
  <si>
    <t>Extended use of extra corporeal membrane oxygenation as bridge to lung transplantation in two patients</t>
  </si>
  <si>
    <t>Sweden</t>
  </si>
  <si>
    <t>Prolonged courses on ECMO in relation to lung transplantation were possible in certain presented cases. This would complicate ethical decisions on the omission of therapi.</t>
  </si>
  <si>
    <t>J Cardiothorac Surg. 2020 Jan 13;15(1):16. doi: 10.1186/s13019-020-1046-0.</t>
  </si>
  <si>
    <t>Skansebo E</t>
  </si>
  <si>
    <t>PMC6958736</t>
  </si>
  <si>
    <t>10.1186/s13019-020-1046-0</t>
  </si>
  <si>
    <t>Supady A, Bode C, Duerschmied D.</t>
  </si>
  <si>
    <t>Procedural justice and egalitarian principles for rationing decisions in the COVID-19 crisis</t>
  </si>
  <si>
    <t>A commentary on an editorial published by Abrams et al. on ECMO under COVID-19 is presented. The utilitarian approach is critisised and replaced by Norman Daniels' egalitarian approach including the conditions of publicity, relevance, revision and appeals and regulation. The essential advantage of Daniels' concept would be the publics's role and participation in prioritising ECMO through transparent deliberation. In the authors response they object that timely and right decisions on priotitising ECMO could not be guaranteed and had never been provided by the institutions described, the New York triage committees. The reason for that would have been the complexity and controversy which would be entailed in this approach. The benefits and limitations of ECMO would be difficult to understand at the present time.</t>
  </si>
  <si>
    <t>Crit Care. 2020 Sep 29;24(1):590. doi: 10.1186/s13054-020-03283-w.</t>
  </si>
  <si>
    <t>Supady A</t>
  </si>
  <si>
    <t>PMC7524376</t>
  </si>
  <si>
    <t>10.1186/s13054-020-03283-w</t>
  </si>
  <si>
    <t>Wheaton T, Menkiti O, Misra A.</t>
  </si>
  <si>
    <t>Streptococcus pyogenes purpura fulminans and septic shock: A case highlighting the ethical considerations of high-risk extracorporeal membrane oxygenation</t>
  </si>
  <si>
    <t>A paediatric case of a 3-years old child with purpura fulminans due to streptoccocus pyogenes sepsis and shock is presented. After successful decannulation but intended withdrawal of other life sustaining therapy the patient died from refractory infection. A high-risk patient candidating for ECMO should prompt a conversation involving the surrogates regarding principlist bioethics.</t>
  </si>
  <si>
    <t>Int J Artif Organs. 2020 Jul;43(7):500-502. doi: 10.1177/0391398820901832. Epub 2020 Jan 25.</t>
  </si>
  <si>
    <t>Wheaton T</t>
  </si>
  <si>
    <t>10.1177/0391398820901832</t>
  </si>
  <si>
    <t>Worku E, Gill D, Brodie D, Lorusso R, Combes A, Shekar K.</t>
  </si>
  <si>
    <t>Provision of ECPR during COVID-19: evidence, equity, and ethical dilemmas</t>
  </si>
  <si>
    <t>Australia, USA (NY), Netherlands, France</t>
  </si>
  <si>
    <t>The appropriate use of ECPR would be challenged under COVID-19. The critical care community would have to confront the ethical boundaries between individual rights and distributive justice. ELSO would recommend the limiting of ECPR under the current crises. Cardiac arrest would have had a unfarourable prognosis in COVID-19 according to retrospective studies. Continuing ECPR under COVID-19 would require surge-sensitive protocols and procedures. Goals of care and resuscitation status should be defined in advance to cannulation. The most appropriate ethical principle in allocation of ECPR during shortage of resources should be maleficence regarding both the individual in question as well as the public, but a satisfying concept of fultility did not exist. Equity in this situation would dictate prioritisation in order to maximise outcome by objective criteria. Best judgement would necessarly depend on multidisciplinary deliberation and re-evaluation. Randomised trials would be needed.</t>
  </si>
  <si>
    <t>Crit Care. 2020 Jul 27;24(1):462. doi: 10.1186/s13054-020-03172-2.</t>
  </si>
  <si>
    <t>Worku E</t>
  </si>
  <si>
    <t>PMC7384274</t>
  </si>
  <si>
    <t>10.1186/s13054-020-03172-2</t>
  </si>
  <si>
    <t>Underemne</t>
  </si>
  <si>
    <t>Type</t>
  </si>
  <si>
    <r>
      <rPr>
        <sz val="10"/>
        <color theme="1"/>
        <rFont val="Arial"/>
        <family val="2"/>
      </rPr>
      <t xml:space="preserve">Marcs tidligere </t>
    </r>
    <r>
      <rPr>
        <sz val="10"/>
        <color rgb="FFFF00FF"/>
        <rFont val="Arial"/>
        <family val="2"/>
      </rPr>
      <t>og midlertidig</t>
    </r>
  </si>
  <si>
    <t>Stolar CJ, Dillon PW.</t>
  </si>
  <si>
    <t>Extracorporeal membrane oxygenation for neonatal respiratory failure</t>
  </si>
  <si>
    <t>No access</t>
  </si>
  <si>
    <t>Surg Annu. 1987;19:111-22.</t>
  </si>
  <si>
    <t>Stolar CJ</t>
  </si>
  <si>
    <t>Surg Annu</t>
  </si>
  <si>
    <t>Ryan J.</t>
  </si>
  <si>
    <t>Extracorporeal membrane oxygenation for pediatric cardiac arrest</t>
  </si>
  <si>
    <t>US (PA)</t>
  </si>
  <si>
    <t>Crit Care Nurse. 2015 Feb;35(1):60-9. doi: 10.4037/ccn2015655.</t>
  </si>
  <si>
    <t>Ryan J</t>
  </si>
  <si>
    <t>10.4037/ccn2015655</t>
  </si>
  <si>
    <t>Perez-Protto SE, Rowbottom JR, Taylor MA.</t>
  </si>
  <si>
    <t>"Wishes Unknown: " A Case Report</t>
  </si>
  <si>
    <t>A A Pract. 2019 Sep 1;13(5):188-189. doi: 10.1213/XAA.0000000000001030.</t>
  </si>
  <si>
    <t>Perez-Protto SE</t>
  </si>
  <si>
    <t>A A Pract</t>
  </si>
  <si>
    <t>10.1213/XAA.0000000000001030</t>
  </si>
  <si>
    <t>Khodeli N, Chkhaidze Z, Partsakhashvili D, Pilishvili O, Kordzaia D.</t>
  </si>
  <si>
    <t>[THEORETICAL BACKGROUND OF FINDING ORGANS FOR TRANSPLANTATION AMONG NON-HEART BEATING DONORS UNDER UNSUCCESSFUL EXTRACORPOREAL RESUSCITATION (LITERATURE REVIEW)]</t>
  </si>
  <si>
    <t>Georgia</t>
  </si>
  <si>
    <t>Georgian Med News. 2016 May;(254):92-7.</t>
  </si>
  <si>
    <t>Khodeli N</t>
  </si>
  <si>
    <t>Georgian Med News</t>
  </si>
  <si>
    <t>Diaz O.</t>
  </si>
  <si>
    <t>Rise of the Machines: In an Era of Ventricular Assist Devices, Prolonging Life or Death?</t>
  </si>
  <si>
    <t>USA</t>
  </si>
  <si>
    <t>J Dr Nurs Pract. 2017;10(2):96-107. doi: 10.1891/2380-9418.10.2.96.</t>
  </si>
  <si>
    <t>Diaz O</t>
  </si>
  <si>
    <t>J Dr Nurs Pract</t>
  </si>
  <si>
    <t>10.1891/2380-9418.10.2.96</t>
  </si>
  <si>
    <t>Puri P, Wester T.</t>
  </si>
  <si>
    <t>Historical aspects of congenital diaphragmatic hernia</t>
  </si>
  <si>
    <t>Pediatr Surg Int. 1997 Mar 21;12(2/3):95-100.</t>
  </si>
  <si>
    <t>Puri P</t>
  </si>
  <si>
    <t>Pediatr Surg Int. 1997 Feb;12(2-3):95-100.</t>
  </si>
  <si>
    <t>Aylott M.</t>
  </si>
  <si>
    <t>Interviewing as therapy: researching parents' experiences of their child's life-threatening illness requiring ECMO</t>
  </si>
  <si>
    <t>Nurs Crit Care. 2002 Jul-Aug;7(4):163-70.</t>
  </si>
  <si>
    <t>Aylott M</t>
  </si>
  <si>
    <t>Nurs Crit Care</t>
  </si>
  <si>
    <t>Graham TR, Chalmers JA.</t>
  </si>
  <si>
    <t>Temporary mechanical ventricular support: Part 2</t>
  </si>
  <si>
    <t>Br J Hosp Med. 1989 Jun;41(6):520-4.</t>
  </si>
  <si>
    <t>Graham TR</t>
  </si>
  <si>
    <t>Br J Hosp Med</t>
  </si>
  <si>
    <t>Marwick C.</t>
  </si>
  <si>
    <t>NIH 'Research Risks Office' reprimands hospital institutional review board</t>
  </si>
  <si>
    <t>JAMA. 1990 May 9;263(18):2420.</t>
  </si>
  <si>
    <t>Marwick C</t>
  </si>
  <si>
    <t>JAMA</t>
  </si>
  <si>
    <t>Rushton CH.</t>
  </si>
  <si>
    <t>Balancing the benefits and burdens of ECMO. The nurse's role</t>
  </si>
  <si>
    <t>Crit Care Nurs Clin North Am. 1990 Sep;2(3):481-91.</t>
  </si>
  <si>
    <t>Rushton CH</t>
  </si>
  <si>
    <t>Crit Care Nurs Clin North Am</t>
  </si>
  <si>
    <t>Fraser TL, Ebbers BJ.</t>
  </si>
  <si>
    <t>Ethical considerations of the extracorporeal membrane oxygenation procedure</t>
  </si>
  <si>
    <t>Can Oper Room Nurs J. 1991 Nov-Dec;9(4):9-12.</t>
  </si>
  <si>
    <t>Fraser TL</t>
  </si>
  <si>
    <t>Can Oper Room Nurs J</t>
  </si>
  <si>
    <t>Botkin JR.</t>
  </si>
  <si>
    <t>Ethics and evidence</t>
  </si>
  <si>
    <t>J Clin Ethics. 1992 Spring;3(1):63-4.</t>
  </si>
  <si>
    <t>Botkin JR</t>
  </si>
  <si>
    <t>Estrada EA.</t>
  </si>
  <si>
    <t>ECMO for neonatal and pediatric patients: state-of-the-art and future trends</t>
  </si>
  <si>
    <t>Pediatr Nurs. 1992 Jan-Feb;18(1):67-74.</t>
  </si>
  <si>
    <t>Estrada EA</t>
  </si>
  <si>
    <t>Pediatr Nurs</t>
  </si>
  <si>
    <t>Krauss AN, Miké V, Ross GS.</t>
  </si>
  <si>
    <t>Perinatal technology: answers and questions</t>
  </si>
  <si>
    <t>J Clin Ethics. 1992 Spring;3(1):56-62; discussion 63-7.</t>
  </si>
  <si>
    <t>Krauss AN</t>
  </si>
  <si>
    <t>Truog RD, Arnold JH.</t>
  </si>
  <si>
    <t>The "ethics of evidence" and randomized controlled trials</t>
  </si>
  <si>
    <t>J Clin Ethics. 1992 Spring;3(1):65-7.</t>
  </si>
  <si>
    <t>Truog RD.</t>
  </si>
  <si>
    <t>Randomized controlled trials: lessons from ECMO</t>
  </si>
  <si>
    <t>Clin Res. 1992 Oct;40(3):519-27.</t>
  </si>
  <si>
    <t>Clin Res</t>
  </si>
  <si>
    <t>Morris AH.</t>
  </si>
  <si>
    <t>Cost-benefit considerations in managing oxygenation failure</t>
  </si>
  <si>
    <t>Respir Care. 1993 Jul;38(7):829-38; discussion 838-41.</t>
  </si>
  <si>
    <t>Morris AH</t>
  </si>
  <si>
    <t>Respir Care</t>
  </si>
  <si>
    <t>Milerad J, Walsh WF.</t>
  </si>
  <si>
    <t>Commentary on neonatal ECMO: a North American and Scandinavian perspective</t>
  </si>
  <si>
    <t>Acta Paediatr. 1995 Aug;84(8):841-7. doi: 10.1111/j.1651-2227.1995.tb13775.x.</t>
  </si>
  <si>
    <t>Milerad J</t>
  </si>
  <si>
    <t>10.1111/j.1651-2227.1995.tb13775.x</t>
  </si>
  <si>
    <t>Fumes from the spleen</t>
  </si>
  <si>
    <t>Paediatr Perinat Epidemiol. 1997 Jul;11(3):260-8. doi: 10.1111/j.1365-3016.1997.tb00002.x.</t>
  </si>
  <si>
    <t>10.1111/j.1365-3016.1997.tb00002.x</t>
  </si>
  <si>
    <t>Harris S.</t>
  </si>
  <si>
    <t>Nurses' views on withdrawing ECMO: a grounded theory study</t>
  </si>
  <si>
    <t>Nurs Crit Care. 2002 May-Jun;7(3):144-51.</t>
  </si>
  <si>
    <t>Harris S</t>
  </si>
  <si>
    <t>Orr RD.</t>
  </si>
  <si>
    <t>Clinical ethics case consultation</t>
  </si>
  <si>
    <t>Ethics Med. 2002 Summer;18(2):33-4.</t>
  </si>
  <si>
    <t>Orr RD</t>
  </si>
  <si>
    <t>Ethics Med</t>
  </si>
  <si>
    <t>Botha J, Tiruvoipati R, Goldberg D.</t>
  </si>
  <si>
    <t>Futility of medical treatment in current medical practice</t>
  </si>
  <si>
    <t>N Z Med J. 2013 Sep 27;126(1383):58-71.</t>
  </si>
  <si>
    <t>Botha J</t>
  </si>
  <si>
    <t>N Z Med J</t>
  </si>
  <si>
    <t>Callaghan M, Doyle Y, O'Hare B, Healy M, Nölke L.</t>
  </si>
  <si>
    <t>Economics and ethics of paediatric respiratory extra corporeal life support</t>
  </si>
  <si>
    <t>Ir Med J. 2013 Sep;106(8):252-3.</t>
  </si>
  <si>
    <t>Callaghan M</t>
  </si>
  <si>
    <t>Ir Med J</t>
  </si>
  <si>
    <t>Meltzer EC, Ivascu NS, Fins JJ.</t>
  </si>
  <si>
    <t>DNR and ECMO: a paradox worth exploring</t>
  </si>
  <si>
    <t>J Clin Ethics. 2014 Spring;25(1):13-9.</t>
  </si>
  <si>
    <t>Howe EG.</t>
  </si>
  <si>
    <t>New Paradigms in Medical Ethics</t>
  </si>
  <si>
    <t>J Clin Ethics. 2016 Winter;27(4):267-280.</t>
  </si>
  <si>
    <t>Howe EG</t>
  </si>
  <si>
    <t>Williams SB, Dahnke MD.</t>
  </si>
  <si>
    <t>Clarification and Mitigation of Ethical Problems Surrounding Withdrawal of Extracorporeal Membrane Oxygenation</t>
  </si>
  <si>
    <t>Crit Care Nurse. 2016 Oct;36(5):56-65. doi: 10.4037/ccn2016504.</t>
  </si>
  <si>
    <t>Williams SB</t>
  </si>
  <si>
    <t>10.4037/ccn2016504</t>
  </si>
  <si>
    <t>Jousset N, Jacob JP, Gaudin A, Mauillon D, Penneau M, Rougé-Maillart C.</t>
  </si>
  <si>
    <t>[Recovery of transportable organs after cardiac arrest]</t>
  </si>
  <si>
    <t>Other language</t>
  </si>
  <si>
    <t>Presse Med. 2009 May;38(5):740-4. doi: 10.1016/j.lpm.2008.10.015. Epub 2009 Jan 25.</t>
  </si>
  <si>
    <t>Jousset N</t>
  </si>
  <si>
    <t>Presse Med</t>
  </si>
  <si>
    <t>10.1016/j.lpm.2008.10.015</t>
  </si>
  <si>
    <t>Chavatte-Palmer P, Lévy R, Boileau P.</t>
  </si>
  <si>
    <t>[Reproduction without a uterus? State of the art of ectogenesis]</t>
  </si>
  <si>
    <t>Gynecol Obstet Fertil. 2012 Nov;40(11):695-7. doi: 10.1016/j.gyobfe.2012.09.008. Epub 2012 Oct 16.</t>
  </si>
  <si>
    <t>Chavatte-Palmer P</t>
  </si>
  <si>
    <t>Gynecol Obstet Fertil</t>
  </si>
  <si>
    <t>10.1016/j.gyobfe.2012.09.008</t>
  </si>
  <si>
    <t>Leprince P.</t>
  </si>
  <si>
    <t>[Cardiac graft allocation]</t>
  </si>
  <si>
    <t>Bull Acad Natl Med. 2013 Mar;197(3):599-605.</t>
  </si>
  <si>
    <t>Leprince P</t>
  </si>
  <si>
    <t>Bull Acad Natl Med</t>
  </si>
  <si>
    <t>Schaible T.</t>
  </si>
  <si>
    <t>[Extracorporeal membrane oxygenation in children]</t>
  </si>
  <si>
    <t>Med Klin Intensivmed Notfmed. 2015 Sep;110(6):438-44. doi: 10.1007/s00063-015-0062-7. Epub 2015 Aug 13.</t>
  </si>
  <si>
    <t>Schaible T</t>
  </si>
  <si>
    <t>Med Klin Intensivmed Notfmed</t>
  </si>
  <si>
    <t>10.1007/s00063-015-0062-7</t>
  </si>
  <si>
    <t>Hascoet S, Boet A, Nubret K, Lilot M, Feuillet S, Benbrik N, Guihaire J, Le Bret E, Fadel E, Fouilloux V, Amedro P, Houyel L, Kreitmann B.</t>
  </si>
  <si>
    <t>[Extracorporeal life support and heart-lung transplant in children]</t>
  </si>
  <si>
    <t>Presse Med. 2018 Jul-Aug;47(7-8 Pt 1):611-619. doi: 10.1016/j.lpm.2018.01.014. Epub 2018 Mar 24.</t>
  </si>
  <si>
    <t>Hascoet S</t>
  </si>
  <si>
    <t>10.1016/j.lpm.2018.01.014</t>
  </si>
  <si>
    <t>Karagiannidis C, Bein T, Weber-Carstens S.</t>
  </si>
  <si>
    <t>[Indications and limitations of ECMO therapy : Considerations on evidence, treatment decisions and ethical challenges]</t>
  </si>
  <si>
    <t>Med Klin Intensivmed Notfmed. 2019 Apr;114(3):207-213. doi: 10.1007/s00063-019-0533-3. Epub 2019 Feb 5.</t>
  </si>
  <si>
    <t>Karagiannidis C</t>
  </si>
  <si>
    <t>10.1007/s00063-019-0533-3</t>
  </si>
  <si>
    <t>Obling L, Wiberg S, Møller JE, Hassager C, Terkelsen CJ, Holmvang L, Aarøe J, Møller-Sørensen H, Fjølner J, Rudolph SS, Kjaergaard J.</t>
  </si>
  <si>
    <t>[Extracorporeal cardiopulmonary resuscitation for patients with out-of-hospital refractory cardiac arrest]</t>
  </si>
  <si>
    <t>Danmark</t>
  </si>
  <si>
    <t>Ugeskr Laeger. 2017 Oct 30;179(44):V04170293.</t>
  </si>
  <si>
    <t>Obling L</t>
  </si>
  <si>
    <t>Ugeskr Laeger</t>
  </si>
  <si>
    <t>Riessen R, Janssens U, John S, Karagiannidis C, Kluge S.</t>
  </si>
  <si>
    <t>[Organ assist devices in the future : Limits and perspectives]</t>
  </si>
  <si>
    <t>Med Klin Intensivmed Notfmed. 2018 May;113(4):277-283. doi: 10.1007/s00063-018-0420-3. Epub 2018 Apr 9.</t>
  </si>
  <si>
    <t>Riessen R</t>
  </si>
  <si>
    <t>10.1007/s00063-018-0420-3</t>
  </si>
  <si>
    <t>Balke L, Panholzer B, Haneya A, Bewig B.</t>
  </si>
  <si>
    <t>[ECMO treatment in acute lung failure : Who profits?]</t>
  </si>
  <si>
    <t>Med Klin Intensivmed Notfmed. 2019 Jul 30. doi: 10.1007/s00063-019-0597-0. Online ahead of print.</t>
  </si>
  <si>
    <t>Balke L</t>
  </si>
  <si>
    <t>10.1007/s00063-019-0597-0</t>
  </si>
  <si>
    <t>Tanaka H, Nishiyama K, Shime N.</t>
  </si>
  <si>
    <t>Successful long-term extracorporeal membrane oxygenation for invasive pulmonary aspergillosis: a case report</t>
  </si>
  <si>
    <t>case report</t>
  </si>
  <si>
    <t>Other subject</t>
  </si>
  <si>
    <t>J Med Case Rep. 2017 Aug 11;11(1):220. doi: 10.1186/s13256-017-1381-5.</t>
  </si>
  <si>
    <t>Tanaka H</t>
  </si>
  <si>
    <t>J Med Case Rep</t>
  </si>
  <si>
    <t>PMC5553746</t>
  </si>
  <si>
    <t>10.1186/s13256-017-1381-5</t>
  </si>
  <si>
    <t>Jefferson LS.</t>
  </si>
  <si>
    <t>Serious and lethal respiratory tract infections of viral etiology in children</t>
  </si>
  <si>
    <t>Semin Pediatr Infect Dis. 2000 Jan;11(1):19-24. doi: 10.1053/spid.0110019. Epub 2005 Nov 2.</t>
  </si>
  <si>
    <t>Jefferson LS</t>
  </si>
  <si>
    <t>Semin Pediatr Infect Dis</t>
  </si>
  <si>
    <t>PMC7172305</t>
  </si>
  <si>
    <t>10.1053/spid.0110019</t>
  </si>
  <si>
    <t>Miniati DN, Robbins RC.</t>
  </si>
  <si>
    <t>Mechanical support for acutely failed heart or lung grafts</t>
  </si>
  <si>
    <t>J Card Surg. 2000 Mar-Apr;15(2):129-35.</t>
  </si>
  <si>
    <t>Miniati DN</t>
  </si>
  <si>
    <t>J Card Surg</t>
  </si>
  <si>
    <t>Holzgraefe B, Broomé M, Kalzén H, Konrad D, Palmér K, Frenckner B.</t>
  </si>
  <si>
    <t>Extracorporeal membrane oxygenation for pandemic H1N1 2009 respiratory failure</t>
  </si>
  <si>
    <t>Minerva Anestesiol. 2010 Dec;76(12):1043-51.</t>
  </si>
  <si>
    <t>Holzgraefe B</t>
  </si>
  <si>
    <t>Charlesworth M, Venkateswaran R, Barker JM, Feddy L.</t>
  </si>
  <si>
    <t>Postcardiotomy VA-ECMO for refractory cardiogenic shock</t>
  </si>
  <si>
    <t>J Cardiothorac Surg. 2017 Dec 19;12(1):116. doi: 10.1186/s13019-017-0674-5.</t>
  </si>
  <si>
    <t>Charlesworth M</t>
  </si>
  <si>
    <t>PMC5764222</t>
  </si>
  <si>
    <t>10.1186/s13019-017-0674-5</t>
  </si>
  <si>
    <t>Lönnqvist PA.</t>
  </si>
  <si>
    <t>The potential implications of using disability-free survival and number needed to suffer as outcome measures for neonatal intensive care</t>
  </si>
  <si>
    <t>Acta Paediatr. 2018 Feb;107(2):200-202. doi: 10.1111/apa.13888. Epub 2017 May 19.</t>
  </si>
  <si>
    <t>Lönnqvist PA</t>
  </si>
  <si>
    <t>10.1111/apa.13888</t>
  </si>
  <si>
    <t>Medical Advisory Secretariat.</t>
  </si>
  <si>
    <t>Left ventricular assist devices: an evidence-based analysis</t>
  </si>
  <si>
    <t>Ont Health Technol Assess Ser. 2004;4(3):1-69. Epub 2004 Mar 1.</t>
  </si>
  <si>
    <t>Medical Advisory Secretariat</t>
  </si>
  <si>
    <t>Ont Health Technol Assess Ser</t>
  </si>
  <si>
    <t>PMC3387736</t>
  </si>
  <si>
    <t>Gow KW, Wulkan ML, Heiss KF, Haight AE, Heard ML, Rycus P, Fortenberry JD.</t>
  </si>
  <si>
    <t>Extracorporeal membrane oxygenation for support of children after hematopoietic stem cell transplantation: the Extracorporeal Life Support Organization experience</t>
  </si>
  <si>
    <t>J Pediatr Surg. 2006 Apr;41(4):662-7. doi: 10.1016/j.jpedsurg.2005.12.006.</t>
  </si>
  <si>
    <t>Gow KW</t>
  </si>
  <si>
    <t>J Pediatr Surg</t>
  </si>
  <si>
    <t>10.1016/j.jpedsurg.2005.12.006</t>
  </si>
  <si>
    <t>Boffini M, Venuta F, Rea F, Colledan M, Santambrogio L, D'Armini AM, Bertani A, Voltolini L, Parisi F, Marinelli G, Nanni Costa A, Rinaldi M.</t>
  </si>
  <si>
    <t>Urgent lung transplant programme in Italy: analysis of the first 14 months</t>
  </si>
  <si>
    <t>Interact Cardiovasc Thorac Surg. 2014 Nov;19(5):795-800; discussion 800. doi: 10.1093/icvts/ivu257. Epub 2014 Aug 18.</t>
  </si>
  <si>
    <t>Boffini M</t>
  </si>
  <si>
    <t>Interact Cardiovasc Thorac Surg</t>
  </si>
  <si>
    <t>10.1093/icvts/ivu257</t>
  </si>
  <si>
    <t>Ruttenstock E, Wright N, Barrena S, Krickhahn A, Castellani C, Desai AP, Rintala R, Tovar J, Till H, Zani A, Saxena A, Davenport M.</t>
  </si>
  <si>
    <t>Best oxygenation index on day 1: a reliable marker for outcome and survival in infants with congenital diaphragmatic hernia</t>
  </si>
  <si>
    <t>Eur J Pediatr Surg. 2015 Feb;25(1):3-8. doi: 10.1055/s-0034-1393960. Epub 2015 Jan 5.</t>
  </si>
  <si>
    <t>Ruttenstock E</t>
  </si>
  <si>
    <t>Eur J Pediatr Surg</t>
  </si>
  <si>
    <t>10.1055/s-0034-1393960</t>
  </si>
  <si>
    <t>Wiktor AJ, Haft JW, Bartlett RH, Park PK, Raghavendran K, Napolitano LM.</t>
  </si>
  <si>
    <t>Prolonged VV ECMO (265 Days) for ARDS without technical complications</t>
  </si>
  <si>
    <t>ASAIO J. 2015 Mar-Apr;61(2):205-6. doi: 10.1097/MAT.0000000000000181.</t>
  </si>
  <si>
    <t>Wiktor AJ</t>
  </si>
  <si>
    <t>10.1097/MAT.0000000000000181</t>
  </si>
  <si>
    <t>Heise CW, Skolnik AB, Raschke RA, Owen-Reece H, Graeme KA.</t>
  </si>
  <si>
    <t>Two Cases of Refractory Cardiogenic Shock Secondary to Bupropion Successfully Treated with Veno-Arterial Extracorporeal Membrane Oxygenation</t>
  </si>
  <si>
    <t>J Med Toxicol. 2016 Sep;12(3):301-4. doi: 10.1007/s13181-016-0539-7. Epub 2016 Feb 8.</t>
  </si>
  <si>
    <t>Heise CW</t>
  </si>
  <si>
    <t>J Med Toxicol</t>
  </si>
  <si>
    <t>PMC4996782</t>
  </si>
  <si>
    <t>10.1007/s13181-016-0539-7</t>
  </si>
  <si>
    <t>Morin L, Ray S, Wilson C, Remy S, Benissa MR, Jansen NJG, Javouhey E, Peters MJ, Kneyber M, De Luca D, Nadel S, Schlapbach LJ, Maclaren G, Tissieres P; ESPNIC Refractory Septic Shock Definition Taskforce the Infection Systemic Inflammation Sepsis section of ESPNIC .</t>
  </si>
  <si>
    <t>Refractory septic shock in children: a European Society of Paediatric and Neonatal Intensive Care definition</t>
  </si>
  <si>
    <t>Delphi study</t>
  </si>
  <si>
    <t>Intensive Care Med. 2016 Dec;42(12):1948-1957. doi: 10.1007/s00134-016-4574-2. Epub 2016 Oct 5.</t>
  </si>
  <si>
    <t>Morin L</t>
  </si>
  <si>
    <t>PMC5106490</t>
  </si>
  <si>
    <t>10.1007/s00134-016-4574-2</t>
  </si>
  <si>
    <t>Ouweneel DM, Schotborgh JV, Limpens J, Sjauw KD, Engström AE, Lagrand WK, Cherpanath TGV, Driessen AHG, de Mol BAJM, Henriques JPS.</t>
  </si>
  <si>
    <t>Extracorporeal life support during cardiac arrest and cardiogenic shock: a systematic review and meta-analysis</t>
  </si>
  <si>
    <t>Intensive Care Med. 2016 Dec;42(12):1922-1934. doi: 10.1007/s00134-016-4536-8. Epub 2016 Sep 19.</t>
  </si>
  <si>
    <t>Ouweneel DM</t>
  </si>
  <si>
    <t>PMC5106498</t>
  </si>
  <si>
    <t>10.1007/s00134-016-4536-8</t>
  </si>
  <si>
    <t>Adachi Y, Kinoshita O, Hatano M, Shintani Y, Naito N, Kimura M, Nawata K, Nitta D, Maki H, Ueda K, Amiya E, Takimoto E, Komuro I, Ono M.</t>
  </si>
  <si>
    <t>Successful bridge to recovery in fulminant myocarditis using a biventricular assist device: a case report</t>
  </si>
  <si>
    <t>J Med Case Rep. 2017 Oct 24;11(1):295. doi: 10.1186/s13256-017-1466-1.</t>
  </si>
  <si>
    <t>Adachi Y</t>
  </si>
  <si>
    <t>PMC5654049</t>
  </si>
  <si>
    <t>10.1186/s13256-017-1466-1</t>
  </si>
  <si>
    <t>Akin S, Dos Reis Miranda D, Caliskan K, Soliman OI, Guven G, Struijs A, van Thiel RJ, Jewbali LS, Lima A, Gommers D, Zijlstra F, Ince C.</t>
  </si>
  <si>
    <t>Functional evaluation of sublingual microcirculation indicates successful weaning from VA-ECMO in cardiogenic shock</t>
  </si>
  <si>
    <t>Crit Care. 2017 Oct 26;21(1):265. doi: 10.1186/s13054-017-1855-2.</t>
  </si>
  <si>
    <t>Akin S</t>
  </si>
  <si>
    <t>PMC5658964</t>
  </si>
  <si>
    <t>10.1186/s13054-017-1855-2</t>
  </si>
  <si>
    <t>Aronson S, Nisbet P, Bunke M.</t>
  </si>
  <si>
    <t>Fluid resuscitation practices in cardiac surgery patients in the USA: a survey of health care providers</t>
  </si>
  <si>
    <t>Perioper Med (Lond). 2017 Oct 19;6:15. doi: 10.1186/s13741-017-0071-6. eCollection 2017.</t>
  </si>
  <si>
    <t>Aronson S</t>
  </si>
  <si>
    <t>Perioper Med (Lond)</t>
  </si>
  <si>
    <t>PMC5649061</t>
  </si>
  <si>
    <t>10.1186/s13741-017-0071-6</t>
  </si>
  <si>
    <t>Carlsen AW, Skjaervold NK, Berg NJ, Karlsen Ø, Gunnarson E, Wahba A.</t>
  </si>
  <si>
    <t>Swedish-Norwegian co-operation in the treatment of three hypothermia victims: a case report</t>
  </si>
  <si>
    <t>Scand J Trauma Resusc Emerg Med. 2017 Jul 17;25(1):73. doi: 10.1186/s13049-017-0418-5.</t>
  </si>
  <si>
    <t>PMC5514463</t>
  </si>
  <si>
    <t>10.1186/s13049-017-0418-5</t>
  </si>
  <si>
    <t>Chiumello D, Brochard L, Marini JJ, Slutsky AS, Mancebo J, Ranieri VM, Thompson BT, Papazian L, Schultz MJ, Amato M, Gattinoni L, Mercat A, Pesenti A, Talmor D, Vincent JL.</t>
  </si>
  <si>
    <t>Respiratory support in patients with acute respiratory distress syndrome: an expert opinion</t>
  </si>
  <si>
    <t>Crit Care. 2017 Sep 12;21(1):240. doi: 10.1186/s13054-017-1820-0.</t>
  </si>
  <si>
    <t>Chiumello D</t>
  </si>
  <si>
    <t>PMC5596474</t>
  </si>
  <si>
    <t>10.1186/s13054-017-1820-0</t>
  </si>
  <si>
    <t>He H, Wang H, Li X, Tang X, Wang R, Sun B, Tong Z.</t>
  </si>
  <si>
    <t>Successful rescue combination of extracorporeal membrane oxygenation, high-frequency oscillatory ventilation and prone positioning for the management of severe methicillin-resistant Staphylococcus aureus pneumonia complicated by pneumothorax: a case report and literature review</t>
  </si>
  <si>
    <t>BMC Pulm Med. 2017 Jul 20;17(1):103. doi: 10.1186/s12890-017-0445-z.</t>
  </si>
  <si>
    <t>He H</t>
  </si>
  <si>
    <t>BMC Pulm Med</t>
  </si>
  <si>
    <t>PMC5520331</t>
  </si>
  <si>
    <t>10.1186/s12890-017-0445-z</t>
  </si>
  <si>
    <t>Hilder M, Herbstreit F, Adamzik M, Beiderlinden M, Bürschen M, Peters J, Frey UH.</t>
  </si>
  <si>
    <t>Comparison of mortality prediction models in acute respiratory distress syndrome undergoing extracorporeal membrane oxygenation and development of a novel prediction score: the PREdiction of Survival on ECMO Therapy-Score (PRESET-Score)</t>
  </si>
  <si>
    <t>Crit Care. 2017 Dec 12;21(1):301. doi: 10.1186/s13054-017-1888-6.</t>
  </si>
  <si>
    <t>Hilder M</t>
  </si>
  <si>
    <t>PMC5728043</t>
  </si>
  <si>
    <t>10.1186/s13054-017-1888-6</t>
  </si>
  <si>
    <t>Karagiannidis C, Strassmann S, Brodie D, Ritter P, Larsson A, Borchardt R, Windisch W.</t>
  </si>
  <si>
    <t>Impact of membrane lung surface area and blood flow on extracorporeal CO(2) removal during severe respiratory acidosis</t>
  </si>
  <si>
    <t>Intensive Care Med Exp. 2017 Dec;5(1):34. doi: 10.1186/s40635-017-0147-0. Epub 2017 Aug 1.</t>
  </si>
  <si>
    <t>Intensive Care Med Exp</t>
  </si>
  <si>
    <t>PMC5539069</t>
  </si>
  <si>
    <t>10.1186/s40635-017-0147-0</t>
  </si>
  <si>
    <t>Khorsandi M, Dougherty S, Bouamra O, Pai V, Curry P, Tsui S, Clark S, Westaby S, Al-Attar N, Zamvar V.</t>
  </si>
  <si>
    <t>Extra-corporeal membrane oxygenation for refractory cardiogenic shock after adult cardiac surgery: a systematic review and meta-analysis</t>
  </si>
  <si>
    <t>J Cardiothorac Surg. 2017 Jul 17;12(1):55. doi: 10.1186/s13019-017-0618-0.</t>
  </si>
  <si>
    <t>Khorsandi M</t>
  </si>
  <si>
    <t>PMC5512816</t>
  </si>
  <si>
    <t>10.1186/s13019-017-0618-0</t>
  </si>
  <si>
    <t>Kiefer J, Freundlich RE.</t>
  </si>
  <si>
    <t>Confounding variables impacting the association between duration of veno-arterial extracorporeal life support and mortality</t>
  </si>
  <si>
    <t>Crit Care. 2017 Aug 1;21(1):203. doi: 10.1186/s13054-017-1773-3.</t>
  </si>
  <si>
    <t>Kiefer J</t>
  </si>
  <si>
    <t>PMC5539615</t>
  </si>
  <si>
    <t>10.1186/s13054-017-1773-3</t>
  </si>
  <si>
    <t>Lakshminrusimha S, Keszler M, Kirpalani H, Van Meurs K, Chess P, Ambalavanan N, Yoder B, Fraga MV, Hedrick H, Lally KP, Nelin L, Cotten M, Klein J, Guilford S, Williams A, Chaudhary A, Gantz M, Gabrio J, Chowdhury D, Zaterka-Baxter K, Das A, Higgins RD.</t>
  </si>
  <si>
    <t>Milrinone in congenital diaphragmatic hernia - a randomized pilot trial: study protocol, review of literature and survey of current practices</t>
  </si>
  <si>
    <t>Matern Health Neonatol Perinatol. 2017 Nov 27;3:27. doi: 10.1186/s40748-017-0066-9. eCollection 2017.</t>
  </si>
  <si>
    <t>Lakshminrusimha S</t>
  </si>
  <si>
    <t>Matern Health Neonatol Perinatol</t>
  </si>
  <si>
    <t>PMC5704584</t>
  </si>
  <si>
    <t>10.1186/s40748-017-0066-9</t>
  </si>
  <si>
    <t>Larsson M, Forsman P, Hedenqvist P, Östlund A, Hultman J, Wikman A, Riddez L, Frenckner B, Bottai M, Wahlgren CM.</t>
  </si>
  <si>
    <t>Extracorporeal membrane oxygenation improves coagulopathy in an experimental traumatic hemorrhagic model</t>
  </si>
  <si>
    <t>Eur J Trauma Emerg Surg. 2017 Oct;43(5):701-709. doi: 10.1007/s00068-016-0730-1. Epub 2016 Nov 4.</t>
  </si>
  <si>
    <t>Larsson M</t>
  </si>
  <si>
    <t>Eur J Trauma Emerg Surg</t>
  </si>
  <si>
    <t>PMC5629226</t>
  </si>
  <si>
    <t>10.1007/s00068-016-0730-1</t>
  </si>
  <si>
    <t>Numata G, Kodera S, Kiriyama H, Nakayama A, Amiya E, Kiyosue A, Hatano M, Takimoto E, Watanabe M, Komuro I.</t>
  </si>
  <si>
    <t>Usefulness of central venous saturation as a predictor of thiamine deficiency in critically ill patients: a case report</t>
  </si>
  <si>
    <t>J Intensive Care. 2017 Nov 6;5:61. doi: 10.1186/s40560-017-0255-7. eCollection 2017.</t>
  </si>
  <si>
    <t>Numata G</t>
  </si>
  <si>
    <t>J Intensive Care</t>
  </si>
  <si>
    <t>PMC5674760</t>
  </si>
  <si>
    <t>10.1186/s40560-017-0255-7</t>
  </si>
  <si>
    <t>Passmore MR, Fung YL, Simonova G, Foley SR, Diab SD, Dunster KR, Spanevello MM, McDonald CI, Tung JP, Pecheniuk NM, Hay K, Shekar K, Fraser JF.</t>
  </si>
  <si>
    <t>Evidence of altered haemostasis in an ovine model of venovenous extracorporeal membrane oxygenation support</t>
  </si>
  <si>
    <t>Crit Care. 2017 Jul 29;21(1):191. doi: 10.1186/s13054-017-1788-9.</t>
  </si>
  <si>
    <t>Passmore MR</t>
  </si>
  <si>
    <t>PMC5534117</t>
  </si>
  <si>
    <t>10.1186/s13054-017-1788-9</t>
  </si>
  <si>
    <t>Schneider TM, Bence T, Brettner F.</t>
  </si>
  <si>
    <t>"Awake" ECCO(2)R superseded intubation in a near-fatal asthma attack</t>
  </si>
  <si>
    <t>J Intensive Care. 2017 Aug 8;5:53. doi: 10.1186/s40560-017-0247-7. eCollection 2017.</t>
  </si>
  <si>
    <t>Schneider TM</t>
  </si>
  <si>
    <t>PMC5549394</t>
  </si>
  <si>
    <t>10.1186/s40560-017-0247-7</t>
  </si>
  <si>
    <t>Sladen RN.</t>
  </si>
  <si>
    <t>New Innovations in Circulatory Support With Ventricular Assist Device and Extracorporeal Membrane Oxygenation Therapy</t>
  </si>
  <si>
    <t>Anesth Analg. 2017 Apr;124(4):1071-1086. doi: 10.1213/ANE.0000000000001629.</t>
  </si>
  <si>
    <t>Sladen RN</t>
  </si>
  <si>
    <t>10.1213/ANE.0000000000001629</t>
  </si>
  <si>
    <t>Wada D, Hayakawa K, Kanayama S, Maruyama S, Iwamura H, Miyama N, Saito F, Nakamori Y, Kuwagata Y.</t>
  </si>
  <si>
    <t>A case of blunt thoracic aortic injury requiring ECMO for acute malperfusion before TEVAR</t>
  </si>
  <si>
    <t>Scand J Trauma Resusc Emerg Med. 2017 Nov 22;25(1):110. doi: 10.1186/s13049-017-0456-z.</t>
  </si>
  <si>
    <t>Wada D</t>
  </si>
  <si>
    <t>PMC5700754</t>
  </si>
  <si>
    <t>10.1186/s13049-017-0456-z</t>
  </si>
  <si>
    <t>Wu MY, Chang YS, Huang CC, Wu TI, Lin PJ.</t>
  </si>
  <si>
    <t>The impacts of baseline ventilator parameters on hospital mortality in acute respiratory distress syndrome treated with venovenous extracorporeal membrane oxygenation: a retrospective cohort study</t>
  </si>
  <si>
    <t>BMC Pulm Med. 2017 Dec 8;17(1):181. doi: 10.1186/s12890-017-0520-5.</t>
  </si>
  <si>
    <t>Wu MY</t>
  </si>
  <si>
    <t>PMC5723060</t>
  </si>
  <si>
    <t>10.1186/s12890-017-0520-5</t>
  </si>
  <si>
    <t>Wu Y, Zhu LF, Luo Y.</t>
  </si>
  <si>
    <t>Development and current clinical application of ventricular assist devices in China</t>
  </si>
  <si>
    <t>J Zhejiang Univ Sci B. 2017 Nov.;18(11):934-945. doi: 10.1631/jzus.B1600405.</t>
  </si>
  <si>
    <t>Wu Y</t>
  </si>
  <si>
    <t>J Zhejiang Univ Sci B</t>
  </si>
  <si>
    <t>PMC5696312</t>
  </si>
  <si>
    <t>10.1631/jzus.B1600405</t>
  </si>
  <si>
    <t>Yamagishi T, Kashiura M, Sugiyama K, Nakamura K, Ishida T, Yukawa T, Miyazaki K, Tanabe T, Hamabe Y.</t>
  </si>
  <si>
    <t>Chest compression-related fatal internal mammary artery injuries manifesting after venoarterial extracorporeal membrane oxygenation: a case series</t>
  </si>
  <si>
    <t>J Med Case Rep. 2017 Nov 11;11(1):318. doi: 10.1186/s13256-017-1485-y.</t>
  </si>
  <si>
    <t>Yamagishi T</t>
  </si>
  <si>
    <t>PMC5681756</t>
  </si>
  <si>
    <t>10.1186/s13256-017-1485-y</t>
  </si>
  <si>
    <t>Yeo HJ, Kim D, Jeon D, Kim YS, Rycus P, Cho WH.</t>
  </si>
  <si>
    <t>Extracorporeal membrane oxygenation for life-threatening asthma refractory to mechanical ventilation: analysis of the Extracorporeal Life Support Organization registry</t>
  </si>
  <si>
    <t>Crit Care. 2017 Dec 6;21(1):297. doi: 10.1186/s13054-017-1886-8.</t>
  </si>
  <si>
    <t>Yeo HJ</t>
  </si>
  <si>
    <t>PMC5719729</t>
  </si>
  <si>
    <t>10.1186/s13054-017-1886-8</t>
  </si>
  <si>
    <t>Alqatari S, Riddell P, Harney S, Henry M, Murphy G.</t>
  </si>
  <si>
    <t>MDA-5 associated rapidly progressive interstitial lung disease with recurrent Pneumothoraces: a case report</t>
  </si>
  <si>
    <t>BMC Pulm Med. 2018 Apr 17;18(1):59. doi: 10.1186/s12890-018-0622-8.</t>
  </si>
  <si>
    <t>Alqatari S</t>
  </si>
  <si>
    <t>PMC5905122</t>
  </si>
  <si>
    <t>10.1186/s12890-018-0622-8</t>
  </si>
  <si>
    <t>Ankawi G, Neri M, Zhang J, Breglia A, Ricci Z, Ronco C.</t>
  </si>
  <si>
    <t>Extracorporeal techniques for the treatment of critically ill patients with sepsis beyond conventional blood purification therapy: the promises and the pitfalls</t>
  </si>
  <si>
    <t>Crit Care. 2018 Oct 25;22(1):262. doi: 10.1186/s13054-018-2181-z.</t>
  </si>
  <si>
    <t>Ankawi G</t>
  </si>
  <si>
    <t>PMC6202855</t>
  </si>
  <si>
    <t>10.1186/s13054-018-2181-z</t>
  </si>
  <si>
    <t>Balci D, Ozcelik M, Kirimker EO, Cetinkaya A, Ustuner E, Cakici M, Inan B, Alanoglu Z, Bilgic S, Akar AR.</t>
  </si>
  <si>
    <t>Extended left hepatectomy for intrahepatic cholangiocarcinoma: hepatic vein reconstruction with in-situ hypothermic perfusion and extracorporeal membrane oxygenation</t>
  </si>
  <si>
    <t>BMC Surg. 2018 Jan 31;18(1):7. doi: 10.1186/s12893-018-0342-2.</t>
  </si>
  <si>
    <t>Balci D</t>
  </si>
  <si>
    <t>BMC Surg</t>
  </si>
  <si>
    <t>PMC5793354</t>
  </si>
  <si>
    <t>10.1186/s12893-018-0342-2</t>
  </si>
  <si>
    <t>Booka E, Kitano M, Nakano Y, Mihara K, Nishiya S, Nishiyama R, Shibutani S, Egawa T, Nagashima A.</t>
  </si>
  <si>
    <t>Life-threatening giant esophageal neurofibroma with severe tracheal stenosis: a case report</t>
  </si>
  <si>
    <t>Surg Case Rep. 2018 Sep 3;4(1):107. doi: 10.1186/s40792-018-0517-1.</t>
  </si>
  <si>
    <t>Booka E</t>
  </si>
  <si>
    <t>Surg Case Rep</t>
  </si>
  <si>
    <t>PMC6120858</t>
  </si>
  <si>
    <t>10.1186/s40792-018-0517-1</t>
  </si>
  <si>
    <t>Bull T, Corley A, Smyth DJ, McMillan DJ, Dunster KR, Fraser JF.</t>
  </si>
  <si>
    <t>Extracorporeal membrane oxygenation line-associated complications: in vitro testing of cyanoacrylate tissue adhesive and securement devices to prevent infection and dislodgement</t>
  </si>
  <si>
    <t>Intensive Care Med Exp. 2018 Mar 12;6(1):6. doi: 10.1186/s40635-018-0171-8.</t>
  </si>
  <si>
    <t>Bull T</t>
  </si>
  <si>
    <t>PMC5847637</t>
  </si>
  <si>
    <t>10.1186/s40635-018-0171-8</t>
  </si>
  <si>
    <t>Bunya N, Sawamoto K, Kakizaki R, Wada K, Katayama Y, Mizuno H, Inoue H, Uemura S, Harada K, Narimatsu E.</t>
  </si>
  <si>
    <t>Successful resuscitation for cardiac arrest due to severe accidental hypothermia accompanied by mandibular rigidity: a case of cold stiffening mimicking rigor mortis</t>
  </si>
  <si>
    <t>Int J Emerg Med. 2018 Nov 14;11(1):46. doi: 10.1186/s12245-018-0205-8.</t>
  </si>
  <si>
    <t>Bunya N</t>
  </si>
  <si>
    <t>Int J Emerg Med</t>
  </si>
  <si>
    <t>PMC6326142</t>
  </si>
  <si>
    <t>10.1186/s12245-018-0205-8</t>
  </si>
  <si>
    <t>Cavayas YA, Yusuff H, Porter R.</t>
  </si>
  <si>
    <t>Fungal infections in adult patients on extracorporeal life support</t>
  </si>
  <si>
    <t>Crit Care. 2018 Apr 17;22(1):98. doi: 10.1186/s13054-018-2023-z.</t>
  </si>
  <si>
    <t>Cavayas YA</t>
  </si>
  <si>
    <t>PMC5905180</t>
  </si>
  <si>
    <t>10.1186/s13054-018-2023-z</t>
  </si>
  <si>
    <t>Charlesworth M, Barker JM, Greenhalgh D, Ashworth AD.</t>
  </si>
  <si>
    <t>Perioperative Extracorporeal Cardiopulmonary Resuscitation: The Defibrillator of the 21st Century?: A Case Report</t>
  </si>
  <si>
    <t>A A Pract. 2018 Aug 15;11(4):87-89. doi: 10.1213/XAA.0000000000000742.</t>
  </si>
  <si>
    <t>10.1213/XAA.0000000000000742</t>
  </si>
  <si>
    <t>Chu GCW, Lazare K, Sullivan F.</t>
  </si>
  <si>
    <t>Serum and blood based biomarkers for lung cancer screening: a systematic review</t>
  </si>
  <si>
    <t>BMC Cancer. 2018 Feb 13;18(1):181. doi: 10.1186/s12885-018-4024-3.</t>
  </si>
  <si>
    <t>Chu GCW</t>
  </si>
  <si>
    <t>BMC Cancer</t>
  </si>
  <si>
    <t>PMC5812229</t>
  </si>
  <si>
    <t>10.1186/s12885-018-4024-3</t>
  </si>
  <si>
    <t>Cioccari L, Zante B, Bloch A, Berger D, Limacher A, Jakob SM, Takala J, Merz TM.</t>
  </si>
  <si>
    <t>Effects of hemodynamic monitoring using a single-use transesophageal echocardiography probe in critically ill patients - study protocol for a randomized controlled trial</t>
  </si>
  <si>
    <t>Trials. 2018 Jul 6;19(1):362. doi: 10.1186/s13063-018-2714-4.</t>
  </si>
  <si>
    <t>Cioccari L</t>
  </si>
  <si>
    <t>Trials</t>
  </si>
  <si>
    <t>PMC6035404</t>
  </si>
  <si>
    <t>10.1186/s13063-018-2714-4</t>
  </si>
  <si>
    <t>Combes A, Bréchot N, Luyt CE, Schmidt M.</t>
  </si>
  <si>
    <t>Indications for extracorporeal support: why do we need the results of the EOLIA trial?</t>
  </si>
  <si>
    <t>Med Klin Intensivmed Notfmed. 2018 Feb;113(Suppl 1):21-25. doi: 10.1007/s00063-017-0371-0. Epub 2017 Nov 17.</t>
  </si>
  <si>
    <t>10.1007/s00063-017-0371-0</t>
  </si>
  <si>
    <t>Cooray SD, Heerasing NM, Selkrig LA, Subramaniam VN, Hamblin PS, McDonald CJ, McLean CA, McNamara E, Leet AS, Roberts SK.</t>
  </si>
  <si>
    <t>Reversal of end-stage heart failure in juvenile hemochromatosis with iron chelation therapy: a case report</t>
  </si>
  <si>
    <t>J Med Case Rep. 2018 Jan 26;12(1):18. doi: 10.1186/s13256-017-1526-6.</t>
  </si>
  <si>
    <t>Cooray SD</t>
  </si>
  <si>
    <t>PMC5787235</t>
  </si>
  <si>
    <t>10.1186/s13256-017-1526-6</t>
  </si>
  <si>
    <t>Cortina G, Neu N, Kropshofer G, Meister B, Klingkowski U, Crazzolara R.</t>
  </si>
  <si>
    <t>Extracorporeal membrane oxygenation offers long-term survival in childhood leukemia and acute respiratory failure</t>
  </si>
  <si>
    <t>Crit Care. 2018 Sep 22;22(1):222. doi: 10.1186/s13054-018-2134-6.</t>
  </si>
  <si>
    <t>Cortina G</t>
  </si>
  <si>
    <t>PMC6151048</t>
  </si>
  <si>
    <t>10.1186/s13054-018-2134-6</t>
  </si>
  <si>
    <t>Crippa IA, Subirà C, Vincent JL, Fernandez RF, Hernandez SC, Cavicchi FZ, Creteur J, Taccone FS.</t>
  </si>
  <si>
    <t>Impaired cerebral autoregulation is associated with brain dysfunction in patients with sepsis</t>
  </si>
  <si>
    <t>Crit Care. 2018 Dec 4;22(1):327. doi: 10.1186/s13054-018-2258-8.</t>
  </si>
  <si>
    <t>Crippa IA</t>
  </si>
  <si>
    <t>PMC6280405</t>
  </si>
  <si>
    <t>10.1186/s13054-018-2258-8</t>
  </si>
  <si>
    <t>Cucchiari D, Reverter E, Blasco M, Molina-Andujar A, Carpio A, Sanz M, Escorsell A, Fernández J, Poch E.</t>
  </si>
  <si>
    <t>High cut-off membrane for in-vivo dialysis of free plasma hemoglobin in a patient with massive hemolysis</t>
  </si>
  <si>
    <t>BMC Nephrol. 2018 Oct 4;19(1):250. doi: 10.1186/s12882-018-1051-x.</t>
  </si>
  <si>
    <t>Cucchiari D</t>
  </si>
  <si>
    <t>BMC Nephrol</t>
  </si>
  <si>
    <t>PMC6172805</t>
  </si>
  <si>
    <t>10.1186/s12882-018-1051-x</t>
  </si>
  <si>
    <t>El Sibai R, Bachir R, El Sayed M.</t>
  </si>
  <si>
    <t>ECMO use and mortality in adult patients with cardiogenic shock: a retrospective observational study in U.S. hospitals</t>
  </si>
  <si>
    <t>BMC Emerg Med. 2018 Jul 4;18(1):20. doi: 10.1186/s12873-018-0171-8.</t>
  </si>
  <si>
    <t>El Sibai R</t>
  </si>
  <si>
    <t>BMC Emerg Med</t>
  </si>
  <si>
    <t>PMC6031192</t>
  </si>
  <si>
    <t>10.1186/s12873-018-0171-8</t>
  </si>
  <si>
    <t>Farrokh S, Tahsili-Fahadan P, Ritzl EK, Lewin JJ 3rd, Mirski MA.</t>
  </si>
  <si>
    <t>Antiepileptic drugs in critically ill patients</t>
  </si>
  <si>
    <t>Crit Care. 2018 Jun 7;22(1):153. doi: 10.1186/s13054-018-2066-1.</t>
  </si>
  <si>
    <t>Farrokh S</t>
  </si>
  <si>
    <t>PMC5992651</t>
  </si>
  <si>
    <t>10.1186/s13054-018-2066-1</t>
  </si>
  <si>
    <t>Faverio P, De Giacomi F, Sardella L, Fiorentino G, Carone M, Salerno F, Ora J, Rogliani P, Pellegrino G, Sferrazza Papa GF, Bini F, Bodini BD, Messinesi G, Pesci A, Esquinas A.</t>
  </si>
  <si>
    <t>Management of acute respiratory failure in interstitial lung diseases: overview and clinical insights</t>
  </si>
  <si>
    <t>BMC Pulm Med. 2018 May 15;18(1):70. doi: 10.1186/s12890-018-0643-3.</t>
  </si>
  <si>
    <t>Faverio P</t>
  </si>
  <si>
    <t>PMC5952859</t>
  </si>
  <si>
    <t>10.1186/s12890-018-0643-3</t>
  </si>
  <si>
    <t>Frenckner B, Broman M, Broomé M.</t>
  </si>
  <si>
    <t>Position of draining venous cannula in extracorporeal membrane oxygenation for respiratory and respiratory/circulatory support in adult patients</t>
  </si>
  <si>
    <t>Crit Care. 2018 Jun 15;22(1):163. doi: 10.1186/s13054-018-2083-0.</t>
  </si>
  <si>
    <t>Frenckner B</t>
  </si>
  <si>
    <t>PMC6003129</t>
  </si>
  <si>
    <t>10.1186/s13054-018-2083-0</t>
  </si>
  <si>
    <t>Fukushima N, Tatsumi E, Seguchi O, Takewa Y, Hamasaki T, Onda K, Yamamoto H, Hayashi T, Fujita T, Kobayashi J.</t>
  </si>
  <si>
    <t>Assessment of Safety and Effectiveness of the Extracorporeal Continuous-Flow Ventricular Assist Device (BR16010) Use as a Bridge-to-Decision Therapy for Severe Heart Failure or Refractory Cardiogenic Shock: Study Protocol for Single-Arm Non-randomized, Uncontrolled, and Investigator-Initiated Clinical Trial</t>
  </si>
  <si>
    <t>Cardiovasc Drugs Ther. 2018 Aug;32(4):373-379. doi: 10.1007/s10557-018-6796-8.</t>
  </si>
  <si>
    <t>Fukushima N</t>
  </si>
  <si>
    <t>Cardiovasc Drugs Ther</t>
  </si>
  <si>
    <t>PMC6133189</t>
  </si>
  <si>
    <t>10.1007/s10557-018-6796-8</t>
  </si>
  <si>
    <t>Gatzweiler E, Hoppe B, Dewald O, Berg C, Müller A, Reutter H, Kipfmueller F.</t>
  </si>
  <si>
    <t>Extracorporeal membrane oxygenation support in a newborn with lower urinary tract obstruction and pulmonary hypoplasia: a case report</t>
  </si>
  <si>
    <t>J Med Case Rep. 2018 Jul 17;12(1):210. doi: 10.1186/s13256-018-1749-1.</t>
  </si>
  <si>
    <t>Gatzweiler E</t>
  </si>
  <si>
    <t>PMC6048767</t>
  </si>
  <si>
    <t>10.1186/s13256-018-1749-1</t>
  </si>
  <si>
    <t>Gennari M, Polvani G, Pepi M, Arlati F, Annoni A, Agrifoglio M.</t>
  </si>
  <si>
    <t>Late thrombosis of a Transcatheter aortic valve: the border between a proactive and reactive management</t>
  </si>
  <si>
    <t>J Cardiothorac Surg. 2018 Dec 17;13(1):126. doi: 10.1186/s13019-018-0816-4.</t>
  </si>
  <si>
    <t>Gennari M</t>
  </si>
  <si>
    <t>PMC6296042</t>
  </si>
  <si>
    <t>10.1186/s13019-018-0816-4</t>
  </si>
  <si>
    <t>Huang L, Zhang W, Yang Y, Wu W, Lu W, Xue H, Zhao H, Wu Y, Shang J, Cai L, Liu L, Liu D, Wang Y, Cao B, Zhan Q, Wang C.</t>
  </si>
  <si>
    <t>Application of extracorporeal membrane oxygenation in patients with severe acute respiratory distress syndrome induced by avian influenza A (H7N9) viral pneumonia: national data from the Chinese multicentre collaboration</t>
  </si>
  <si>
    <t>BMC Infect Dis. 2018 Jan 8;18(1):23. doi: 10.1186/s12879-017-2903-x.</t>
  </si>
  <si>
    <t>Huang L</t>
  </si>
  <si>
    <t>BMC Infect Dis</t>
  </si>
  <si>
    <t>PMC5759204</t>
  </si>
  <si>
    <t>10.1186/s12879-017-2903-x</t>
  </si>
  <si>
    <t>Jahns FP, Ben-Hamouda N, Kirsch M, Roumy A, Liaudet L.</t>
  </si>
  <si>
    <t>Intravenous zanamivir for influenza myocarditis and enteral malabsorption</t>
  </si>
  <si>
    <t>Crit Care. 2018 Dec 4;22(1):332. doi: 10.1186/s13054-018-2263-y.</t>
  </si>
  <si>
    <t>Jahns FP</t>
  </si>
  <si>
    <t>PMC6280537</t>
  </si>
  <si>
    <t>10.1186/s13054-018-2263-y</t>
  </si>
  <si>
    <t>Jin CN, Tang LL.</t>
  </si>
  <si>
    <t>Muscle weakness associated with H7N9 infection: report of two cases</t>
  </si>
  <si>
    <t>BMC Infect Dis. 2018 Dec 20;18(1):685. doi: 10.1186/s12879-018-3592-9.</t>
  </si>
  <si>
    <t>Jin CN</t>
  </si>
  <si>
    <t>PMC6302428</t>
  </si>
  <si>
    <t>10.1186/s12879-018-3592-9</t>
  </si>
  <si>
    <t>Joyce CJ, Shekar K, Cook DA.</t>
  </si>
  <si>
    <t>A mathematical model of CO(2), O(2) and N(2) exchange during venovenous extracorporeal membrane oxygenation</t>
  </si>
  <si>
    <t>Intensive Care Med Exp. 2018 Aug 9;6(1):25. doi: 10.1186/s40635-018-0183-4.</t>
  </si>
  <si>
    <t>Joyce CJ</t>
  </si>
  <si>
    <t>PMC6085277</t>
  </si>
  <si>
    <t>10.1186/s40635-018-0183-4</t>
  </si>
  <si>
    <t>Kim H, Paek JH, Song JH, Lee H, Jhee JH, Park S, Yun HR, Kee YK, Han SH, Yoo TH, Kang SW, Kim S, Park JT.</t>
  </si>
  <si>
    <t>Permissive fluid volume in adult patients undergoing extracorporeal membrane oxygenation treatment</t>
  </si>
  <si>
    <t>Crit Care. 2018 Oct 27;22(1):270. doi: 10.1186/s13054-018-2211-x.</t>
  </si>
  <si>
    <t>Kim H</t>
  </si>
  <si>
    <t>PMC6203979</t>
  </si>
  <si>
    <t>10.1186/s13054-018-2211-x</t>
  </si>
  <si>
    <t>A different perspective: anesthesia for extreme premature infants: is there an age limitation or how low should we go?</t>
  </si>
  <si>
    <t>Curr Opin Anaesthesiol. 2018 Jun;31(3):308-312. doi: 10.1097/ACO.0000000000000581.</t>
  </si>
  <si>
    <t>10.1097/ACO.0000000000000581</t>
  </si>
  <si>
    <t>Marchioni A, Tonelli R, Ball L, Fantini R, Castaniere I, Cerri S, Luppi F, Malerba M, Pelosi P, Clini E.</t>
  </si>
  <si>
    <t>Acute exacerbation of idiopathic pulmonary fibrosis: lessons learned from acute respiratory distress syndrome?</t>
  </si>
  <si>
    <t>Crit Care. 2018 Mar 23;22(1):80. doi: 10.1186/s13054-018-2002-4.</t>
  </si>
  <si>
    <t>Marchioni A</t>
  </si>
  <si>
    <t>PMC5865285</t>
  </si>
  <si>
    <t>10.1186/s13054-018-2002-4</t>
  </si>
  <si>
    <t>Mongardon N, Constant O, Taccone FS, Levesque E.</t>
  </si>
  <si>
    <t>Appraisal of fungal infections during ECMO therapy</t>
  </si>
  <si>
    <t>Crit Care. 2018 Jun 6;22(1):145. doi: 10.1186/s13054-018-2082-1.</t>
  </si>
  <si>
    <t>Mongardon N</t>
  </si>
  <si>
    <t>PMC5989422</t>
  </si>
  <si>
    <t>10.1186/s13054-018-2082-1</t>
  </si>
  <si>
    <t>Montero S, Chommeloux J, Franchineau G, Combes A, Schmidt M.</t>
  </si>
  <si>
    <t>Microcirculation in cardiogenic shock supported with extracorporeal membrane oxygenation: the need for a homogeneous population and strict evolution assessment</t>
  </si>
  <si>
    <t>Crit Care. 2018 Oct 29;22(1):281. doi: 10.1186/s13054-018-2214-7.</t>
  </si>
  <si>
    <t>Montero S</t>
  </si>
  <si>
    <t>PMC6206654</t>
  </si>
  <si>
    <t>10.1186/s13054-018-2214-7</t>
  </si>
  <si>
    <t>Mungan İ, Kazancı D, Bektaş Ş, Ademoglu D, Turan S.</t>
  </si>
  <si>
    <t>Does lactate clearance prognosticates outcomes in ECMO therapy: a retrospective observational study</t>
  </si>
  <si>
    <t>BMC Anesthesiol. 2018 Oct 24;18(1):152. doi: 10.1186/s12871-018-0618-1.</t>
  </si>
  <si>
    <t>Mungan İ</t>
  </si>
  <si>
    <t>BMC Anesthesiol</t>
  </si>
  <si>
    <t>PMC6201528</t>
  </si>
  <si>
    <t>10.1186/s12871-018-0618-1</t>
  </si>
  <si>
    <t>Nandhabalan P, Ioannou N, Meadows C, Wyncoll D.</t>
  </si>
  <si>
    <t>Refractory septic shock: our pragmatic approach</t>
  </si>
  <si>
    <t>Crit Care. 2018 Sep 19;22(1):215. doi: 10.1186/s13054-018-2144-4.</t>
  </si>
  <si>
    <t>Nandhabalan P</t>
  </si>
  <si>
    <t>PMC6145185</t>
  </si>
  <si>
    <t>10.1186/s13054-018-2144-4</t>
  </si>
  <si>
    <t>Ostermann M, Boldt DW, Harper MD, Lim GW, Gunnerson K.</t>
  </si>
  <si>
    <t>Angiotensin in ECMO patients with refractory shock</t>
  </si>
  <si>
    <t>Crit Care. 2018 Nov 1;22(1):288. doi: 10.1186/s13054-018-2225-4.</t>
  </si>
  <si>
    <t>Ostermann M</t>
  </si>
  <si>
    <t>PMC6211436</t>
  </si>
  <si>
    <t>10.1186/s13054-018-2225-4</t>
  </si>
  <si>
    <t>Rand A, Zahn PK, Schildhauer TA, Waydhas C, Hamsen U.</t>
  </si>
  <si>
    <t>Inhalative sedation with small tidal volumes under venovenous ECMO</t>
  </si>
  <si>
    <t>J Artif Organs. 2018 Jun;21(2):201-205. doi: 10.1007/s10047-018-1030-9. Epub 2018 Mar 5.</t>
  </si>
  <si>
    <t>Rand A</t>
  </si>
  <si>
    <t>J Artif Organs</t>
  </si>
  <si>
    <t>10.1007/s10047-018-1030-9</t>
  </si>
  <si>
    <t>Rauch S, Strapazzon G, Brodmann M, Fop E, Masoner C, Rauch L, Forti A, Pietsch U, Mair P, Brugger H.</t>
  </si>
  <si>
    <t>Implementation of a mechanical CPR device in a physician staffed HEMS - a prospective observational study</t>
  </si>
  <si>
    <t>Scand J Trauma Resusc Emerg Med. 2018 Apr 28;26(1):36. doi: 10.1186/s13049-018-0503-4.</t>
  </si>
  <si>
    <t>Rauch S</t>
  </si>
  <si>
    <t>PMC5923001</t>
  </si>
  <si>
    <t>10.1186/s13049-018-0503-4</t>
  </si>
  <si>
    <t>Rawat M, Nangia S, Chandrasekharan P, Lakshminrusimha S.</t>
  </si>
  <si>
    <t>Approach to Infants Born Through Meconium Stained Amniotic Fluid: Evolution Based on Evidence?</t>
  </si>
  <si>
    <t>Am J Perinatol. 2018 Jul;35(9):815-822. doi: 10.1055/s-0037-1620269. Epub 2018 Jan 16.</t>
  </si>
  <si>
    <t>Rawat M</t>
  </si>
  <si>
    <t>Am J Perinatol</t>
  </si>
  <si>
    <t>10.1055/s-0037-1620269</t>
  </si>
  <si>
    <t>Riley AA, Watson M, Smith C, Guffey D, Minard CG, Currier H, Akcan Arikan A.</t>
  </si>
  <si>
    <t>Pediatric continuous renal replacement therapy: have practice changes changed outcomes? A large single-center ten-year retrospective evaluation</t>
  </si>
  <si>
    <t>BMC Nephrol. 2018 Oct 19;19(1):268. doi: 10.1186/s12882-018-1068-1.</t>
  </si>
  <si>
    <t>Riley AA</t>
  </si>
  <si>
    <t>PMC6194595</t>
  </si>
  <si>
    <t>10.1186/s12882-018-1068-1</t>
  </si>
  <si>
    <t>Ryu JA, Lee YH, Chung CR, Cho YH, Sung K, Jeon K, Suh GY, Park TK, Lee JM, Chae MK, Hong JH, Lee SH, Kim HS, Yang JH.</t>
  </si>
  <si>
    <t>Prognostic value of computed tomography score in patients after extracorporeal cardiopulmonary resuscitation</t>
  </si>
  <si>
    <t>Crit Care. 2018 Nov 22;22(1):323. doi: 10.1186/s13054-018-2101-2.</t>
  </si>
  <si>
    <t>Ryu JA</t>
  </si>
  <si>
    <t>PMC6251141</t>
  </si>
  <si>
    <t>10.1186/s13054-018-2101-2</t>
  </si>
  <si>
    <t>Sharma A, Sharma A, Acharya A, Aryal D, Rajbanshi BG, Bhattarai PR, Regmi A, Ghimire A.</t>
  </si>
  <si>
    <t>Extracorporeal membrane oxygenation in aluminum phosphide poisoning in Nepal: a case report</t>
  </si>
  <si>
    <t>Nepal</t>
  </si>
  <si>
    <t>J Med Case Rep. 2018 Oct 28;12(1):311. doi: 10.1186/s13256-018-1864-z.</t>
  </si>
  <si>
    <t>Sharma A</t>
  </si>
  <si>
    <t>PMC6204274</t>
  </si>
  <si>
    <t>10.1186/s13256-018-1864-z</t>
  </si>
  <si>
    <t>Touchard C, Aubry A, Eloy P, Bréchot N, Lebreton G, Franchineau G, Besset S, Hékimian G, Nieszkowska A, Leprince P, Luyt CE, Combes A, Schmidt M.</t>
  </si>
  <si>
    <t>Predictors of insufficient peak amikacin concentration in critically ill patients on extracorporeal membrane oxygenation</t>
  </si>
  <si>
    <t>Crit Care. 2018 Aug 19;22(1):199. doi: 10.1186/s13054-018-2122-x.</t>
  </si>
  <si>
    <t>Touchard C</t>
  </si>
  <si>
    <t>PMC6098833</t>
  </si>
  <si>
    <t>10.1186/s13054-018-2122-x</t>
  </si>
  <si>
    <t>Welbourn C, Efstathiou N.</t>
  </si>
  <si>
    <t>How does the length of cardiopulmonary resuscitation affect brain damage in patients surviving cardiac arrest? A systematic review</t>
  </si>
  <si>
    <t>Scand J Trauma Resusc Emerg Med. 2018 Sep 10;26(1):77. doi: 10.1186/s13049-018-0476-3.</t>
  </si>
  <si>
    <t>Welbourn C</t>
  </si>
  <si>
    <t>PMC6131783</t>
  </si>
  <si>
    <t>10.1186/s13049-018-0476-3</t>
  </si>
  <si>
    <t>Wu MY, Chou PL, Wu TI, Lin PJ.</t>
  </si>
  <si>
    <t>Predictors of hospital mortality in adult trauma patients receiving extracorporeal membrane oxygenation for advanced life support: a retrospective cohort study</t>
  </si>
  <si>
    <t>Scand J Trauma Resusc Emerg Med. 2018 Feb 8;26(1):14. doi: 10.1186/s13049-018-0481-6.</t>
  </si>
  <si>
    <t>PMC5806237</t>
  </si>
  <si>
    <t>10.1186/s13049-018-0481-6</t>
  </si>
  <si>
    <t>Yamagishi T, Tanabe T, Fujita H, Miyazaki K, Yukawa T, Sugiyama K, Hamabe Y.</t>
  </si>
  <si>
    <t>Conventional cardiopulmonary resuscitation-induced refractory cardiac arrest due to latent left ventricular outflow tract obstruction due to a sigmoid septum: a case report</t>
  </si>
  <si>
    <t>J Med Case Rep. 2018 Aug 20;12(1):229. doi: 10.1186/s13256-018-1767-z.</t>
  </si>
  <si>
    <t>PMC6100721</t>
  </si>
  <si>
    <t>10.1186/s13256-018-1767-z</t>
  </si>
  <si>
    <t>Yeh YC, Lee CT, Wang CH, Tu YK, Lai CH, Wang YC, Chao A, Huang CH, Cheng YJ, Chen YS; NTUH Center of Microcirculation Medical Research (NCMMR).</t>
  </si>
  <si>
    <t>Investigation of microcirculation in patients with venoarterial extracorporeal membrane oxygenation life support</t>
  </si>
  <si>
    <t>Crit Care. 2018 Aug 19;22(1):200. doi: 10.1186/s13054-018-2081-2.</t>
  </si>
  <si>
    <t>Yeh YC</t>
  </si>
  <si>
    <t>PMC6098836</t>
  </si>
  <si>
    <t>10.1186/s13054-018-2081-2</t>
  </si>
  <si>
    <t>Young B, Vedhara K, Kendrick D, Littleford R, Robertson JFR, Sullivan FM, Schembri S, das Nair R; ECLS study team.</t>
  </si>
  <si>
    <t>Determinants of motivation to quit in smokers screened for the early detection of lung cancer: a qualitative study</t>
  </si>
  <si>
    <t>BMC Public Health. 2018 Nov 20;18(1):1276. doi: 10.1186/s12889-018-6211-1.</t>
  </si>
  <si>
    <t>Young B</t>
  </si>
  <si>
    <t>BMC Public Health</t>
  </si>
  <si>
    <t>PMC6245764</t>
  </si>
  <si>
    <t>10.1186/s12889-018-6211-1</t>
  </si>
  <si>
    <t>Antonucci E, Taccone FS.</t>
  </si>
  <si>
    <t>Angiotensin II in ECMO patients: a word of caution</t>
  </si>
  <si>
    <t>Crit Care. 2019 Apr 26;23(1):144. doi: 10.1186/s13054-019-2337-5.</t>
  </si>
  <si>
    <t>Antonucci E</t>
  </si>
  <si>
    <t>PMC6485103</t>
  </si>
  <si>
    <t>10.1186/s13054-019-2337-5</t>
  </si>
  <si>
    <t>Baek MS, Lee SM, Chung CR, Cho WH, Cho YJ, Park S, Koo SM, Jung JS, Park SY, Chang Y, Kang BJ, Kim JH, Oh JY, Park SH, Yoo JW, Sim YS, Hong SB.</t>
  </si>
  <si>
    <t>Improvement in the survival rates of extracorporeal membrane oxygenation-supported respiratory failure patients: a multicenter retrospective study in Korean patients</t>
  </si>
  <si>
    <t>Crit Care. 2019 Jan 3;23(1):1. doi: 10.1186/s13054-018-2293-5.</t>
  </si>
  <si>
    <t>Baek MS</t>
  </si>
  <si>
    <t>PMC6318967</t>
  </si>
  <si>
    <t>10.1186/s13054-018-2293-5</t>
  </si>
  <si>
    <t>Banga S, Challa A, Patel AR, Singh S, Emani VK.</t>
  </si>
  <si>
    <t>The Patient Selection Criteria for Veno-arterial Extracorporeal Mechanical Oxygenation</t>
  </si>
  <si>
    <t>Cureus. 2019 Sep 20;11(9):e5709. doi: 10.7759/cureus.5709.</t>
  </si>
  <si>
    <t>Banga S</t>
  </si>
  <si>
    <t>Cureus</t>
  </si>
  <si>
    <t>PMC6823087</t>
  </si>
  <si>
    <t>10.7759/cureus.5709</t>
  </si>
  <si>
    <t>Boehme S, Hartmann EK, Tripp T, Thal SC, David M, Abraham D, Baumgardner JE, Markstaller K, Klein KU.</t>
  </si>
  <si>
    <t>PO(2) oscillations induce lung injury and inflammation</t>
  </si>
  <si>
    <t>Crit Care. 2019 Mar 27;23(1):102. doi: 10.1186/s13054-019-2401-1.</t>
  </si>
  <si>
    <t>Boehme S</t>
  </si>
  <si>
    <t>PMC6438034</t>
  </si>
  <si>
    <t>10.1186/s13054-019-2401-1</t>
  </si>
  <si>
    <t>Boyce DSK, Lee JW, Shah P, Freeman JH, Aboudara MC, Hostler DC.</t>
  </si>
  <si>
    <t>Combined-modality therapy for pulmonary alveolar proteinosis in a remote setting: a case report</t>
  </si>
  <si>
    <t>BMC Pulm Med. 2019 Mar 12;19(1):61. doi: 10.1186/s12890-019-0822-x.</t>
  </si>
  <si>
    <t>Boyce DSK</t>
  </si>
  <si>
    <t>PMC6417025</t>
  </si>
  <si>
    <t>10.1186/s12890-019-0822-x</t>
  </si>
  <si>
    <t>Broman LM, Taccone FS, Lorusso R, Malfertheiner MV, Pappalardo F, Di Nardo M, Belliato M, Bembea MM, Barbaro RP, Diaz R, Grazioli L, Pellegrino V, Mendonca MH, Brodie D, Fan E, Bartlett RH, McMullan MM, Conrad SA.</t>
  </si>
  <si>
    <t>The ELSO Maastricht Treaty for ECLS Nomenclature: abbreviations for cannulation configuration in extracorporeal life support - a position paper of the Extracorporeal Life Support Organization</t>
  </si>
  <si>
    <t>Crit Care. 2019 Feb 8;23(1):36. doi: 10.1186/s13054-019-2334-8.</t>
  </si>
  <si>
    <t>Broman LM</t>
  </si>
  <si>
    <t>PMC6367794</t>
  </si>
  <si>
    <t>10.1186/s13054-019-2334-8</t>
  </si>
  <si>
    <t>De Jong A, Verzilli D, Jaber S.</t>
  </si>
  <si>
    <t>ARDS in Obese Patients: Specificities and Management</t>
  </si>
  <si>
    <t>Crit Care. 2019 Mar 9;23(1):74. doi: 10.1186/s13054-019-2374-0.</t>
  </si>
  <si>
    <t>De Jong A</t>
  </si>
  <si>
    <t>PMC6408839</t>
  </si>
  <si>
    <t>10.1186/s13054-019-2374-0</t>
  </si>
  <si>
    <t>Karagiannidis C, Strassmann S, Schwarz S, Merten M, Fan E, Beck J, Sinderby C, Windisch W.</t>
  </si>
  <si>
    <t>Control of respiratory drive by extracorporeal CO(2) removal in acute exacerbation of COPD breathing on non-invasive NAVA</t>
  </si>
  <si>
    <t>Crit Care. 2019 Apr 23;23(1):135. doi: 10.1186/s13054-019-2404-y.</t>
  </si>
  <si>
    <t>PMC6480839</t>
  </si>
  <si>
    <t>10.1186/s13054-019-2404-y</t>
  </si>
  <si>
    <t>Ogawa F, Sakai T, Takahashi K, Kato M, Yamaguchi K, Okazaki S, Abe T, Iwashita M, Takeuchi I.</t>
  </si>
  <si>
    <t>A case report: Veno-venous extracorporeal membrane oxygenation for severe blunt thoracic trauma</t>
  </si>
  <si>
    <t>J Cardiothorac Surg. 2019 May 6;14(1):88. doi: 10.1186/s13019-019-0908-9.</t>
  </si>
  <si>
    <t>Ogawa F</t>
  </si>
  <si>
    <t>PMC6501329</t>
  </si>
  <si>
    <t>10.1186/s13019-019-0908-9</t>
  </si>
  <si>
    <t>Patricio D, Peluso L, Brasseur A, Lheureux O, Belliato M, Vincent JL, Creteur J, Taccone FS.</t>
  </si>
  <si>
    <t>Comparison of extracorporeal and conventional cardiopulmonary resuscitation: a retrospective propensity score matched study</t>
  </si>
  <si>
    <t>Crit Care. 2019 Jan 28;23(1):27. doi: 10.1186/s13054-019-2320-1.</t>
  </si>
  <si>
    <t>Patricio D</t>
  </si>
  <si>
    <t>PMC6348681</t>
  </si>
  <si>
    <t>10.1186/s13054-019-2320-1</t>
  </si>
  <si>
    <t>Ramaswamy M, Anton-Martin P, Martinez LG, Muthialu N.</t>
  </si>
  <si>
    <t>Tailored Management of Airway Abnormalities in Children with Congenital Single Functional Lung</t>
  </si>
  <si>
    <t>J Pediatr Surg. 2019 Apr;54(4):696-700. doi: 10.1016/j.jpedsurg.2018.10.057. Epub 2018 Oct 30.</t>
  </si>
  <si>
    <t>Ramaswamy M</t>
  </si>
  <si>
    <t>10.1016/j.jpedsurg.2018.10.057</t>
  </si>
  <si>
    <t>Azoulay É, de Castro N, Barbier F.</t>
  </si>
  <si>
    <t>Critically Ill Patients With HIV: 40 Years Later</t>
  </si>
  <si>
    <t>Chest. 2020 Feb;157(2):293-309. doi: 10.1016/j.chest.2019.08.002. Epub 2019 Aug 14.</t>
  </si>
  <si>
    <t>Azoulay É</t>
  </si>
  <si>
    <t>10.1016/j.chest.2019.08.002</t>
  </si>
  <si>
    <t>Baez Hernandez N, Kirk R, Davies R, Roumillat J, Sutcliffe D, Bano M, Butts R.</t>
  </si>
  <si>
    <t>Heart transplantation in an infant with Williams-Beuren syndrome and rapidly progressive ischemic cardiomyopathy</t>
  </si>
  <si>
    <t>Pediatr Transplant. 2020 Jun;24(4):e13688. doi: 10.1111/petr.13688. Epub 2020 Feb 29.</t>
  </si>
  <si>
    <t>Baez Hernandez N</t>
  </si>
  <si>
    <t>10.1111/petr.13688</t>
  </si>
  <si>
    <t>Brandi G, Drewniak D, Buehler PK, Budilivschi A, Steiger P, Krones T.</t>
  </si>
  <si>
    <t>Indications and contraindications for extracorporeal life support for severe heart or lung failure: a systematic review</t>
  </si>
  <si>
    <t>Minerva Anestesiol. 2020 Aug 4. doi: 10.23736/S0375-9393.20.14513-9. Online ahead of print.</t>
  </si>
  <si>
    <t>Brandi G</t>
  </si>
  <si>
    <t>10.23736/S0375-9393.20.14513-9</t>
  </si>
  <si>
    <t>Chen JY, Qiao K, Liu F, Wu B, Xu X, Jiao GQ, Lu RG, Li HX, Zhao J, Huang J, Yang Y, Lu XJ, Li JS, Jiang SY, Wang DP, Hu CX, Wang GL, Huang DX, Jiao GH, Wei D, Ye SG, Huang JA, Zhou L, Zhang XQ, He JX.</t>
  </si>
  <si>
    <t>Lung transplantation as therapeutic option in acute respiratory distress syndrome for coronavirus disease 2019-related pulmonary fibrosis</t>
  </si>
  <si>
    <t>Chin Med J (Engl). 2020 Jun 20;133(12):1390-1396. doi: 10.1097/CM9.0000000000000839.</t>
  </si>
  <si>
    <t>Chen JY</t>
  </si>
  <si>
    <t>Chin Med J (Engl)</t>
  </si>
  <si>
    <t>PMC7339336</t>
  </si>
  <si>
    <t>10.1097/CM9.0000000000000839</t>
  </si>
  <si>
    <t>Drolen C, Cantu E, Goldberg HJ, Diamond JM, Courtwright A.</t>
  </si>
  <si>
    <t>Impact of the elimination of the donation service area on United States lung transplant practices and outcomes at high and low competition centers</t>
  </si>
  <si>
    <t>Am J Transplant. 2020 Jun 7. doi: 10.1111/ajt.16098. Online ahead of print.</t>
  </si>
  <si>
    <t>Drolen C</t>
  </si>
  <si>
    <t>10.1111/ajt.16098</t>
  </si>
  <si>
    <t>Gorman E, Shankar-Hari M, Hopkins P, Tunnicliffe WS, Perkins GD, Silversides J, McGuigan P, Jackson C, Boyle R, McFerran J, McDowell C, Campbell C, McFarland M, Smythe J, Thompson J, Williams B, Curley G, Laffey JG, Clarke M, O'Kane C, McAuley DF.</t>
  </si>
  <si>
    <t>Repair of Acute Respiratory Distress Syndrome by Stromal Cell Administration in COVID-19 (REALIST-COVID-19): A structured summary of a study protocol for a randomised, controlled trial</t>
  </si>
  <si>
    <t>Trials. 2020 Jun 3;21(1):462. doi: 10.1186/s13063-020-04416-w.</t>
  </si>
  <si>
    <t>Gorman E</t>
  </si>
  <si>
    <t>PMC7267756</t>
  </si>
  <si>
    <t>10.1186/s13063-020-04416-w</t>
  </si>
  <si>
    <t>Kasai T, Bunya N, Wada K, Kakizaki R, Mizuno H, Inoue H, Uemura S, Takahashi S, Narimatsu E, Takeda S; Japan ECMOnet for COVID‐19.</t>
  </si>
  <si>
    <t>Veno-venous extracorporeal membrane oxygenation and prone ventilation for therapeutic management of COVID-19</t>
  </si>
  <si>
    <t>Acute Med Surg. 2020 Jul 27;7(1):e546. doi: 10.1002/ams2.546. eCollection 2020 Jan-Dec.</t>
  </si>
  <si>
    <t>Kasai T</t>
  </si>
  <si>
    <t>Acute Med Surg</t>
  </si>
  <si>
    <t>PMC7419213</t>
  </si>
  <si>
    <t>10.1002/ams2.546</t>
  </si>
  <si>
    <t>Khan T, Agnihotri K, Tripathi A, Mukherjee S, Agnihotri N, Gupta G.</t>
  </si>
  <si>
    <t>COVID-19: A Worldwide, Zoonotic, Pandemic Outbreak</t>
  </si>
  <si>
    <t>Altern Ther Health Med. 2020 Aug;26(S2):56-64.</t>
  </si>
  <si>
    <t>Khan T</t>
  </si>
  <si>
    <t>Altern Ther Health Med</t>
  </si>
  <si>
    <t>Kim KT, Morton S, Howe S, Chiew YS, Knopp JL, Docherty P, Pretty C, Desaive T, Benyo B, Szlavecz A, Moeller K, Shaw GM, Chase JG.</t>
  </si>
  <si>
    <t>Model-based PEEP titration versus standard practice in mechanical ventilation: a randomised controlled trial</t>
  </si>
  <si>
    <t>Trials. 2020 Feb 1;21(1):130. doi: 10.1186/s13063-019-4035-7.</t>
  </si>
  <si>
    <t>Kim KT</t>
  </si>
  <si>
    <t>PMC6995650</t>
  </si>
  <si>
    <t>10.1186/s13063-019-4035-7</t>
  </si>
  <si>
    <t>Ledoux A, Saint Leger P.</t>
  </si>
  <si>
    <t>Therapeutic management of severe hypothermia with veno-arterial ECMO: where do we stand? Case report and review of the current literature</t>
  </si>
  <si>
    <t>Scand J Trauma Resusc Emerg Med. 2020 Apr 21;28(1):30. doi: 10.1186/s13049-020-00723-y.</t>
  </si>
  <si>
    <t>Ledoux A</t>
  </si>
  <si>
    <t>PMC7175497</t>
  </si>
  <si>
    <t>10.1186/s13049-020-00723-y</t>
  </si>
  <si>
    <t>Lorusso R.</t>
  </si>
  <si>
    <t>Education and Training in Extracorporeal Life Support: The Structured, Visionary, and Needed Mission of the Extracorporeal Life Support Organization…Not Forgetting Problem-Based Learning, Ethics, and Leadership</t>
  </si>
  <si>
    <t>Crit Care Med. 2020 Mar;48(3):435-437. doi: 10.1097/CCM.0000000000004196.</t>
  </si>
  <si>
    <t>10.1097/CCM.0000000000004196</t>
  </si>
  <si>
    <t>Muguruma K, Kunisawa S, Fushimi K, Imanaka Y.</t>
  </si>
  <si>
    <t>Epidemiology and volume-outcome relationship of extracorporeal membrane oxygenation for respiratory failure in Japan: A retrospective observational study using a national administrative database</t>
  </si>
  <si>
    <t>Acute Med Surg. 2020 Feb 12;7(1):e486. doi: 10.1002/ams2.486. eCollection 2020 Jan-Dec.</t>
  </si>
  <si>
    <t>Muguruma K</t>
  </si>
  <si>
    <t>PMC7013206</t>
  </si>
  <si>
    <t>10.1002/ams2.486</t>
  </si>
  <si>
    <t>Neal JB, Pearlman RA, White DB, Tolchin B, Sheth KN, Bernat JL, Hwang DY.</t>
  </si>
  <si>
    <t>Policies for Mandatory Ethics Consultations at U.S. Academic Teaching Hospitals: A Multisite Survey Study</t>
  </si>
  <si>
    <t>Crit Care Med. 2020 Jun;48(6):847-853. doi: 10.1097/CCM.0000000000004343.</t>
  </si>
  <si>
    <t>Neal JB</t>
  </si>
  <si>
    <t>10.1097/CCM.0000000000004343</t>
  </si>
  <si>
    <t>Parker WF, Chung K, Anderson AS, Siegler M, Huang ES, Churpek MM.</t>
  </si>
  <si>
    <t>Practice Changes at U.S. Transplant Centers After the New Adult Heart Allocation Policy</t>
  </si>
  <si>
    <t>J Am Coll Cardiol. 2020 Jun 16;75(23):2906-2916. doi: 10.1016/j.jacc.2020.01.066.</t>
  </si>
  <si>
    <t>Parker WF</t>
  </si>
  <si>
    <t>PMC7304520</t>
  </si>
  <si>
    <t>NIHMS1586009</t>
  </si>
  <si>
    <t>10.1016/j.jacc.2020.01.066</t>
  </si>
  <si>
    <t>Price S, Singh S, Ledot S, Bianchi P, Hind M, Tavazzi G, Vranckx P.</t>
  </si>
  <si>
    <t>Respiratory management in severe acute respiratory syndrome coronavirus 2 infection</t>
  </si>
  <si>
    <t>Eur Heart J Acute Cardiovasc Care. 2020 Apr;9(3):229-238. doi: 10.1177/2048872620924613. Epub 2020 May 7.</t>
  </si>
  <si>
    <t>Price S</t>
  </si>
  <si>
    <t>Eur Heart J Acute Cardiovasc Care</t>
  </si>
  <si>
    <t>PMC7215090</t>
  </si>
  <si>
    <t>10.1177/2048872620924613</t>
  </si>
  <si>
    <t>Scala R, Ciarleglio G, Maccari U, Granese V, Salerno L, Madioni C.</t>
  </si>
  <si>
    <t>Ventilator Support and Oxygen Therapy in Palliative and End-of-Life Care in the Elderly</t>
  </si>
  <si>
    <t>Turk Thorac J. 2020 Jan;21(1):54-60. doi: 10.5152/TurkThoracJ.2020.201401. Epub 2020 Jan 1.</t>
  </si>
  <si>
    <t>Scala R</t>
  </si>
  <si>
    <t>Turk Thorac J</t>
  </si>
  <si>
    <t>PMC7020899</t>
  </si>
  <si>
    <t>10.5152/TurkThoracJ.2020.201401</t>
  </si>
  <si>
    <t>Zheng Y, Sun LJ, Xu M, Pan J, Zhang YT, Fang XL, Fang Q, Cai HL.</t>
  </si>
  <si>
    <t>Clinical characteristics of 34 COVID-19 patients admitted to intensive care unit in Hangzhou, China</t>
  </si>
  <si>
    <t>J Zhejiang Univ Sci B. 2020 May;21(5):378-387. doi: 10.1631/jzus.B2000174.</t>
  </si>
  <si>
    <t>Zheng Y</t>
  </si>
  <si>
    <t>PMC7238397</t>
  </si>
  <si>
    <t>10.1631/jzus.B2000174</t>
  </si>
  <si>
    <t>Royall RM, Bartlett RH, Cornell RG, Byar DP, Dupont WD, Levine RJ, Lindley F, Simes RJ, Zelen M.</t>
  </si>
  <si>
    <t>Ethics and statistics in randomized clinical trials</t>
  </si>
  <si>
    <t>Stat Sci. 1991;6(1):52-88. doi: 10.1214/ss/1177011934.</t>
  </si>
  <si>
    <t>Royall RM</t>
  </si>
  <si>
    <t>Stat Sci</t>
  </si>
  <si>
    <t>10.1214/ss/1177011934</t>
  </si>
  <si>
    <t>Triage in the ICU</t>
  </si>
  <si>
    <t>Hastings Cent Rep. 1992 May-Jun;22(3):13-7.</t>
  </si>
  <si>
    <t>Banner W Jr.</t>
  </si>
  <si>
    <t>Risks of extracorporeal membrane oxygenation: is there a role for use in the management of the acutely poisoned patient?</t>
  </si>
  <si>
    <t>J Toxicol Clin Toxicol. 1996;34(4):365-71. doi: 10.3109/15563659609013805.</t>
  </si>
  <si>
    <t>Banner W Jr</t>
  </si>
  <si>
    <t>J Toxicol Clin Toxicol</t>
  </si>
  <si>
    <t>10.3109/15563659609013805</t>
  </si>
  <si>
    <t>Cooper PA.</t>
  </si>
  <si>
    <t>Ethics of HIV trials</t>
  </si>
  <si>
    <t>Lancet. 1997 Nov 22;350(9090):1547. doi: 10.1016/s0140-6736(05)63971-2.</t>
  </si>
  <si>
    <t>Cooper PA</t>
  </si>
  <si>
    <t>10.1016/s0140-6736(05)63971-2</t>
  </si>
  <si>
    <t>Snowdon C, Garcia J, Elbourne D.</t>
  </si>
  <si>
    <t>Making sense of randomization; responses of parents of critically ill babies to random allocation of treatment in a clinical trial</t>
  </si>
  <si>
    <t>Soc Sci Med. 1997 Nov;45(9):1337-55. doi: 10.1016/s0277-9536(97)00063-4.</t>
  </si>
  <si>
    <t>Snowdon C</t>
  </si>
  <si>
    <t>Soc Sci Med</t>
  </si>
  <si>
    <t>10.1016/s0277-9536(97)00063-4</t>
  </si>
  <si>
    <t>Braunholtz DA.</t>
  </si>
  <si>
    <t>A note on Zelen randomization: attitudes of parents participating in a neonatal clinical trial</t>
  </si>
  <si>
    <t>Control Clin Trials. 1999 Dec;20(6):569-72. doi: 10.1016/s0197-2456(99)00036-7.</t>
  </si>
  <si>
    <t>Braunholtz DA</t>
  </si>
  <si>
    <t>10.1016/s0197-2456(99)00036-7</t>
  </si>
  <si>
    <t>Rosenberger WF.</t>
  </si>
  <si>
    <t>Randomized play-the-winner clinical trials: review and recommendations</t>
  </si>
  <si>
    <t>Control Clin Trials. 1999 Aug;20(4):328-42. doi: 10.1016/s0197-2456(99)00013-6.</t>
  </si>
  <si>
    <t>10.1016/s0197-2456(99)00013-6</t>
  </si>
  <si>
    <t>Manning DJ.</t>
  </si>
  <si>
    <t>Presumed consent in emergency neonatal research</t>
  </si>
  <si>
    <t>J Med Ethics. 2000 Aug;26(4):249-53. doi: 10.1136/jme.26.4.249.</t>
  </si>
  <si>
    <t>Manning DJ</t>
  </si>
  <si>
    <t>PMC1733262</t>
  </si>
  <si>
    <t>10.1136/jme.26.4.249</t>
  </si>
  <si>
    <t>Ramakrishnan N.</t>
  </si>
  <si>
    <t>Eighth World Congress of Intensive and Critical Care Medicine, 28 October-1 November 2001, Sydney, Australia: Harm minimization and effective risk management</t>
  </si>
  <si>
    <t>Crit Care. 2002 Feb;6(1):89-91. doi: 10.1186/cc1460. Epub 2001 Nov 28.</t>
  </si>
  <si>
    <t>Ramakrishnan N</t>
  </si>
  <si>
    <t>PMC137401</t>
  </si>
  <si>
    <t>10.1186/cc1460</t>
  </si>
  <si>
    <t>Büsing KA, Kilian AK, Schaible T, Dinter DJ, Neff KW.</t>
  </si>
  <si>
    <t>MR lung volume in fetal congenital diaphragmatic hernia: logistic regression analysis--mortality and extracorporeal membrane oxygenation</t>
  </si>
  <si>
    <t>Radiology. 2008 Jul;248(1):233-9. doi: 10.1148/radiol.2481070934.</t>
  </si>
  <si>
    <t>Büsing KA</t>
  </si>
  <si>
    <t>Radiology</t>
  </si>
  <si>
    <t>10.1148/radiol.2481070934</t>
  </si>
  <si>
    <t>Büsing KA, Kilian AK, Schaible T, Endler C, Schaffelder R, Neff KW.</t>
  </si>
  <si>
    <t>MR relative fetal lung volume in congenital diaphragmatic hernia: survival and need for extracorporeal membrane oxygenation</t>
  </si>
  <si>
    <t>Radiology. 2008 Jul;248(1):240-6. doi: 10.1148/radiol.2481070952.</t>
  </si>
  <si>
    <t>10.1148/radiol.2481070952</t>
  </si>
  <si>
    <t>Hastings SL, Pellegrino VA, Preovolos A, Salamonsen RF.</t>
  </si>
  <si>
    <t>Survey of adult extracorporeal membrane oxygenation (ECMO) practice and attitudes among Australian and New Zealand intensivists</t>
  </si>
  <si>
    <t>Crit Care Resusc. 2008 Mar;10(1):46.</t>
  </si>
  <si>
    <t>Hastings SL</t>
  </si>
  <si>
    <t>Crit Care Resusc</t>
  </si>
  <si>
    <t>McHoney M, Giacomello L, Nah SA, De Coppi P, Kiely EM, Curry JI, Drake DP, Eaton S, Pierro A.</t>
  </si>
  <si>
    <t>Thoracoscopic repair of congenital diaphragmatic hernia: intraoperative ventilation and recurrence</t>
  </si>
  <si>
    <t>J Pediatr Surg. 2010 Feb;45(2):355-9. doi: 10.1016/j.jpedsurg.2009.10.072.</t>
  </si>
  <si>
    <t>McHoney M</t>
  </si>
  <si>
    <t>10.1016/j.jpedsurg.2009.10.072</t>
  </si>
  <si>
    <t>Belohlavek J, Kucera K, Jarkovsky J, Franek O, Pokorna M, Danda J, Skripsky R, Kandrnal V, Balik M, Kunstyr J, Horak J, Smid O, Valasek J, Mrazek V, Schwarz Z, Linhart A.</t>
  </si>
  <si>
    <t>Hyperinvasive approach to out-of hospital cardiac arrest using mechanical chest compression device, prehospital intraarrest cooling, extracorporeal life support and early invasive assessment compared to standard of care. A randomized parallel groups comparative study proposal. "Prague OHCA study"</t>
  </si>
  <si>
    <t>J Transl Med. 2012 Aug 10;10:163. doi: 10.1186/1479-5876-10-163.</t>
  </si>
  <si>
    <t>Belohlavek J</t>
  </si>
  <si>
    <t>J Transl Med</t>
  </si>
  <si>
    <t>PMC3492121</t>
  </si>
  <si>
    <t>10.1186/1479-5876-10-163</t>
  </si>
  <si>
    <t>Ethics for the pediatrician: the evolving ethics of cochlear implants in children</t>
  </si>
  <si>
    <t>Pediatr Rev. 2012 Jul;33(7):323-6. doi: 10.1542/pir.33-7-323.</t>
  </si>
  <si>
    <t>Pediatr Rev</t>
  </si>
  <si>
    <t>10.1542/pir.33-7-323</t>
  </si>
  <si>
    <t>Valenza F, Rosso L, Gatti S, Coppola S, Froio S, Colombo J, Dossi R, Pizzocri M, Salice V, Nosotti M, Reggiani P, Tosi D, Palleschi A, Pappalettera M, Ferrero S, Perazzoli A, Costantini D, Scalamogna M, Rossi G, Colombo C, Santambrogio L, Gattinoni L.</t>
  </si>
  <si>
    <t>Extracorporeal lung perfusion and ventilation to improve donor lung function and increase the number of organs available for transplantation</t>
  </si>
  <si>
    <t>Transplant Proc. 2012 Sep;44(7):1826-9. doi: 10.1016/j.transproceed.2012.06.023.</t>
  </si>
  <si>
    <t>Valenza F</t>
  </si>
  <si>
    <t>Transplant Proc</t>
  </si>
  <si>
    <t>10.1016/j.transproceed.2012.06.023</t>
  </si>
  <si>
    <t>de Lange DW, Sikma MA, Meulenbelt J.</t>
  </si>
  <si>
    <t>Extracorporeal membrane oxygenation in the treatment of poisoned patients</t>
  </si>
  <si>
    <t>Clin Toxicol (Phila). 2013 Jun;51(5):385-93. doi: 10.3109/15563650.2013.800876. Epub 2013 May 23.</t>
  </si>
  <si>
    <t>de Lange DW</t>
  </si>
  <si>
    <t>Clin Toxicol (Phila)</t>
  </si>
  <si>
    <t>10.3109/15563650.2013.800876</t>
  </si>
  <si>
    <t>Doorenbos AZ, Starks H, Bourget E, McMullan DM, Lewis-Newby M, Rue TC, Lindhorst T, Aisenberg E, Oman N, Curtis JR, Hays R; Seattle Ethics in ECLS (SEE) Consortium, Clark JD, Baden HP, Brogan TV, Di Gennaro JL, Mazor R, Roberts JS, Turnbull J, Wilfond BS.</t>
  </si>
  <si>
    <t>Examining palliative care team involvement in automatic consultations for children on extracorporeal life support in the pediatric intensive care unit</t>
  </si>
  <si>
    <t>J Palliat Med. 2013 May;16(5):492-5. doi: 10.1089/jpm.2012.0536. Epub 2013 Mar 29.</t>
  </si>
  <si>
    <t>Doorenbos AZ</t>
  </si>
  <si>
    <t>J Palliat Med</t>
  </si>
  <si>
    <t>PMC3705963</t>
  </si>
  <si>
    <t>10.1089/jpm.2012.0536</t>
  </si>
  <si>
    <t>Gomberg-Maitland M, Bull TM, Saggar R, Barst RJ, Elgazayerly A, Fleming TR, Grimminger F, Rainisio M, Stewart DJ, Stockbridge N, Ventura C, Ghofrani AH, Rubin LJ.</t>
  </si>
  <si>
    <t>New trial designs and potential therapies for pulmonary artery hypertension</t>
  </si>
  <si>
    <t>J Am Coll Cardiol. 2013 Dec 24;62(25 Suppl):D82-91. doi: 10.1016/j.jacc.2013.10.026.</t>
  </si>
  <si>
    <t>Gomberg-Maitland M</t>
  </si>
  <si>
    <t>PMC4117578</t>
  </si>
  <si>
    <t>NIHMS611039</t>
  </si>
  <si>
    <t>10.1016/j.jacc.2013.10.026</t>
  </si>
  <si>
    <t>Borisenko O, Wylie G, Payne J, Bjessmo S, Smith J, Firmin R, Yonan N.</t>
  </si>
  <si>
    <t>The cost impact of short-term ventricular assist devices and extracorporeal life support systems therapies on the National Health Service in the UK</t>
  </si>
  <si>
    <t>Interact Cardiovasc Thorac Surg. 2014 Jul;19(1):41-8. doi: 10.1093/icvts/ivu078. Epub 2014 Mar 25.</t>
  </si>
  <si>
    <t>Borisenko O</t>
  </si>
  <si>
    <t>10.1093/icvts/ivu078</t>
  </si>
  <si>
    <t>Borisenko O, Wylie G, Payne J, Bjessmo S, Smith J, Yonan N, Firmin R.</t>
  </si>
  <si>
    <t>Thoratec CentriMag for temporary treatment of refractory cardiogenic shock or severe cardiopulmonary insufficiency: a systematic literature review and meta-analysis of observational studies</t>
  </si>
  <si>
    <t>ASAIO J. 2014 Sep-Oct;60(5):487-97. doi: 10.1097/MAT.0000000000000117.</t>
  </si>
  <si>
    <t>PMC4154791</t>
  </si>
  <si>
    <t>10.1097/MAT.0000000000000117</t>
  </si>
  <si>
    <t>Chen YY, Chen L, Huang TS, Ko WJ, Chu TS, Ni YH, Chang SC.</t>
  </si>
  <si>
    <t>Significant social events and increasing use of life-sustaining treatment: trend analysis using extracorporeal membrane oxygenation as an example</t>
  </si>
  <si>
    <t>BMC Med Ethics. 2014 Mar 4;15:21. doi: 10.1186/1472-6939-15-21.</t>
  </si>
  <si>
    <t>PMC3975881</t>
  </si>
  <si>
    <t>10.1186/1472-6939-15-21</t>
  </si>
  <si>
    <t>Friedland-Little JM, Gajarski RJ, Yu S, Donohue JE, Zamberlan MC, Schumacher KR.</t>
  </si>
  <si>
    <t>Outcomes of third heart transplants in pediatric and young adult patients: analysis of the United Network for Organ Sharing database</t>
  </si>
  <si>
    <t>J Heart Lung Transplant. 2014 Sep;33(9):917-23. doi: 10.1016/j.healun.2014.04.009. Epub 2014 Apr 19.</t>
  </si>
  <si>
    <t>Friedland-Little JM</t>
  </si>
  <si>
    <t>10.1016/j.healun.2014.04.009</t>
  </si>
  <si>
    <t>West TE, von Saint André-von Arnim A.</t>
  </si>
  <si>
    <t>Clinical presentation and management of severe Ebola virus disease</t>
  </si>
  <si>
    <t>Ann Am Thorac Soc. 2014 Nov;11(9):1341-50. doi: 10.1513/AnnalsATS.201410-481PS.</t>
  </si>
  <si>
    <t>West TE</t>
  </si>
  <si>
    <t>10.1513/AnnalsATS.201410-481PS</t>
  </si>
  <si>
    <t>Wolbrink TA, Kissoon N, Burns JP.</t>
  </si>
  <si>
    <t>The development of an internet-based knowledge exchange platform for pediatric critical care clinicians worldwide*</t>
  </si>
  <si>
    <t>Pediatr Crit Care Med. 2014 Mar;15(3):197-205. doi: 10.1097/PCC.0000000000000051.</t>
  </si>
  <si>
    <t>Wolbrink TA</t>
  </si>
  <si>
    <t>10.1097/PCC.0000000000000051</t>
  </si>
  <si>
    <t>Setta SM, Shemie SD.</t>
  </si>
  <si>
    <t>An explanation and analysis of how world religions formulate their ethical decisions on withdrawing treatment and determining death</t>
  </si>
  <si>
    <t>Philos Ethics Humanit Med. 2015 Mar 11;10:6. doi: 10.1186/s13010-015-0025-x.</t>
  </si>
  <si>
    <t>Setta SM</t>
  </si>
  <si>
    <t>PMC4396881</t>
  </si>
  <si>
    <t>10.1186/s13010-015-0025-x</t>
  </si>
  <si>
    <t>Biswas A, Bhattacharya R.</t>
  </si>
  <si>
    <t>Near efficient target allocations in response-adaptive randomization</t>
  </si>
  <si>
    <t>Stat Methods Med Res. 2016 Apr;25(2):807-20. doi: 10.1177/0962280212468378. Epub 2012 Dec 12.</t>
  </si>
  <si>
    <t>Biswas A</t>
  </si>
  <si>
    <t>Stat Methods Med Res</t>
  </si>
  <si>
    <t>10.1177/0962280212468378</t>
  </si>
  <si>
    <t>Carter MA.</t>
  </si>
  <si>
    <t>Ethical Considerations for Care of the Child Undergoing Extracorporeal Membrane Oxygenation</t>
  </si>
  <si>
    <t>AORN J. 2017 Feb;105(2):148-158. doi: 10.1016/j.aorn.2016.12.001.</t>
  </si>
  <si>
    <t>Carter MA</t>
  </si>
  <si>
    <t>AORN J</t>
  </si>
  <si>
    <t>10.1016/j.aorn.2016.12.001</t>
  </si>
  <si>
    <t>Goel AN, Iyengar A, Schowengerdt K, Fiore AC, Huddleston CB.</t>
  </si>
  <si>
    <t>Heart transplantation in children with intellectual disability: An analysis of the UNOS database</t>
  </si>
  <si>
    <t>Pediatr Transplant. 2017 Mar;21(2). doi: 10.1111/petr.12858. Epub 2016 Dec 9.</t>
  </si>
  <si>
    <t>Goel AN</t>
  </si>
  <si>
    <t>10.1111/petr.12858</t>
  </si>
  <si>
    <t>Harnisch LO, Moerer O.</t>
  </si>
  <si>
    <t>Sequential use of extracorporeal devices to avoid mechanical ventilation in a patient with complicated pulmonary fibrosis</t>
  </si>
  <si>
    <t>J Artif Organs. 2017 Dec;20(4):365-370. doi: 10.1007/s10047-017-0983-4. Epub 2017 Sep 1.</t>
  </si>
  <si>
    <t>Harnisch LO</t>
  </si>
  <si>
    <t>10.1007/s10047-017-0983-4</t>
  </si>
  <si>
    <t>Krueger K, Schmutz A, Zieger B, Kalbhenn J.</t>
  </si>
  <si>
    <t>Venovenous Extracorporeal Membrane Oxygenation With Prophylactic Subcutaneous Anticoagulation Only: An Observational Study in More Than 60 Patients</t>
  </si>
  <si>
    <t>Artif Organs. 2017 Feb;41(2):186-192. doi: 10.1111/aor.12737. Epub 2016 Jun 3.</t>
  </si>
  <si>
    <t>Krueger K</t>
  </si>
  <si>
    <t>10.1111/aor.12737</t>
  </si>
  <si>
    <t>Laage T, Loewy JW, Menon S, Miller ER, Pulkstenis E, Kan-Dobrosky N, Coffey C.</t>
  </si>
  <si>
    <t>Ethical Considerations in Adaptive Design Clinical Trials</t>
  </si>
  <si>
    <t>Ther Innov Regul Sci. 2017 Mar;51(2):190-199. doi: 10.1177/2168479016667766. Epub 2016 Sep 27.</t>
  </si>
  <si>
    <t>Laage T</t>
  </si>
  <si>
    <t>Ther Innov Regul Sci</t>
  </si>
  <si>
    <t>10.1177/2168479016667766</t>
  </si>
  <si>
    <t>Perez-Villares JM, Rubio JJ, Del Río F, Miñambres E.</t>
  </si>
  <si>
    <t>Validation of a new proposal to avoid donor resuscitation in controlled donation after circulatory death with normothermic regional perfusion</t>
  </si>
  <si>
    <t>Resuscitation. 2017 Aug;117:46-49. doi: 10.1016/j.resuscitation.2017.05.030. Epub 2017 Jun 4.</t>
  </si>
  <si>
    <t>Perez-Villares JM</t>
  </si>
  <si>
    <t>10.1016/j.resuscitation.2017.05.030</t>
  </si>
  <si>
    <t>Allen LA, Khazanie P.</t>
  </si>
  <si>
    <t>Behind the Scenes in "The Real World" of Heart Transplantation: Will You Accept This Rose?</t>
  </si>
  <si>
    <t>J Am Coll Cardiol. 2018 Apr 24;71(16):1726-1728. doi: 10.1016/j.jacc.2018.02.031.</t>
  </si>
  <si>
    <t>Allen LA</t>
  </si>
  <si>
    <t>10.1016/j.jacc.2018.02.031</t>
  </si>
  <si>
    <t>Banjas N, Hopf HB, Hanisch E, Friedrichson B, Fichte J, Buia A.</t>
  </si>
  <si>
    <t>ECMO-treatment in patients with acute lung failure, cardiogenic, and septic shock: mortality and ECMO-learning curve over a 6-year period</t>
  </si>
  <si>
    <t>J Intensive Care. 2018 Dec 18;6:84. doi: 10.1186/s40560-018-0352-2. eCollection 2018.</t>
  </si>
  <si>
    <t>Banjas N</t>
  </si>
  <si>
    <t>PMC6299557</t>
  </si>
  <si>
    <t>10.1186/s40560-018-0352-2</t>
  </si>
  <si>
    <t>Catto JWF, Khetrapal P, Ambler G, Sarpong R, Khan MS, Tan M, Feber A, Dixon S, Goodwin L, Williams NR, McGrath J, Rowe E, Koupparis A, Brew-Graves C, Kelly JD.</t>
  </si>
  <si>
    <t>Robot-assisted radical cystectomy with intracorporeal urinary diversion versus open radical cystectomy (iROC): protocol for a randomised controlled trial with internal feasibility study</t>
  </si>
  <si>
    <t>BMJ Open. 2018 Aug 8;8(8):e020500. doi: 10.1136/bmjopen-2017-020500.</t>
  </si>
  <si>
    <t>Catto JWF</t>
  </si>
  <si>
    <t>BMJ Open</t>
  </si>
  <si>
    <t>PMC6089318</t>
  </si>
  <si>
    <t>10.1136/bmjopen-2017-020500</t>
  </si>
  <si>
    <t>Gottlieb J, Greer M.</t>
  </si>
  <si>
    <t>Recent advances in extracorporeal life support as a bridge to lung transplantation</t>
  </si>
  <si>
    <t>Expert Rev Respir Med. 2018 Mar;12(3):217-225. doi: 10.1080/17476348.2018.1433035. Epub 2018 Jan 30.</t>
  </si>
  <si>
    <t>Gottlieb J</t>
  </si>
  <si>
    <t>Expert Rev Respir Med</t>
  </si>
  <si>
    <t>10.1080/17476348.2018.1433035</t>
  </si>
  <si>
    <t>Kuraim GA, Garros D, Ryerson L, Moradi F, Dinu IA, Garcia Guerra G, Moddemann D, Bond GY, Robertson CMT, Joffe AR; Western Canadian Complex Pediatric Therapies Follow-up Program.</t>
  </si>
  <si>
    <t>Predictors and outcomes of early post-operative veno-arterial extracorporeal membrane oxygenation following infant cardiac surgery</t>
  </si>
  <si>
    <t>J Intensive Care. 2018 Sep 3;6:56. doi: 10.1186/s40560-018-0326-4. eCollection 2018.</t>
  </si>
  <si>
    <t>Kuraim GA</t>
  </si>
  <si>
    <t>PMC6122608</t>
  </si>
  <si>
    <t>10.1186/s40560-018-0326-4</t>
  </si>
  <si>
    <t>Liu K, Ogura T, Takahashi K, Nakamura M, Ohtake H, Fujiduka K, Abe E, Oosaki H, Miyazaki D, Suzuki H, Nishikimi M, Lefor AK, Mato T.</t>
  </si>
  <si>
    <t>The safety of a novel early mobilization protocol conducted by ICU physicians: a prospective observational study</t>
  </si>
  <si>
    <t>J Intensive Care. 2018 Feb 20;6:10. doi: 10.1186/s40560-018-0281-0. eCollection 2018.</t>
  </si>
  <si>
    <t>Liu K</t>
  </si>
  <si>
    <t>PMC5819168</t>
  </si>
  <si>
    <t>10.1186/s40560-018-0281-0</t>
  </si>
  <si>
    <t>Ohshimo S, Shime N, Nakagawa S, Nishida O, Takeda S; Committee of the Japan ECMO project.</t>
  </si>
  <si>
    <t>Comparison of extracorporeal membrane oxygenation outcome for influenza-associated acute respiratory failure in Japan between 2009 and 2016</t>
  </si>
  <si>
    <t>J Intensive Care. 2018 Jul 11;6:38. doi: 10.1186/s40560-018-0306-8. eCollection 2018.</t>
  </si>
  <si>
    <t>Ohshimo S</t>
  </si>
  <si>
    <t>PMC6042359</t>
  </si>
  <si>
    <t>10.1186/s40560-018-0306-8</t>
  </si>
  <si>
    <t>Prohaska S, Schirner A, Bashota A, Körner A, Blumenstock G, Haeberle HA.</t>
  </si>
  <si>
    <t>Intravenous immunoglobulin fails to improve ARDS in patients undergoing ECMO therapy</t>
  </si>
  <si>
    <t>J Intensive Care. 2018 Feb 26;6:11. doi: 10.1186/s40560-018-0278-8. eCollection 2018.</t>
  </si>
  <si>
    <t>Prohaska S</t>
  </si>
  <si>
    <t>PMC5827994</t>
  </si>
  <si>
    <t>10.1186/s40560-018-0278-8</t>
  </si>
  <si>
    <t>Yi SG, Lunsford KE, Bruce C, Ghobrial RM.</t>
  </si>
  <si>
    <t>Conquering combined thoracic organ and liver transplantation: indications and outcomes for heart-liver and lung-liver transplantation</t>
  </si>
  <si>
    <t>Curr Opin Organ Transplant. 2018 Apr;23(2):180-186. doi: 10.1097/MOT.0000000000000509.</t>
  </si>
  <si>
    <t>Yi SG</t>
  </si>
  <si>
    <t>10.1097/MOT.0000000000000509</t>
  </si>
  <si>
    <t>Corley A, Lye I, Lavana JD, Ahuja A, Anstey CM, Jarrett P, Haisz E, Parke R, Pellegrino V, Buscher H, Fraser JF; ECMO PP Study Investigators.</t>
  </si>
  <si>
    <t>Nosocomial infection prevalence in patients undergoing extracorporeal membrane oxygenation (ECMO): protocol for a point prevalence study across Australia and New Zealand</t>
  </si>
  <si>
    <t>BMJ Open. 2019 Jul 10;9(7):e029293. doi: 10.1136/bmjopen-2019-029293.</t>
  </si>
  <si>
    <t>Corley A</t>
  </si>
  <si>
    <t>PMC6624104</t>
  </si>
  <si>
    <t>10.1136/bmjopen-2019-029293</t>
  </si>
  <si>
    <t>Dalia AA, Ortoleva J, Fiedler A, Villavicencio M, Shelton K, Cudemus GD.</t>
  </si>
  <si>
    <t>Extracorporeal Membrane Oxygenation Is a Team Sport: Institutional Survival Benefits of a Formalized ECMO Team</t>
  </si>
  <si>
    <t>J Cardiothorac Vasc Anesth. 2019 Apr;33(4):902-907. doi: 10.1053/j.jvca.2018.06.003. Epub 2018 Jun 20.</t>
  </si>
  <si>
    <t>Dalia AA</t>
  </si>
  <si>
    <t>10.1053/j.jvca.2018.06.003</t>
  </si>
  <si>
    <t>Komindr A, Abe R, Tateishi Y, Takahashi Y, Goto J, Wada K, Furukawa Y, Sugiura A, Imaeda T, Suga N, Hattori N, Oda S.</t>
  </si>
  <si>
    <t>Establishing extracorporeal membrane oxygenation team increased number of patients and improved data recording</t>
  </si>
  <si>
    <t>J Intensive Care. 2019 Feb 7;7:11. doi: 10.1186/s40560-019-0366-4. eCollection 2019.</t>
  </si>
  <si>
    <t>Komindr A</t>
  </si>
  <si>
    <t>PMC6367753</t>
  </si>
  <si>
    <t>10.1186/s40560-019-0366-4</t>
  </si>
  <si>
    <t>Shetty AK, Ross GA, Pranikoff T, Gubareva LV, Sechrist C, Guirand DM, Abramson J, Lin JJ.</t>
  </si>
  <si>
    <t>Oseltamivir-resistant 2009 H1N1 influenza pneumonia during therapy in a renal transplant recipient</t>
  </si>
  <si>
    <t>Pediatr Transplant. 2012 Aug;16(5):E153-7. doi: 10.1111/j.1399-3046.2011.01489.x. Epub 2011 Mar 9.</t>
  </si>
  <si>
    <t>Shetty AK</t>
  </si>
  <si>
    <t>10.1111/j.1399-3046.2011.01489.x</t>
  </si>
  <si>
    <t>Hetzer R, Weng Y, Delmo Walter EM.</t>
  </si>
  <si>
    <t>State of the art in paediatric heart transplantation: the Berlin experience</t>
  </si>
  <si>
    <t>Eur J Cardiothorac Surg. 2013 Feb;43(2):258-67. doi: 10.1093/ejcts/ezs588. Epub 2012 Nov 25.</t>
  </si>
  <si>
    <t>Hetzer R</t>
  </si>
  <si>
    <t>10.1093/ejcts/ezs588</t>
  </si>
  <si>
    <t>Napp LC, Kühn C, Bauersachs J.</t>
  </si>
  <si>
    <t>ECMO in cardiac arrest and cardiogenic shock</t>
  </si>
  <si>
    <t>Herz. 2017 Feb;42(1):27-44. doi: 10.1007/s00059-016-4523-4.</t>
  </si>
  <si>
    <t>Napp LC</t>
  </si>
  <si>
    <t>Herz</t>
  </si>
  <si>
    <t>PMC5306351</t>
  </si>
  <si>
    <t>10.1007/s00059-016-4523-4</t>
  </si>
  <si>
    <t>Grubmüller M, Kerschbaum M, Diepold E, Angerpointner K, Nerlich M, Ernstberger A.</t>
  </si>
  <si>
    <t>Severe thoracic trauma - still an independent predictor for death in multiple injured patients?</t>
  </si>
  <si>
    <t>Scand J Trauma Resusc Emerg Med. 2018 Jan 8;26(1):6. doi: 10.1186/s13049-017-0469-7.</t>
  </si>
  <si>
    <t>Grubmüller M</t>
  </si>
  <si>
    <t>PMC5759165</t>
  </si>
  <si>
    <t>10.1186/s13049-017-0469-7</t>
  </si>
  <si>
    <t>Mizuguchi Y, Taniguchi N, Takahashi A.</t>
  </si>
  <si>
    <t>Successful treatment of out-of-hospital cardiopulmonary arrest due to streptococcal toxic shock syndrome - effectiveness of extracorporeal membrane oxygenation and the rapid antigen group A streptococcus test: a case report</t>
  </si>
  <si>
    <t>J Med Case Rep. 2018 Sep 1;12(1):244. doi: 10.1186/s13256-018-1780-2.</t>
  </si>
  <si>
    <t>Mizuguchi Y</t>
  </si>
  <si>
    <t>PMC6119299</t>
  </si>
  <si>
    <t>10.1186/s13256-018-1780-2</t>
  </si>
  <si>
    <t>Na SJ, Choi HJ, Chung CR, Cho YH, Jang HR, Suh GY, Jeon K.</t>
  </si>
  <si>
    <t>Using additional pressure control lines when connecting a continuous renal replacement therapy device to an extracorporeal membrane oxygenation circuit</t>
  </si>
  <si>
    <t>BMC Nephrol. 2018 Dec 19;19(1):369. doi: 10.1186/s12882-018-1172-2.</t>
  </si>
  <si>
    <t>Na SJ</t>
  </si>
  <si>
    <t>PMC6299989</t>
  </si>
  <si>
    <t>10.1186/s12882-018-1172-2</t>
  </si>
  <si>
    <t>Winiszewski H, Rougny AC, Lagoutte-Renosi J, Millon L, Capellier G, Navellou JC, Piton G, Clairet AL.</t>
  </si>
  <si>
    <t>The pharmacokinetic challenge of treating invasive aspergillosis complicating severe influenzae assisted by extracorporeal membrane oxygenation</t>
  </si>
  <si>
    <t>Crit Care. 2018 Dec 22;22(1):355. doi: 10.1186/s13054-018-2285-5.</t>
  </si>
  <si>
    <t>Winiszewski H</t>
  </si>
  <si>
    <t>PMC6303967</t>
  </si>
  <si>
    <t>10.1186/s13054-018-2285-5</t>
  </si>
  <si>
    <t>Eckman PM, Katz JN, El Banayosy A, Bohula EA, Sun B, van Diepen S.</t>
  </si>
  <si>
    <t>Veno-Arterial Extracorporeal Membrane Oxygenation for Cardiogenic Shock: An Introduction for the Busy Clinician</t>
  </si>
  <si>
    <t>Circulation. 2019 Dec 10;140(24):2019-2037. doi: 10.1161/CIRCULATIONAHA.119.034512. Epub 2019 Dec 9.</t>
  </si>
  <si>
    <t>Eckman PM</t>
  </si>
  <si>
    <t>10.1161/CIRCULATIONAHA.119.034512</t>
  </si>
  <si>
    <t>Ehrentraut SF, Schroll B, Lenkeit S, Ehrentraut H, Bode C, Kreyer S, Kögl F, Lehmann F, Muders T, Scholz M, Strater C, Steinhagen F, Theuerkauf NU, Weißbrich C, Putensen C, Schewe JC.</t>
  </si>
  <si>
    <t>Interprofessional two-man team approach for interhospital transport of ARDS-patients under extracorporeal membrane oxygenation: a 10 years retrospective observational cohort study</t>
  </si>
  <si>
    <t>BMC Anesthesiol. 2019 Jan 31;19(1):19. doi: 10.1186/s12871-019-0687-9.</t>
  </si>
  <si>
    <t>Ehrentraut SF</t>
  </si>
  <si>
    <t>PMC6357391</t>
  </si>
  <si>
    <t>10.1186/s12871-019-0687-9</t>
  </si>
  <si>
    <t>Fukuda A, Isoda T, Sakamoto N, Nakajima K, Ohta T.</t>
  </si>
  <si>
    <t>Lessons from a patient with cardiac arrest due to massive pulmonary embolism as the initial presentation of Wilms tumor: a case report and literature review</t>
  </si>
  <si>
    <t>BMC Pediatr. 2019 Jan 31;19(1):39. doi: 10.1186/s12887-019-1413-y.</t>
  </si>
  <si>
    <t>Fukuda A</t>
  </si>
  <si>
    <t>BMC Pediatr</t>
  </si>
  <si>
    <t>PMC6354414</t>
  </si>
  <si>
    <t>10.1186/s12887-019-1413-y</t>
  </si>
  <si>
    <t>Gokalp O, Donmez K, Iner H, Gokalp G, Besir Y, Yesilkaya NK, Yilik L, Gurbuz A.</t>
  </si>
  <si>
    <t>Should ECMO be used in cardiogenic shock?</t>
  </si>
  <si>
    <t>Crit Care. 2019 May 16;23(1):174. doi: 10.1186/s13054-019-2453-2.</t>
  </si>
  <si>
    <t>Gokalp O</t>
  </si>
  <si>
    <t>PMC6521371</t>
  </si>
  <si>
    <t>10.1186/s13054-019-2453-2</t>
  </si>
  <si>
    <t>Granholm A, Perner A, Jensen AKG, Møller MH.</t>
  </si>
  <si>
    <t>Important methodological flaws in the recently published clinical prediction model the REMEMBER score</t>
  </si>
  <si>
    <t>Crit Care. 2019 Mar 7;23(1):71. doi: 10.1186/s13054-019-2363-3.</t>
  </si>
  <si>
    <t>Granholm A</t>
  </si>
  <si>
    <t>PMC6407253</t>
  </si>
  <si>
    <t>10.1186/s13054-019-2363-3</t>
  </si>
  <si>
    <t>Guglin M, Zucker MJ, Bazan VM, Bozkurt B, El Banayosy A, Estep JD, Gurley J, Nelson K, Malyala R, Panjrath GS, Zwischenberger JB, Pinney SP.</t>
  </si>
  <si>
    <t>Venoarterial ECMO for Adults: JACC Scientific Expert Panel</t>
  </si>
  <si>
    <t>J Am Coll Cardiol. 2019 Feb 19;73(6):698-716. doi: 10.1016/j.jacc.2018.11.038.</t>
  </si>
  <si>
    <t>Guglin M</t>
  </si>
  <si>
    <t>10.1016/j.jacc.2018.11.038</t>
  </si>
  <si>
    <t>Hermon M, Dotzler S, Brandt JB, Strohmaier W, Golej J.</t>
  </si>
  <si>
    <t>Extended use of the modified Berlin Definition based on age-related subgroup analysis in pediatric ARDS</t>
  </si>
  <si>
    <t>Wien Med Wochenschr. 2019 Mar;169(3-4):93-98. doi: 10.1007/s10354-018-0659-6. Epub 2018 Sep 19.</t>
  </si>
  <si>
    <t>Hermon M</t>
  </si>
  <si>
    <t>Wien Med Wochenschr</t>
  </si>
  <si>
    <t>PMC6394569</t>
  </si>
  <si>
    <t>10.1007/s10354-018-0659-6</t>
  </si>
  <si>
    <t>Jacquot A, Lepage X, Merckle L, Girerd N, Levy B.</t>
  </si>
  <si>
    <t>Protocol for a multicentre randomised controlled trial evaluating the effects of moderate hypothermia versus normothermia on mortality in patients with refractory cardiogenic shock rescued by venoarterial extracorporeal membrane oxygenation (VA-ECMO) (HYPO-ECMO study)</t>
  </si>
  <si>
    <t>BMJ Open. 2019 Oct 14;9(10):e031697. doi: 10.1136/bmjopen-2019-031697.</t>
  </si>
  <si>
    <t>Jacquot A</t>
  </si>
  <si>
    <t>PMC6797322</t>
  </si>
  <si>
    <t>10.1136/bmjopen-2019-031697</t>
  </si>
  <si>
    <t>Karagiannidis C, Hesselmann F, Fan E.</t>
  </si>
  <si>
    <t>Physiological and Technical Considerations of Extracorporeal CO(2) Removal</t>
  </si>
  <si>
    <t>Crit Care. 2019 Mar 9;23(1):75. doi: 10.1186/s13054-019-2367-z.</t>
  </si>
  <si>
    <t>PMC6408850</t>
  </si>
  <si>
    <t>10.1186/s13054-019-2367-z</t>
  </si>
  <si>
    <t>Kordzaia D, Khodeli N, Chkhaidze Z, Inauri N, Tsomaia K, Gogiashvili L.</t>
  </si>
  <si>
    <t>MORPHOLOGICAL CHANGES IN THE LIVER AFTER 8 HOURS OF PRESERVATION BY MACHINE PERFUSION</t>
  </si>
  <si>
    <t>Georgian Med News. 2019 Oct;(295):132-137.</t>
  </si>
  <si>
    <t>Kordzaia D</t>
  </si>
  <si>
    <t>Leung KKY, Rosa Duque JS, Yu KM, Cheong KN, Chong PC, Ho MH, Chow PC.</t>
  </si>
  <si>
    <t>Myocardial oedema in an 8-year-old Chinese boy with Idiopathic systemic capillary leak syndrome</t>
  </si>
  <si>
    <t>BMC Pediatr. 2019 Jan 21;19(1):28. doi: 10.1186/s12887-019-1401-2.</t>
  </si>
  <si>
    <t>Leung KKY</t>
  </si>
  <si>
    <t>PMC6340176</t>
  </si>
  <si>
    <t>10.1186/s12887-019-1401-2</t>
  </si>
  <si>
    <t>Lin MS, Tseng YH, Chen MY, Chung CM, Tsai MH, Wang PC, Chang JJ, Chen TH, Lin YS.</t>
  </si>
  <si>
    <t>In-hospital and post-discharge outcomes of pediatric acute myocarditis underwent after high-dose steroid or intravenous immunoglobulin therapy</t>
  </si>
  <si>
    <t>BMC Cardiovasc Disord. 2019 Jan 9;19(1):10. doi: 10.1186/s12872-018-0981-3.</t>
  </si>
  <si>
    <t>Lin MS</t>
  </si>
  <si>
    <t>BMC Cardiovasc Disord</t>
  </si>
  <si>
    <t>PMC6325679</t>
  </si>
  <si>
    <t>10.1186/s12872-018-0981-3</t>
  </si>
  <si>
    <t>Makhoul M, Bitton-Worms K, Adler Z, Saeed A, Cohen O, Bolotin G.</t>
  </si>
  <si>
    <t>Extracorporeal Membrane Oxygenation (ECMO)-A Lifesaving Technology. Review and Single-center Experience</t>
  </si>
  <si>
    <t>Rambam Maimonides Med J. 2019 Apr 18;10(2):e0013. doi: 10.5041/RMMJ.10363.</t>
  </si>
  <si>
    <t>Makhoul M</t>
  </si>
  <si>
    <t>Rambam Maimonides Med J</t>
  </si>
  <si>
    <t>PMC6474760</t>
  </si>
  <si>
    <t>10.5041/RMMJ.10363</t>
  </si>
  <si>
    <t>Mensch J, Flynn BC.</t>
  </si>
  <si>
    <t>Echocardiographic Assessment of Biventricular Function in 249 Patients During the Peri-Extracorporeal Membrane Oxygenation Period: Procedural and Ethical Questions</t>
  </si>
  <si>
    <t>J Cardiothorac Vasc Anesth. 2019 May;33(5):1331-1333. doi: 10.1053/j.jvca.2018.10.020. Epub 2018 Oct 18.</t>
  </si>
  <si>
    <t>Mensch J</t>
  </si>
  <si>
    <t>10.1053/j.jvca.2018.10.020</t>
  </si>
  <si>
    <t>Millar JE, Bartnikowski N, von Bahr V, Malfertheiner MV, Obonyo NG, Belliato M, Suen JY, Combes A, McAuley DF, Lorusso R, Fraser JF; European Extracorporeal Life Support Organisation (EuroELSO) Innovations Workgroup; National Health Medical Research Council Australia Centre of Research Excellence for Advanced Cardio-respiratory Therapies Improving Organ Support (NHMRC CREACTIONS).</t>
  </si>
  <si>
    <t>Extracorporeal membrane oxygenation (ECMO) and the acute respiratory distress syndrome (ARDS): a systematic review of pre-clinical models</t>
  </si>
  <si>
    <t>Intensive Care Med Exp. 2019 Mar 25;7(1):18. doi: 10.1186/s40635-019-0232-7.</t>
  </si>
  <si>
    <t>Millar JE</t>
  </si>
  <si>
    <t>PMC6434011</t>
  </si>
  <si>
    <t>10.1186/s40635-019-0232-7</t>
  </si>
  <si>
    <t>Nelin LD, Potenziano JL.</t>
  </si>
  <si>
    <t>Inhaled nitric oxide for neonates with persistent pulmonary hypertension of the newborn in the CINRGI study: time to treatment response</t>
  </si>
  <si>
    <t>BMC Pediatr. 2019 Jan 12;19(1):17. doi: 10.1186/s12887-018-1368-4.</t>
  </si>
  <si>
    <t>Nelin LD</t>
  </si>
  <si>
    <t>PMC6330425</t>
  </si>
  <si>
    <t>10.1186/s12887-018-1368-4</t>
  </si>
  <si>
    <t>Ni YN, Wang YM, Liang BM, Liang ZA.</t>
  </si>
  <si>
    <t>The effect of hyperoxia on mortality in critically ill patients: a systematic review and meta analysis</t>
  </si>
  <si>
    <t>BMC Pulm Med. 2019 Feb 26;19(1):53. doi: 10.1186/s12890-019-0810-1.</t>
  </si>
  <si>
    <t>Ni YN</t>
  </si>
  <si>
    <t>PMC6390560</t>
  </si>
  <si>
    <t>10.1186/s12890-019-0810-1</t>
  </si>
  <si>
    <t>Sadhwani A, Cheng H, Stopp C, Rollins CK, Jolley MA, Dunbar-Masterson C, Wypij D, Newburger J, Ware J, Thiagarajan RR.</t>
  </si>
  <si>
    <t>Early Neurodevelopmental Outcomes in Children Supported with ECMO for Cardiac Indications</t>
  </si>
  <si>
    <t>Pediatr Cardiol. 2019 Jun;40(5):1072-1083. doi: 10.1007/s00246-019-02115-1. Epub 2019 May 11.</t>
  </si>
  <si>
    <t>Sadhwani A</t>
  </si>
  <si>
    <t>Pediatr Cardiol</t>
  </si>
  <si>
    <t>PMC6876703</t>
  </si>
  <si>
    <t>NIHMS1057356</t>
  </si>
  <si>
    <t>10.1007/s00246-019-02115-1</t>
  </si>
  <si>
    <t>Saemann L, Schmucker C, Rösner L, Beyersdorf F, Benk C.</t>
  </si>
  <si>
    <t>Perfusion parameters and target values during extracorporeal cardiopulmonary resuscitation: a scoping review protocol</t>
  </si>
  <si>
    <t>BMJ Open. 2019 Aug 30;9(8):e030562. doi: 10.1136/bmjopen-2019-030562.</t>
  </si>
  <si>
    <t>Saemann L</t>
  </si>
  <si>
    <t>PMC6720332</t>
  </si>
  <si>
    <t>10.1136/bmjopen-2019-030562</t>
  </si>
  <si>
    <t>Schlapbach LJ, Horton SB, Long DA, Beca J, Erickson S, Festa M, d'Udekem Y, Alphonso N, Winlaw D, Johnson K, Delzoppo C, van Loon K, Gannon B, Fooken J, Blumenthal A, Young P, Jones M, Butt W, Schibler A; NITRIC Study Group, the Australian and New Zealand Intensive Care Society Clinical Trials Group (ANZICS CTG), the Paediatric Critical Care Research group (PCCRG) and the ANZICS Paediatric Study Group (PSG).</t>
  </si>
  <si>
    <t>Study protocol: NITric oxide during cardiopulmonary bypass to improve Recovery in Infants with Congenital heart defects (NITRIC trial): a randomised controlled trial</t>
  </si>
  <si>
    <t>BMJ Open. 2019 Aug 15;9(8):e026664. doi: 10.1136/bmjopen-2018-026664.</t>
  </si>
  <si>
    <t>Schlapbach LJ</t>
  </si>
  <si>
    <t>PMC6701583</t>
  </si>
  <si>
    <t>10.1136/bmjopen-2018-026664</t>
  </si>
  <si>
    <t>Strassmann S, Merten M, Schäfer S, de Moll J, Brodie D, Larsson A, Windisch W, Karagiannidis C.</t>
  </si>
  <si>
    <t>Impact of sweep gas flow on extracorporeal CO(2) removal (ECCO(2)R)</t>
  </si>
  <si>
    <t>Intensive Care Med Exp. 2019 Mar 25;7(1):17. doi: 10.1186/s40635-019-0244-3.</t>
  </si>
  <si>
    <t>Strassmann S</t>
  </si>
  <si>
    <t>PMC6434004</t>
  </si>
  <si>
    <t>10.1186/s40635-019-0244-3</t>
  </si>
  <si>
    <t>Tramarin J, Cortegiani A, Gregoretti C, Vitale F, Palmeri C, Iozzo P, Forfori F, Giarratano A.</t>
  </si>
  <si>
    <t>Regional anticoagulation with heparin of an extracorporeal CO(2) removal circuit: a case report</t>
  </si>
  <si>
    <t>J Med Case Rep. 2019 May 3;13(1):123. doi: 10.1186/s13256-019-2051-6.</t>
  </si>
  <si>
    <t>Tramarin J</t>
  </si>
  <si>
    <t>PMC6498662</t>
  </si>
  <si>
    <t>10.1186/s13256-019-2051-6</t>
  </si>
  <si>
    <t>Tsai TY, Tu KH, Tsai FC, Nan YY, Fan PC, Chang CH, Tian YC, Fang JT, Yang CW, Chen YC.</t>
  </si>
  <si>
    <t>Prognostic value of endothelial biomarkers in refractory cardiogenic shock with ECLS: a prospective monocentric study</t>
  </si>
  <si>
    <t>BMC Anesthesiol. 2019 May 15;19(1):73. doi: 10.1186/s12871-019-0747-1.</t>
  </si>
  <si>
    <t>Tsai TY</t>
  </si>
  <si>
    <t>PMC6521489</t>
  </si>
  <si>
    <t>10.1186/s12871-019-0747-1</t>
  </si>
  <si>
    <t>Tschöpe C, Van Linthout S, Klein O, Mairinger T, Krackhardt F, Potapov EV, Schmidt G, Burkhoff D, Pieske B, Spillmann F.</t>
  </si>
  <si>
    <t>Mechanical Unloading by Fulminant Myocarditis: LV-IMPELLA, ECMELLA, BI-PELLA, and PROPELLA Concepts</t>
  </si>
  <si>
    <t>J Cardiovasc Transl Res. 2019 Apr;12(2):116-123. doi: 10.1007/s12265-018-9820-2. Epub 2018 Aug 6.</t>
  </si>
  <si>
    <t>Tschöpe C</t>
  </si>
  <si>
    <t>J Cardiovasc Transl Res</t>
  </si>
  <si>
    <t>PMC6497621</t>
  </si>
  <si>
    <t>10.1007/s12265-018-9820-2</t>
  </si>
  <si>
    <t>van der Zee P, Dos Reis Miranda D, Meeder H, Endeman H, Gommers D.</t>
  </si>
  <si>
    <t>vvECMO can be avoided by a transpulmonary pressure guided open lung concept in patients with severe ARDS</t>
  </si>
  <si>
    <t>Crit Care. 2019 Apr 23;23(1):133. doi: 10.1186/s13054-019-2421-x.</t>
  </si>
  <si>
    <t>van der Zee P</t>
  </si>
  <si>
    <t>PMC6480621</t>
  </si>
  <si>
    <t>10.1186/s13054-019-2421-x</t>
  </si>
  <si>
    <t>Wada D, Hayakawa K, Maruyama S, Saito F, Kaneda H, Nakamori Y, Kuwagata Y.</t>
  </si>
  <si>
    <t>A paediatric case of severe tracheobronchial injury successfully treated surgically after early CT diagnosis and ECMO safely performed in the hybrid emergency room</t>
  </si>
  <si>
    <t>Scand J Trauma Resusc Emerg Med. 2019 Apr 23;27(1):49. doi: 10.1186/s13049-019-0628-0.</t>
  </si>
  <si>
    <t>PMC6480442</t>
  </si>
  <si>
    <t>10.1186/s13049-019-0628-0</t>
  </si>
  <si>
    <t>Wang FY, Fang B, Yu ZH, Shao JS, Wen WB, Zhou LX.</t>
  </si>
  <si>
    <t>Severe thoracic trauma caused left pneumonectomy complicated by right traumatic wet lung, reversed by extracorporeal membrane oxygenation support-a case report</t>
  </si>
  <si>
    <t>BMC Pulm Med. 2019 Feb 6;19(1):30. doi: 10.1186/s12890-019-0790-1.</t>
  </si>
  <si>
    <t>Wang FY</t>
  </si>
  <si>
    <t>PMC6366044</t>
  </si>
  <si>
    <t>10.1186/s12890-019-0790-1</t>
  </si>
  <si>
    <t>Wang L, Yang F, Wang X, Xie H, Fan E, Ogino M, Brodie D, Wang H, Hou X.</t>
  </si>
  <si>
    <t>Predicting mortality in patients undergoing VA-ECMO after coronary artery bypass grafting: the REMEMBER score</t>
  </si>
  <si>
    <t>Crit Care. 2019 Jan 11;23(1):11. doi: 10.1186/s13054-019-2307-y.</t>
  </si>
  <si>
    <t>Wang L</t>
  </si>
  <si>
    <t>PMC6330483</t>
  </si>
  <si>
    <t>10.1186/s13054-019-2307-y</t>
  </si>
  <si>
    <t>Yoshiyasu N, Kojima F, Ishikawa Y, Bando T.</t>
  </si>
  <si>
    <t>Lifesaving surgery for a ruptured invasive thymoma using the hemi-clamshell approach: a case report</t>
  </si>
  <si>
    <t>Surg Case Rep. 2019 Feb 19;5(1):35. doi: 10.1186/s40792-019-0594-9.</t>
  </si>
  <si>
    <t>Yoshiyasu N</t>
  </si>
  <si>
    <t>PMC6381200</t>
  </si>
  <si>
    <t>10.1186/s40792-019-0594-9</t>
  </si>
  <si>
    <t>Ader F; Discovery French Trial Management Team.</t>
  </si>
  <si>
    <t>Protocol for the DisCoVeRy trial: multicentre, adaptive, randomised trial of the safety and efficacy of treatments for COVID-19 in hospitalised adults</t>
  </si>
  <si>
    <t>BMJ Open. 2020 Sep 21;10(9):e041437. doi: 10.1136/bmjopen-2020-041437.</t>
  </si>
  <si>
    <t>Ader F</t>
  </si>
  <si>
    <t>PMC7507250</t>
  </si>
  <si>
    <t>10.1136/bmjopen-2020-041437</t>
  </si>
  <si>
    <t>Biban P, Conti G, Wolfler AM, Carlassara S, Gitto E, Rulli I, Moscatelli A, Micalizzi C, Savron F, Sagredini R, Genoni G, Binotti M, Caramelli F, Fae M, Pettenazzo A, Stritoni V, D'Amato L, Zito Marinosci G, Calderini E, Scalia Catenacci S, Berardi A, Torcetta F, Bonanomi E, Bonacina D, Ivani G, Santuz P.</t>
  </si>
  <si>
    <t>Efficacy and safety of exogenous surfactant therapy in patients under 12 months of age invasively ventilated for severe bronchiolitis (SURFABRON): protocol for a multicentre, randomised, double-blind, controlled, non-profit trial</t>
  </si>
  <si>
    <t>BMJ Open. 2020 Oct 19;10(10):e038780. doi: 10.1136/bmjopen-2020-038780.</t>
  </si>
  <si>
    <t>Biban P</t>
  </si>
  <si>
    <t>PMC7574934</t>
  </si>
  <si>
    <t>10.1136/bmjopen-2020-038780</t>
  </si>
  <si>
    <t>Combes A, Peek GJ, Hajage D, Hardy P, Abrams D, Schmidt M, Dechartres A, Elbourne D.</t>
  </si>
  <si>
    <t>ECMO for severe ARDS: systematic review and individual patient data meta-analysis</t>
  </si>
  <si>
    <t>Intensive Care Med. 2020 Nov;46(11):2048-2057. doi: 10.1007/s00134-020-06248-3. Epub 2020 Oct 6.</t>
  </si>
  <si>
    <t>PMC7537368</t>
  </si>
  <si>
    <t>10.1007/s00134-020-06248-3</t>
  </si>
  <si>
    <t>Kumakawa Y, Hirano Y, Sueyoshi K, Ishihara T, Kondo Y, Kawasaki T, Takeuchi Y, Nakamura Y, Ishikawa K, Watanabe Y, Saito W, Matsuda S, Nakazawa T, Sasaki S, Okamoto K, Hiroshi T.</t>
  </si>
  <si>
    <t>Late i.v. steroid treatment for severe COVID-19-induced acute respiratory distress syndrome: a case report</t>
  </si>
  <si>
    <t>Acute Med Surg. 2020 Sep 23;7(1):e569. doi: 10.1002/ams2.569. eCollection 2020 Jan-Dec.</t>
  </si>
  <si>
    <t>Kumakawa Y</t>
  </si>
  <si>
    <t>PMC7511560</t>
  </si>
  <si>
    <t>10.1002/ams2.569</t>
  </si>
  <si>
    <t>Maddani SS, Deepa HC, Rao S, Chaudhuri S.</t>
  </si>
  <si>
    <t>A Multicenter Cross-sectional Questionnaire-based Study to Know the Practices and Strategies of Ventilatory Management of COVID-19 Patients among the Treating Physicians</t>
  </si>
  <si>
    <t>Indian J Crit Care Med. 2020 Aug;24(8):643-648. doi: 10.5005/jp-journals-10071-23516.</t>
  </si>
  <si>
    <t>Maddani SS</t>
  </si>
  <si>
    <t>Indian J Crit Care Med</t>
  </si>
  <si>
    <t>PMC7519590</t>
  </si>
  <si>
    <t>10.5005/jp-journals-10071-23516</t>
  </si>
  <si>
    <t>Soll RF, Ovelman C, McGuire W.</t>
  </si>
  <si>
    <t>The future of Cochrane Neonatal</t>
  </si>
  <si>
    <t>Early Hum Dev. 2020 Nov;150:105191. doi: 10.1016/j.earlhumdev.2020.105191. Epub 2020 Sep 12.</t>
  </si>
  <si>
    <t>Soll RF</t>
  </si>
  <si>
    <t>Early Hum Dev</t>
  </si>
  <si>
    <t>10.1016/j.earlhumdev.2020.105191</t>
  </si>
  <si>
    <t>Parker A, Knapp P, Treweek S, Madhurasinghe V, Littleford R, Gallant S, Sullivan F, Schembri S, Rick J, Graffy J, Collier DJ, Eldridge S, Kennedy A, Bower P.</t>
  </si>
  <si>
    <t>The effect of optimised patient information materials on recruitment in a lung cancer screening trial: an embedded randomised recruitment trial</t>
  </si>
  <si>
    <t>Trials. 2018 Sep 18;19(1):503. doi: 10.1186/s13063-018-2896-9.</t>
  </si>
  <si>
    <t>Parker A</t>
  </si>
  <si>
    <t>PMC6145341</t>
  </si>
  <si>
    <t>10.1186/s13063-018-2896-9</t>
  </si>
  <si>
    <t>Lorusso R, Whitman G, Milojevic M, Raffa G, McMullan DM, Boeken U, Haft J, Bermudez CA, Shah AS, D'Alessandro DA; ESC Scientific Document Group.</t>
  </si>
  <si>
    <t>Republication</t>
  </si>
  <si>
    <t>Eur J Cardiothorac Surg. 2020 Oct 7:ezaa283. doi: 10.1093/ejcts/ezaa283. Online ahead of print.</t>
  </si>
  <si>
    <t>10.1093/ejcts/ezaa283</t>
  </si>
  <si>
    <t>Lorusso R, Whitman G, Milojevic M, Raffa G, McMullan DM, Boeken U, Haft J, Bermudez CA, Shah AS, D'Alessandro DA.</t>
  </si>
  <si>
    <t>ASAIO J. 2020 Oct 5. doi: 10.1097/MAT.0000000000001301. Online ahead of print.</t>
  </si>
  <si>
    <t>10.1097/MAT.0000000000001301</t>
  </si>
  <si>
    <t>2020 EACTS/ELSO/STS/AATS Expert Consensus on Post-Cardiotomy Extracorporeal Life Support in Adult Patients</t>
  </si>
  <si>
    <t>Ann Thorac Surg. 2020 Oct 3:S0003-4975(20)31470-3. doi: 10.1016/j.athoracsur.2020.07.009. Online ahead of print.</t>
  </si>
  <si>
    <t>Ann Thorac Surg</t>
  </si>
  <si>
    <t>10.1016/j.athoracsur.2020.07.009</t>
  </si>
  <si>
    <t>USA (NH), USA (CA), USA (IL), USA (PA), USA (UT), USA (VA), USA (DE), USA (WA), USA (NC), USA (MD), Canada</t>
  </si>
  <si>
    <t>INCLUDED ARTICLES:</t>
  </si>
  <si>
    <t>Number of articles:</t>
  </si>
  <si>
    <t>Total number of articles after search:</t>
  </si>
  <si>
    <t>Trials &amp; evidence</t>
  </si>
  <si>
    <t>Resource allocation, decision making, limiting care:</t>
  </si>
  <si>
    <t>Rejected by abstract (no mention of ethics or ethical reasoning not related to topic)</t>
  </si>
  <si>
    <t>EISOR</t>
  </si>
  <si>
    <t>Rejected by abstract (no mention of ethics or ethical reasoning)</t>
  </si>
  <si>
    <t>Total:</t>
  </si>
  <si>
    <t>Articles to review in full:</t>
  </si>
  <si>
    <t>EXCLUDED ARTICLES</t>
  </si>
  <si>
    <t>(Marc har gennemgået, og kommenteret tidligere)</t>
  </si>
  <si>
    <t>Mangler gennemgang</t>
  </si>
  <si>
    <t>TOTAL</t>
  </si>
  <si>
    <t>RCT is not the best way of determining how well ECMO substitutes for an organ, but may facilitate a decision on whether organ substitution is useful in the treatment of the underlying disease. RCT should therefore supplement rather than supplant observational studies.</t>
  </si>
  <si>
    <t>Evidence of the efficacy of ECMO is still lacking. Therefore, clinicians should prepare controlled studies and randomise their patients early, with support from institutional review boards, ethicists and third parties. In the absence of evidence of efficacy, both the withholding and the delivery of a new treatment are equally less ethical than randomised assignments under controlled conditions.</t>
  </si>
  <si>
    <t>Critics of the development and evaluation of ECMO may wish for a degree of certainty that is unattainable without sacrificing other important values. A new scientific framework is therefore needed that takes into account the inherent uncertainty, the degree of which will depend on how the decision-makers resolve tensions among a number of important, competing values. A given study is always necessarily preceded by historical evidence.</t>
  </si>
  <si>
    <t>Uncertainties are inherent in statistical inference and are also seen in ECMO trials. Mass press reporting entails a risk of obscuring medical uncertainties, such as the patient selection criteria for ECMO.</t>
  </si>
  <si>
    <t>Dilemmas regarding ECMO indication show us that prognostication is necessarily subject to error, and make us understand how to avoid overconfidence in our ability to judge accurately. Moreover, they highlight our responsibility to collect data about the actual outcomes, harms and benefits, so that we can improve our predictions based on experience and thereby avoid similar dilemmas in the future.</t>
  </si>
  <si>
    <t>In spite of what many paediatricians believe, neonatal ECMO is not a proven therapy. Instead, it is a sad example of how irrational motives caused by early benefits in inadequately designed studies overpower reason (critique of Lantos et al.).</t>
  </si>
  <si>
    <t>A commentary on Frader et al. and their reply. New medical technologies such as ECMO should not be accepted without randomised and controlled studies (Wiser). We need not adhere to Frader’s and Lantos’ extreme position concerning the role of RCT in scientific evidence in order to believe that more could be done in the assessment of medical technology (Miké, Krauss, Ross). RCT do not answer all questions (Frader, Lantos)</t>
  </si>
  <si>
    <t>ECMO and other complex medical technical innovations are necessarily linked to questions of scientific (un-)certainty, which can be addressed and probably solved by the concept of the “ethics of evidence”. This concept encourages seeking the best (statistical) evidence and deliberation about the remaining uncertainty through the inclusion of interdisciplinarity, and the involvement of patients, politics and the public, with their many traditional cultural resources.</t>
  </si>
  <si>
    <t>Ethics should be weighed against scientific gain. If an adaptive trial could be conducted without losses of statistical validity, then ethical considerations could demand their use. This should be possible in practice.</t>
  </si>
  <si>
    <t xml:space="preserve">A historical review of the development of ECMO is presented as an example for the introduction of unvalidated technology in research and clinical medicine. Controversies were not necessarily based in technological innovations. Study cohorts matched with historical patients also remained controversial. Prior to the evaluation of costs, a careful analysis of quality of life and life expectancy should be undertaken. </t>
  </si>
  <si>
    <t>The authors’ experience proves the possibility of RCT in ECMO, as proposed by Miké et al.</t>
  </si>
  <si>
    <t>Good evidence in ECMO is missing, and the prospect of well-designed ECMO-trials seems unlikely. Therefore an individualised, comprehensive approach, based on professional responsibility, time, constant re-evaluation and communication that takes into account the sanctity-of-life and quality-of-life principles might be the best way of dealing with this problem of factual and ethical uncertainty.</t>
  </si>
  <si>
    <t>Parental informed consent should be obtained in studies involving neonatal intensive care. However, trust in the doctors and study investigators is important. Correspondingly, professionals and parent groups also prefer informed prior consent to written consent.</t>
  </si>
  <si>
    <t>In respect of the experiences with the Zelen procedure in the US, this adaptive study design should not be used. It has been criticised by the US authorities (commentary on the editorial above).</t>
  </si>
  <si>
    <t>Subspecialised experts, hesitant ethics committees, legal issues aimed at protecting the institution or investigator rather than a study’s patients and their parents may all contribute to a lower than expected participation in these studies and to the patients’ loss of trust in the treating doctors.</t>
  </si>
  <si>
    <t>Historical examples of the problematic handling of limiting medical care situations show that the focus of the debate should not be on either unilateral responsibility or the somehow unclear meaning of the term “medical futility”, but the moral basis of physicians’, patients’, proxies’ and the general and medical community’s actions. The responsibility of physicians as experts should be reassessed herein.</t>
  </si>
  <si>
    <t>The nature of statistical evidence necessarily requires an evaluation of and decision regarding whether the interventions studied were effective and beneficial. This also applies to ECMO. Evidence is not dichotomic in a way that requires RCT, which could be limited by practical or ethical reasons, as is the case in ECMO.</t>
  </si>
  <si>
    <t>Zelen’s adaptive study design might help overcome some distress when the volunteers are denied the choice of treatment possibilities, as in ECMO, but nor should it imply an overselling of allocated treatment, a broaching of study subjects or a bypassing of clear, informative communication, since, other things being equal, the patients’ free choice always takes precedence over paternalism.</t>
  </si>
  <si>
    <t>As physicians, it is critically important to provide an open, clear and non-judgemental environment for families to make decisions regarding ECMO withdrawal. Most physicians agree on Beauchamp’s and Childress’ ethical principles, and therefore these are a good starting point for discussion. They lead to the obligation of good communicative practice, the acceptance of the sovereignty of the concept of the patient’s best interest (in children), and the acceptance of the families’ role and decisions when these are contrary to the physicians’ own opinions.</t>
  </si>
  <si>
    <t>Due to newer therapeutic alternatives, infants requiring ECMO are getting sicker. Despite this, mortality for infants on ECMO has remained static. End-of-life decisions vary significantly between countries.</t>
  </si>
  <si>
    <t>Although EISOR appears promising in terms of improving the outcome of non-heart-beating organ donation, it also means new challenges relating to the donor’s dignity and the ethical difference between pre- and postmortem interventions.</t>
  </si>
  <si>
    <r>
      <t xml:space="preserve">Biological death is a process, the onset of which is not and has never been clearly distinguishable from life. In medical practice and law, the use of the absence of autoresuscitation after two minutes of cardiac arrest as a mark of the irreversible loss of brain function and personhood should be – </t>
    </r>
    <r>
      <rPr>
        <i/>
        <sz val="10"/>
        <color rgb="FF000000"/>
        <rFont val="Calibri"/>
        <family val="2"/>
      </rPr>
      <t>ceteris paribus</t>
    </r>
    <r>
      <rPr>
        <sz val="10"/>
        <color rgb="FF000000"/>
        <rFont val="Calibri"/>
        <family val="2"/>
      </rPr>
      <t xml:space="preserve"> – sufficient and more adequate than other concepts of death. Criticism of the dead donor rule in relation to organ donation is therefore not valid. The criticism presupposes the flawed presumption of a non-existent clear biological distinction.</t>
    </r>
  </si>
  <si>
    <t>Organ donation after circulatory death has become mainstream in the United States. There is an inborn risk of patients’ decisions regarding withholding life-sustaining treatment being driven by the need for organs, and therefore these two aspects should be strictly separated. The standard of care should be equal for both. It is discussed whether EISOR violates the dead donor rule. Setting prudent boundaries for the ethically acceptable will lead to the exclusion of EISOR through deliberation.</t>
  </si>
  <si>
    <t>In medical science and practice, ethics and epistemology influence and presuppose each other in both directions, hence an informed view on both ethics and evidence is required in order to decide rationally and rightly.</t>
  </si>
  <si>
    <t>ECMO is efficient for some patients, although the costs require a thorough evaluation of the treatment’s appropriateness. Ethics depend on knowledge, preferably evidence-based from RCT, which the expert community considers the gold standard. However, open-mindedness in regard to not yet approved medical innovations is the true ethical imperative.</t>
  </si>
  <si>
    <t>Organ donation after cessation of circulation and respiration, both controlled and uncontrolled, is ethically problematic because of the absence of agreement on criteria for declaring death, other than brain-death, and the absence of reliable tests to confirm such criteria. Neither permanence nor irreversibility can be empirically determined – they are rather symptoms than a cause. ECMO could contribute to the return of signs of life and violate both the dead donor rule and the donor’s autonomy.</t>
  </si>
  <si>
    <t>The panel, convened with support from the US Health Resources and Services Administration Division of Transplantation, concludes that the permanence criterion of death satisfies the US Uniform Determination of Death Act, since it is congruent with the general medical standard and practice. It should refer to circulatory rather than to cardiac death, which also respects the dead donor rule. ECMO should not be permitted on a donor after circulatory death due to brain perfusion. Ex vivo ECMO and heart transplantation from donors with circulatory death are acceptable.</t>
  </si>
  <si>
    <t>In line with Robert Truog, the author suggests that observational studies from large registers should complement RCT, especially in the case of rare circumstances and fatal outcomes, as in ECMO. RCT always imply a trade-off between internal homogeneity and external heterogeneity, whereas observational studies generally add complexity to science.</t>
  </si>
  <si>
    <t>Organ donation after circulatory determination of death, incorporating the dead donor rule, presupposes the reliability of the concepts of irreversibility or permanence, which cannot be guaranteed. However, organ donation does actually not require the determination of death, and therefore satisfaction of the dead donor rule, as long the donation is the autonomous wish of the donor.</t>
  </si>
  <si>
    <t>Where knowledge of paediatric mass critical care is limited, ECMO can be a reasonable option, but may also be problematic due to limited resources. Therefore, a rationing plan based on a sound ethical framework should always be provided.</t>
  </si>
  <si>
    <t>ECLS in lung transplantation leads to questions of just transplant allocation and the balancing of waiting list mortality against post-transplant survival.</t>
  </si>
  <si>
    <t>The declaration of death and the evaluation of a potential donor should be separated. The rights of both the living and the dead should be respected. Post-mortem splanchnic perfusion by ECMO does not annul the determination of the donor’s death. When breaking bad news, a request for organ donation should not be included.</t>
  </si>
  <si>
    <t>ECMO reimbursement varies among institutions and countries. The early use of ECMO may help to reduce overall hospital costs. Moral risks of ECMO centre around the selection process, informed consent, decision-making and the maintenance of ECMO. There is no standard of informed consent in ECMO. It is an ongoing process rather than a single event, and as such it is important to balance clinical data, costs, moral norms and empathic communication. Personal experience and making it a habit to learn, remember, apply and practise what is right should be the underlying tenets of post-cardiotomy ECMO. There might be good arguments to choose it, despite a poor prognosis. However, it should never be used in order to avoid unfavourable statistics or the emotional burdens of death in the OR, and the technological imperative should be repelled. The patient should always be at the centre of the deliberative process.</t>
  </si>
  <si>
    <t>A successful case of a non-transfused adolescent Jehovah’s Witness patient who spent 14 days on ECMO is presented as an example of a good deliberation process between professionals and the patient’s family, in which the family’s wishes were respected without promises being made.</t>
  </si>
  <si>
    <t>Death and the dead donor rule are neither necessary nor sufficient to protect organ donors from harm. Rather, what matters is respect for autonomous consent, the irreversibility of the patient’s condition and the absence of pain and suffering. The concept of permanence in organ donation after circulatory death is problematic due to physicians’ influence on the determination of death.</t>
  </si>
  <si>
    <t>Ethical issues in EISOR relate to the conflict between the donor’s harm and the recipient’s claim on grafts of good quality, the risk of hastening death, the uncertainty of the method and the timing of the determination of death. Standardising guidelines were missing but under development.</t>
  </si>
  <si>
    <t>Decisions about discontinuing ECMO are usually ethically difficult. It is therefore important to involve all relevant parts in the decision-making process at an early stage. Sufficient palliative care and staff and proxy debriefings may be helpful.</t>
  </si>
  <si>
    <t>The expansive use of ECMO worldwide and the lack of data call for a comprehensive development of the ethics in society. Although the comparability of withholding and withdrawal of life-sustaining therapy is a generally accepted ethical principle, it is not always applicable on ECMO, e.g. when the patient is awake. His or her decision concerning the withdrawal should be respected. However, the same obligation does not exist with regard to surrogates. Institutional integrity should also play a role.</t>
  </si>
  <si>
    <t>The capacity for consciousness and self-awareness is the only irreplaceable emergent phenomenon – arising from physiologic function of the brain – that is necessary and sufficient to define the life of a person.</t>
  </si>
  <si>
    <t>Taiwanese newspapers and Chinese websites portray the outcome of ECMO in an over-optimistic manner. Since a large proportion of the Taiwanese population read these media, they may be influenced to have non-realistic expectations of ECMO and request outcomes based on a wrong foundation.</t>
  </si>
  <si>
    <t>Not all life should be sustained. The patient’s individual, subjective perspective on quality should be in focus. Two key theoretical ethical principles underpin end-of-life care: the sanctity of life and autonomy, which can be conflicting. Informed decision-making is crucial, and presupposes the patient’s cognitive capacity to use the information given. Where this capacity is lacking, those acting on behalf of patients should act in the patient’s best interest. Rationing decisions should be moved from the single case to local or national policy in order to minimise the risk of unfair discrimination.</t>
  </si>
  <si>
    <t>The long recovery period on ECMO after ARDS makes it difficult to determine whether the injury is irreversible or when patients should be considered for transplantation. Evidence regarding pathophysiology and long-term outcomes is missing.</t>
  </si>
  <si>
    <t>There is still some controversy and geographical variation concerning the use of EISOR, which is unconducive to the solution of the organ shortage in transplantation and also contradicts patient autonomy. Therefore, current policies should be explicit about the possibility of ECMO in the case of organ donation.</t>
  </si>
  <si>
    <t>Due to the high prevalence of posttraumatic stress symptoms in parents of infants who survive ECMO, it is an ethical imperative for professionals to address this impact of ECMO.</t>
  </si>
  <si>
    <t>The case of a Jewish patient shows how pre-emptive ethical deliberation between professionals, proxies and clerics can mitigate distress in the planning of ECMO discontinuation.</t>
  </si>
  <si>
    <t>Decisions regarding ECMO require ongoing dialogical ascertainment of the patient’s consent if possible, or, when incapacitated, the assistance of a patient-designated agent, official guardian, a spouse, an adult child, a parent, a sibling or other relatives, in an empathic and anticipating way. The course should be re-evaluated frequently, in a way that balances goals and burdens.</t>
  </si>
  <si>
    <t>The roles of the treating and harvesting physician – as in DNDD – should be strictly separated. Good and prompt communication among professionals and between professionals and relatives should be mandatory.</t>
  </si>
  <si>
    <t>The use of ECMO in terminally ill paediatric patients who are not candidates for long-term mechanical circulatory support or heart transplantation is a reality in critical care, and requires careful deliberation, balancing futility, patient and proxy wishes and best interests in a multidisciplinary approach, with the patient’s actual and eventual quality of life at the centre.</t>
  </si>
  <si>
    <t>ECMO has changed our understanding of human viability and personhood. However, abandoning the dead donor rule may jeopardise public trust in modern medicine. Although there is emerging acceptance of the fact that death occurs only through the loss of brain function, further research about donation after circulatory death and the role of brain function herein is needed. There should be an international consensus on the minimal concept of brain death, resulting in more sufficient and fairer organ donation and distribution.</t>
  </si>
  <si>
    <t>Evidence from several countries suggests that uncontrolled donation after circulatory determination of death (uDCDD) is feasible. After 30 min of unsuccessful resuscitation and 5 min “hands-off”, a given situation must be declared futile. Death can be assessed based on the concept of the irreversible cessation of circulatory and respiratory functions, as evidenced by the persistent cessation of these functions. Therefore, uDCDD is ethically appropriate when the authorised parties’ acceptance is given. This saves the lives of potential recipients and living donors without overriding the dead donor rule. The US government needs to reconsider organ donation policy and the concept of “permanence” so that willing donors can donate regardless of where or how death occurs.</t>
  </si>
  <si>
    <t>A case of EISOR in a polytrauma patient is presented. The use of ECMO in a context of brain-dead diagnostics could be seen as a tool for organ preservation, rather than patient support. This may leave a grey area of divergent interests.</t>
  </si>
  <si>
    <t>ECMO-technology may be used in the grey zone between research and individual off-label use. Ethical conflicts may then be minimised by obtaining the patient’s informed consent, by involving skilled practitioners, and by the use of registries and formal research as early as possible.</t>
  </si>
  <si>
    <t>CPR entails a relevant risk of conflict with the patient’s unexpressed preference. The decision about whether or not to initiate/maintain CPR is ideally based on science, law, patient/surrogate preferences, policies and established ethical principles. Informed consent presupposes the patient’s active deliberation. Withholding and withdrawing life-sustaining treatment are ethically equivalent. When the prognosis remains unclear in minors, their parents’ wishes should be supported.</t>
  </si>
  <si>
    <t>All of the existing guidelines for uncontrolled donation after circulatory death entail ethical issues, especially concerning consent, irreversibility of cardiac arrest, possible re-establishment of oxygenated perfusion of the brain and conflict of interests between resuscitation attempts and organ-preserving attempts. However, the guidelines assess these issues heterogeneously. More standardisation and research are required to ensure the trust of professionals and the public.</t>
  </si>
  <si>
    <t>ECLS means emergent conditions, limited mental capacity and time, and the use of a drastic, experimental and complex technique, all of which are obstacles to ideal informed consent. Therefore, informed consent for ECLS is typically an unrealistic scenario.</t>
  </si>
  <si>
    <t>The goals of care should be discussed promptly after initiation of ECMO. Relatives should be informed about the typical risks at that time, but there are no ECMO-specific risk scores with which to predict outcomes. Do-not-resuscitate orders are incompatible with the idea of V-A ECMO.</t>
  </si>
  <si>
    <t>ECMO may present a conflict between medical expertise and patient autonomy, and between quality and sanctity of life. The valuation of quality indicators may differ among individuals, making it difficult to generalise any approach as the “best-interest standard’. Although patients and proxies are at the centre, they should not be in the driver’s seat. Guidelines, clear and repeated information, assessment of patient preferences and ongoing dialogue are important.</t>
  </si>
  <si>
    <t>The individual outcomes of ECPR may be unclear and data are generally poor. In some cases, it may be considered as worse than death. Obtaining consent is difficult, and single prognostic criteria may be misinterpreted. Therefore, further research about the short and the long run after hospitalisation are needed, and should include retro- and prospective randomised trials. Transparent guidelines should be developed and at-risk patients should be asked about their preferences in a timely manner. Cost-effectiveness analyses on ECPR should be carried out.</t>
  </si>
  <si>
    <t>In neonatal ECMO, there may be a conflict between the infant’s parent and their treating professional. This conflict may be minimised by the medical team’s prior consensus, the incorporation of the goals of ECMO into the best interest analysis of the patient, and an individualised approach with a clear and consistent dialogue.</t>
  </si>
  <si>
    <t>In the ethical dilemma regarding the withdrawal of ECMO between one position, which advocates for a “hard” withdrawal as soon as the initial goal (e.g. transplantation) is abandoned, and the opposing position, which supports an unlimited course of ECMO as long as there is the experience of quality of life, there might be an alternative path in phasing out the ECMO, e.g. by not replacing a failing oxygenator.</t>
  </si>
  <si>
    <t>Randomised controlled trials in life support are ethically problematic as long as clinical equipoise is not given beforehand. Adaptive study designs minimise, but do not solve this problem. Matched pair designs are therefore the best alternative.</t>
  </si>
  <si>
    <t>A case of prolonged ECMO run is presented. Although prognostic data for a good outcome are rare, it is suggested that therapy be maintained as long signs of multiorgan failure or irreversible lung injury are absent.</t>
  </si>
  <si>
    <t>Routine integration of ethics consultation into the care of ECMO patients shows that most of the ethical questions regarding ECMO resembled traditional concerns about the appropriate use of any life-sustaining treatment, like the uncertainty or disagreement about the state and goals of treatment. However, the metaphor of “bridging” to recovery was more common, whereas sustained conversation was more uncommon. Mitigating professional distress is an important part of ethics consultation in ECMO.</t>
  </si>
  <si>
    <t>ECLS should be considered for unstable brain‐dead potential organ donors, in order to save organs that would otherwise be lost. The donor should be declared brain-dead prior to ECLS and should have given consent (alternatively, surrogate consent). In cases where brain death occurs during ECLS, there is little additional ethical concern regarding its ongoing use. One should consider the possible harm of ECLS to the patient and their family, as well as to the general public and its acceptance of the organ donation programme.</t>
  </si>
  <si>
    <t>EISOR can encumber end‐of‐life care, revive the declared dead, inflict physical harm on the patient and cause distress for the family and professionals. Until pre- or postmortem ECMO is shown to improve future graft outcome, other techniques should be preferred, because they avoid ethical issues.</t>
  </si>
  <si>
    <t>Due to the similarity of indications of ECPR and uDCDD from ECMO, there is an inborn risk of including a patient in the uDCDD protocol who would otherwise have survived on ECPR. Therefore, international guidelines for the termination of resuscitation, the avoidance of decisions during transport, the exclusion of non-excellent centres for uDCDD programs, the priority of ECPR and the avoidance of discrimination should be sought.</t>
  </si>
  <si>
    <t>There are only a few studies on the long-term outcomes of ECMO. In the case of ARDS, most studies show results comparable to conventional therapy with a poorer physical state of the patients compared to a sex- and gender-matched cohort. Futile ECMO should be avoided by consequently defining the therapeutical goals (if recovery and transplantation are excluded, ECMO is contraindicated as futile). In other cases, shared decision-making should be sought. It should not be used as an instrument to prevent dignified death. More data are needed.</t>
  </si>
  <si>
    <t>Clinical research on neonates has resulted in extraordinary advances and decreased mortality in neonatal care. Consequently, therefore, well-designed and -scrutinised studies are essential to improve children’s treatment. Scrutiny should be shown in the protection of participants by investigators, sponsors, IRBs, research institutions, regulators, and government policy-makers. Consent should be sought because patients and their surrogates may have certain preferences and beliefs, and respect for their personhood means that the professionals allow them to make a fully informed decision about participation in a trial.</t>
  </si>
  <si>
    <t>Scarce ECMO-resources in a H1N1-epidemic should be allocated to vaccinated adults who need it. Adults who refuse the vaccination should be given a lower priority, in accordance with consequentialistic, fairness and virtue ethics.</t>
  </si>
  <si>
    <t>Ethics, resources and the patient’s care goals should be balanced in a fair and compassionate way.</t>
  </si>
  <si>
    <t>ECMO provokes a new thinking about medical ethics. Patients and relatives may be overwhelmed by end-of-life decisions on ECMO. They should be closely guided through open and empathic dialogue and advance care planning, and be supported by mandatory ethics consultation and spiritual and palliative care providers if necessary. The goals of therapy (bridge to recovery, guarantee of a status quo or prohibition of dying) should be addressed during daily rounds.</t>
  </si>
  <si>
    <t>Scarcity of ECMO resources is also an issue in neonatology in India, due to a lack of evidence regarding when to withhold treatment in neonates with significant morbidity. Efforts should be directed toward research and the development of best practice.</t>
  </si>
  <si>
    <t>The ethical challenges of ECMO also include the potential impact on the current code status of patients. Instead of checklists, physicians’ efforts should be directed toward the deliberation process, together with their patients and their surrogates, in a multidisciplinary manner.</t>
  </si>
  <si>
    <t>Decision-making in the elderly population might be challenging in the emergent situation. Decisions should be made in a time-sensitive manner.</t>
  </si>
  <si>
    <t>Death should be defined as the permanent cessation of brain function, and assessed either prospectively, by the permanent cessation of brain circulation in circulatory death, or retrospectively, by the irreversible cessation of brain function in cases of brain damage. For the retrieval of donor organs in circulatory death, the term “donation after brain circulation determination of death” (DBCDD) should be used. Post-mortem ECMO should not be used, and the validated brain death criteria cannot be applied on ECMO.</t>
  </si>
  <si>
    <t>In accordance with the relevant US critical care organisations, a shared decision-making approach between clinicians and surrogates regarding the withdrawal of ECMO should be employed. The term “futility” should only be used to refer to physiologically ineffective interventions. All interventions that involve value-based disagreements between clinicians, or between clinicians and surrogates in a broader sense and which do not conflict with the law, should be handled as potentially inappropriate. In this case, a seven-step process is suggested. The US Society of Critical Care Medicine noted that decisions regarding whether interventions are appropriate or not should be made on an individual basis.</t>
  </si>
  <si>
    <t>The ECMO-team should define the goals of a given ECMO-treatment on a daily basis. Novel ethical questions emerge related to ECMO-indication, duration and withdrawal, the patient’s dignity, fair resource allocation, the role of surrogates in decision-making, the appropriateness of ECMO in DBDD, and the obligation to transfer patients to regional ECMO centres when indicated. In view of the difficult circumstances surrounding communication, surrogates should be guided in an empathic and interdisciplinary way.</t>
  </si>
  <si>
    <t>Emergent situations might force professionals to oversimplify complex conditions and surrogates to consent. Earning the surrogates’ trust is crucial. When ECMO is futile or does not contribute to the quality of life according to the patient’s wishes, a discussion of limiting treatment should be considered. Patients should not be forced, but supported. If in such a situation the surrogates are unable to decide, the professionals should proceed with ECMO separation in the patient’s interest. Early involvement of ethical consultancy in ECMO should be considered.</t>
  </si>
  <si>
    <t>In Taiwan, both men and elder people are overrepresented. The reason for this may be cultural. Physicians should therefore be sensitive to these aspects when making decisions regarding the indication for ECMO or its withdrawal.</t>
  </si>
  <si>
    <t>The question as to how long resuscitation efforts have to be continued and whether eCPR should be offered after a long period of CPR is yet again challenged by this case report of long-term survival without neurological sequelae after application of a novel ECLS technique.</t>
  </si>
  <si>
    <t>The cost of ECMO is a burden to caregivers, as it entails the novel responsibility to honour not only life, but also death. Commonly, families are unable to negotiate the difficulty of making any decision. Physicians should therefore be prepared to provide guidance to patients and their families, through consensual counselling, ethics committee consultation and expert deliberation, as is the case in organ transplantation.</t>
  </si>
  <si>
    <t>The study shows a significant but limited (time-related) benefit of ECPR regarding survival and neurologic outcome. A the human and economic costs of ECPR were unknown, strict selection and prospective studies were needed to determine the standard indication of ECPR in cardiac arrest.</t>
  </si>
  <si>
    <t>There is still an irreducible uncertainty regarding how long resuscitation should continue in a given case. Physicians should therefore ascertain that the patient is not recoverable by additional resuscitation techniques before considering the patient’s entry into an uncontrolled donation after circulatory death (uDCDD) protocol. The no-touch period should at least be 10 minutes. The professional roles in the transplant system (determination of death, uDCDD, transplantation) should be separated. EISOR raises the risk of reviving the brain as part of the organ-preservation process. An intra-aortic occlusion raises questions about physicians’ complicity in the patient’s death, and therefore EISOR should not be applied. Transparent information regarding uDCDD should be given to enable each person to make an informed choice whether or not to consent, and to promote public trust in organ donation. UDCDD should be refusable in the case of both organ donation and organ receipt.</t>
  </si>
  <si>
    <t>After the EOLIA trial, another RCT of ECMO versus non-ECMO in severe hypoxia seemed unethical and unpractical.</t>
  </si>
  <si>
    <t>The author, a trainee in cardiac surgery, presents a disputable case of initiating ECMO in a setting of unclear acute multiorgan failure. ECMO means a substantial drainage of intensive care resources, and therefore should be allocated to selected patients only. Besides the existing guidelines, the author had to cope with strong emotions associated with the decision-making process. Training in these processes should be provided early in residency.</t>
  </si>
  <si>
    <t>Early, clear and compassionate communication could help to inform guidance on the initiation, course and discontinuation of ECMO. Rationing should occur proximally to the individual case. The ethical principles of autonomy, nonmaleficence and justice should be respected. ECMO does not differ from other life-sustaining-therapy in an ethical sense. Neonates may be granted a unique ethical status.</t>
  </si>
  <si>
    <r>
      <t xml:space="preserve">In some exceptional cases, ECMO might be indicated, although the expected short-term survival might be low. If the long-term outcome is estimated as conceivable, the (or an alternative) institution has sufficient resources, the patient and surrogates assent, and the ECMO leadership is supportive, it should be considered. Physicians should not deny ECMO simply because it might be seen as unfair to other potential ECMO candidates with a higher prospect of survival. The </t>
    </r>
    <r>
      <rPr>
        <i/>
        <sz val="10"/>
        <color rgb="FF000000"/>
        <rFont val="Calibri"/>
        <family val="2"/>
      </rPr>
      <t>a priori</t>
    </r>
    <r>
      <rPr>
        <sz val="10"/>
        <color rgb="FF000000"/>
        <rFont val="Calibri"/>
        <family val="2"/>
      </rPr>
      <t xml:space="preserve"> denial of the ECMO candidacy of high-risk patients precludes the experience of an unlikely but lucky event. Therefore, an individualised, multilateral approach is recommended.</t>
    </r>
  </si>
  <si>
    <t>A study protocol on the cost-effectiveness of ECLS in adults is presented. A cost-effective impact of ECLS compared to conventional care, and expressed by the patients’ self-assessment, is expected.</t>
  </si>
  <si>
    <t xml:space="preserve">Data on the beneficial effect of ECMO in ARDS are limited, but support its use in a controlled manner. Reversibility of the respiratory failure and the absence of any other therapeutic limitation were prerequisites to ECMO, and inherent to therapeutic decisions when the prognosis remains uncertain. There is evidence of the positive effect of centralising ECMO therapy, and multidisciplinary and organisational commitment are needed. Although several prediction scores for ECMO have been validated, good clinical performance is missing.  A case-to-case approach of prognostication and indication is warranted. </t>
  </si>
  <si>
    <t>ECMO for meconium aspiration syndrome appears to have a qualitative and quantitative outcome comparable to other life-saving-treatments in neonatology or congenital cardiac surgery. Therefore, ECMO, when feasible, should be an obligatory treatment strategy in such cases, following the principle of the child’s best interest. Consistency in our ethical reasoning, and in how we approach candidate treatments, is essential. It should be a fundamental tenet of paediatric ethics, and of clinical paediatrics, that in certain settings the rights of the child require that potentially life-saving treatments be provided, even over parental objection.</t>
  </si>
  <si>
    <t>Its inherently metaphysical nature means that death can probably never be defined uniformly for people, professionals or laymen. A range of possibilities should be approved, ranging from complete brain death to an irreversible loss of consciousness. Halevy and Brody show that irreversible loss of entire brain function is not guaranteed by DBD so far. Clinicians measure different things. More evidence is needed to discern how much time must elapse between circulatory arrest and the death of the whole brain.</t>
  </si>
  <si>
    <t>Multiple observational studies in ECPR have identified several prognostic issues, e.g. time of no- or low-flow before and under CPR, which should be applied in ECPR programmes. Logistical obstacles and opportunity costs under the inherent risk of over-triage should be held against the benefits of a rapid response in pre-hospital ECPR.</t>
  </si>
  <si>
    <t>The ethics team described in the article would provide a communication function regarding ECMO among professionals and between professionals and surrogates. When ECMO discontinuation is the most viable option, it is appropriate to switch from a collaborative to a more guiding approach in order to free surrogates from the burden of decision-making.</t>
  </si>
  <si>
    <t xml:space="preserve">ECLS provokes some unique ethical challenges (price, the need for intensive care), which should be anticipated by the professional care team. Early dialogue with patients and surrogates should be targeted. This is important to allow for continued judgement, instead of considering ECLS as the default. Economically, ECLS may change its costs over time, and should be assessed in the context of the healthcare system in which the care is provided. For the unconscious patient, shared decision-making together with surrogates should be aimed at with the patient's best interest in mind, eventually resulting in an “informed assent”. Although withholding and withdrawing are considered ethically equal, these two concepts have different practical implications. Withdrawing ECLS against a competent patient’s wishes might be seen as unethical. It may be appropriate here to reframe the goals of care. A multidisciplinary approach, including palliative care, ethics consultation and spiritual guidance, might be needed. In V-A ECMO for cardiac failure, a futile situation may be seen as a novel state of existence. </t>
  </si>
  <si>
    <t>A scenario-based survey study of physicians’ attitudes concerning the limitation of V-V ECMO in ARDS is presented. Patient-level factors were known to be correlated with poor prognosis, and the patients’ or their surrogates’ wishes were associated with the respondents’ decisions regarding the continuation or withdrawal of ECMO. However, the respondents reported low rates of shared decision-making and a relatively high probability of favouring withdrawal of ECMO due to poor prognosis, even when the patient was awake and the patient or the surrogates wanted to continue treatment. This and the low rate of involvement of nurses in limiting-care decisions contravenes generally accepted guidelines and highlights the need for improved communication.</t>
  </si>
  <si>
    <t>Long-run ECMO in children is correlated with higher mortality and morbidity. Larger register studies are required to support these outcomes and to guide clinicians in the open and timely deliberation of relevant cases.</t>
  </si>
  <si>
    <t>Clinicians might misinterpret the scope of a DNE (do-not-ECLS), as they do with the DNR (do-not-resuscitate). ECLS could be a component of CPR, but also be used in other contexts. Therefore, clinicians and ethicists should work on narrowing the scope of an eventual default status of ECLS.</t>
  </si>
  <si>
    <t>The history of cardiopulmonary resuscitation illustrates how therapeutic innovations influence the default indication for treatment, primarily through the public’s expectations, the technical imperative and billing possibilities. However, cardiac arrest should never become a blanket indication for either CPR or ECLS.</t>
  </si>
  <si>
    <t>A case report on organ donation from a brain-dead child on ECMO is commented on. The commentary identifies a lack of internationally standardised, evidence-based assessment of death in paediatric organ donors. Efforts should be made to change practice.</t>
  </si>
  <si>
    <t>In the study cohort of patients with withdrawn ECMO (1 in 4 patients on ECMO), almost one-third had DNR orders. Withholding should not be used because withdrawal seems illegal or unethical. This denies patients an ECMO trial while their prognosis is clarified. Stopping an unwanted or unbeneficial therapy has been affirmed ethically and legally. ECMO-withdrawal differs substantially from euthanasia. Some (alert) patients may benefit from ongoing ECMO despite poor prospects. Should some other untreated patients with end-stage organ failure without prospects for transplantation or long-term support be treated similarly? Patient autonomy does not trump professional integrity and responsibility.</t>
  </si>
  <si>
    <t>The principlist bioethics system seeks to balance four non-hierarchical principles when making treatment decisions: autonomy, beneficence, non-maleficence, and justice. In contrast, the personalist approach highlights the sanctity of the physical and spiritual human life as a whole, and is supplied based on the principle of proportionate therapy and the principle of sociality and subsidiarity. Both approaches acknowledge the value of deliberation, but differ in their assessment of quality vs dignity of life. In a multicultural society, knowledge and discussion of the underpinning moral concepts can help to manage complex decisions about the application or withdrawal of ECMO in neonatology.</t>
  </si>
  <si>
    <t>Despite the high up-front costs of ECPR, it could be justified based on the high number of selected patients suffering cardiac arrest who could benefit. Prolonged ECPR can be a source of ethical tension in patients without neurologic recovery, as described in a case where a young patient’s family were opposed to the withdrawal of futile ECPR. The Supreme Court of Canada decided that withdrawal is an active treatment requiring consent. General guidelines recommend a different approach, and also recommend that the surrogates are given timely information about the withdrawal of futile ECMO. Clear communication under settled conditions is crucial. Goals should be defined and reasonable limits on the duration of ECMO are a prerequisite for the necessary and ongoing innovation of ECPR.</t>
  </si>
  <si>
    <t>Deliberative democracy could help organisations and users to make the right decisions about ECMO, just as it developed the management of haemodialysis and organ transplantation. It could be organised around the topics contraindications of ECMO and the role of QUALYs, and explore in more depth the debate about technology and therapeutic futility at the end of life.</t>
  </si>
  <si>
    <t>Some ECPR issues are still unclear: 1) Should the “load and go” approach be prioritised in regard to the possibility of PCI and ECPR? 2) Should shared decision-making have another role in ECPR with regard to the non-curing nature of bridging on ECPR? 3) How can data registration be standardised and completed, and cover both prehospital care and post-discharge quality of life as a supplement to the gold standard RCT? 4) Regarding the lack of evidence, should we as a society proceed with ECPR just because we can? Some demographic and logistical criteria relating to outcome data should also be assessed. Ethics consultation could mitigate moral distress.</t>
  </si>
  <si>
    <t>As patient consent alone (without clinical indication) does not justify a medical intervention, beneficence or nonmaleficence do not justify the discontinuation of ECMO without taking into account patient autonomy. Nor does the bridge-to-nowhere scenario constitute sufficient ethical grounds for this decision. Unilateral decisions threaten mutual understanding and shared decision-making. The destination does not justify ECMO, but motivates consensus.</t>
  </si>
  <si>
    <t>It is important to be aware of the background of the development of predictive scores, as many were developed for patients already on ECMO, and therefore their interpretation and use may be erroneous.</t>
  </si>
  <si>
    <t>The empirical study by Abrams et al. of physicians’ attitudes toward the limitation of ECLS is commented on. The low frequency of prone positioning prior to ECLS is mentioned, as is the lack of discussion regarding withdrawal of ECLS upon cannulation and the consequent involvement of patients, surrogates and nurses in the decision-making. Limiting care could be seen as a strategy for avoiding the hard withdrawal of therapy, and as a way to address the dilemma of futility. ECMO centres would be wise to heed this information.</t>
  </si>
  <si>
    <t>Running a uDCD-programme is also feasible in combination with an ECPR programme and based on international guidelines. Ignoring uDCD as a possibility may therefore be seen as inadequate praxis. Ethical concerns can be diminished by ensuring separation of the treatment teams, sufficient monitoring during transport and in-hospital determination of death, which should be based on the permanent cessation of circulation.</t>
  </si>
  <si>
    <t>Regular interdisciplinary rounds during ECMO may improve decision-making and communication with families. The consensus-based approach may reduce the duration of ECMO and the costs thereof in eventually futile cases, where disagreements between carers extend the duration of therapy. “Where possible, emphasis was placed on whether ongoing ECMO support was consistent with a patient’s minimally acceptable outcome, maximally acceptable burden, and relative likelihood of achieving either.”</t>
  </si>
  <si>
    <t>A systematic review comparing retrospective studies on ECPR outcomes in OHCA and NRP-DCD (normothermic regional perfusion in DCD/EISOR) is presented. Where ECPR increases the amount of survivors with both good and poor neurological results, NRP-DCD improves the viability of kidney and liver grafts. Ethical considerations associated with NPR-DCD include premortem interventions and the duration to and declaration of death. The likelihood of ROSCCA (return of spontaneous cerebral and cardiac activity) has a crucial impact on consent in organ donation, yet the study demonstrates no ROSCCA after 5 mins. of stand-off time in NPR-DCD, and no survival with favourable neurological outcome after 5 mins. of no-flow time.</t>
  </si>
  <si>
    <t>The ethics of MCS should be taught in residency for cardiologists and cardiac surgeons, including the concepts of the patient’s best interest, beneficence and nonmaleficence, respect for autonomy, shared decision-making and informed consent, surrogate-decision making and end-of-life care, including withdrawing and withholding and palliative care.</t>
  </si>
  <si>
    <t>The ante-mortem interventions described in the article and the restoration of circulation after declaration of death might be sensitive ethical issues and restrict EISOR in some countries. A good outcome and a safe no-touch-period, as well as the clamping of the aortic arch vessels, should be held against any reservations.</t>
  </si>
  <si>
    <t>The COVID-19 pandemic might impose the rationing of ECMO. Younger patients should be prioritised due to the egalitarian concept of complete lives saved, mediated by prognosis and beneficence in general (prioritising health care workers) in a multi-step approach, aimed at avoiding discrimination based on age. Allocation on a first-come-first-served principle, or by lottery, social worth, sex, race, fame, wealth or disability should be avoided. Allocation decisions should be made by an independent ethics body.</t>
  </si>
  <si>
    <t>Advances in ECMO and curative therapy have increased the number of potential paediatric candidates. For some patients, ECMO is associated with excellent outcomes, and in such cases it may be argued that its application is in the patient’s best interest and should be obligatory. Ethics consultation and deliberation should be preventive. Professional consensus should be acquired prior to communication with surrogates. The term “futility” could be replaced by the term “potentially inappropriate”, leading to constructive discussion. Moral distress should be avoided. Perhaps less autonomy and more guidance are needed in ECMO. Regarding allocation questions, the healthcare system could learn from comparing ECMO to historical issues such as transplantation, CPR and dialysis.</t>
  </si>
  <si>
    <t>All patients hospitalised with COVID-19 should, if possible, be asked about their attitude towards care goals and resuscitation. Due to the risk of contamination and the low expectation of sufficient recovery, several countries have restricted their recommendations about CPR. In the US, the treatment of patients with COVID-19 differs between hospitals. A nuanced utilitarian approach that takes into account the individual patient is recommended. During the pandemic, the ethical consensus is that scarce resources should be allocated to the patients with the best prognosis, although this prioritises utility over justice, and means that members of socioeconomically disadvantaged communities with a higher prevalence of COVID-19 are associated with a worse outcome.</t>
  </si>
  <si>
    <t>Temporary circulatory support could be used in cardiogenic shock, despite the lack of randomised data. Research is urgently needed to ascertain the effect of ECMO and its costs. The circumstances under which ECMO is applied are constrained by time pressure and lack of information. Questions therefore remain about when it is appropriate to withhold or withdraw ECMO. Here, the blurred lines between life and death have no parallel in other areas of medicine. Palliative care, shared decision-making, more research and education are recommended.</t>
  </si>
  <si>
    <t>In line with the WHO recommendations, ECMO should be offered to selected COVID-19 patients with acute respiratory failure. The proactive development of ECMO deployment and rationing guidelines are suggested in order to avoid a potential overload of the healthcare system. When ethical conflicts arise, a multivariable approach should be assessed, including principles from both principlistic and personalist bioethical standpoints, along with the principle of sociality and subsidiarity, and the principle of proportionate therapy. Maintaining ECMO when the patient has no chance of recovery represents an unjustified burden.</t>
  </si>
  <si>
    <t>In pandemics, proactive resource allocation can help increase individual and cumulative life-years. However, utilitarianism is not considered an adequate ethical approach, as it does not address the principles of autonomy, maleficence and justice. Discrimination should be avoided. Scarce resources should be allocated to the patients who benefit most. Allocation based on social worth, wealth or the first-come-first-served approach, race, gender, ethnicity, religion or sexual orientation should also be avoided. Shorter recovery periods on ECMO might be an appropriate allocation criterion. During a pandemic, withdrawal should not require consent. Triage and treatment team members should be separated.</t>
  </si>
  <si>
    <t>A US resource-allocation programme regarding scarcity during COVID-19 is presented, based on a public survey of citizens’ values. Each resource requires an individual approach. Data allowing the prognostic comparison of COVID-19 patients on and those eligible for ECMO is missing. Patients should not be (de-)selected according to arbitrary criteria. Patients on ECMO should be reassessed, and therapy could eventually be reallocated when it is deemed inefficient.</t>
  </si>
  <si>
    <t>Regarding the UK DCD programme, the Organ Donation Taskforce and a broad engagement of different organisations was intended to address ethical issues in advance. The ambition was to make DCD a normal part of end-of-life care. The Academy of Royal Medical Colleges claimed five mins. of asystole as a prerequisite for DCDD. Thoraco-abdominal normothermic regional perfusion (NRP/EISOR) remains an ethically controversial area due to the theoretical possibility of collateral perfusion to the brain. Premortem administration of heparin in NPR is prohibited in the UK.</t>
  </si>
  <si>
    <t>During the COVID-19 pandemic, ECMO might be viewed as unjustifiable if resources are scarce. COVID-19 patients and all others should be treated on the basis of the same ethical principles, as suggested by Emmanuel and colleagues: maximising benefit (individually and collectively), which meant the worst-off patients being prioritised, allocation by instrumental value and lottery. Proactive planning is key.</t>
  </si>
  <si>
    <r>
      <t xml:space="preserve">In times when healthcare resources are scarce, the development of pre-disaster plans and preparation at national and international level, centralising care and continuing education is paramount. There are two broad approaches that guide patient selection for ECMO in a pandemic: 1) the use of ethical principles (broad social value, instrumental value, maximising life years and the life cycle principle); and 2) the use of predictive scoring systems, which can be helpful at assisting in triage, but should not stand alone. A pandemic could force healthcare providers to apply an </t>
    </r>
    <r>
      <rPr>
        <i/>
        <sz val="10"/>
        <color rgb="FF000000"/>
        <rFont val="Calibri"/>
        <family val="2"/>
      </rPr>
      <t>a priori</t>
    </r>
    <r>
      <rPr>
        <sz val="10"/>
        <color rgb="FF000000"/>
        <rFont val="Calibri"/>
        <family val="2"/>
      </rPr>
      <t xml:space="preserve"> inferior first-come-first-served principle.</t>
    </r>
  </si>
  <si>
    <t>Randomised data on the outcome of post-cardiotomy ECLS (PC-ECLS) were missing. Long-term survival and QOL were unpredictable under PC-ECLS. Overwhelming responsibility might stress surrogates. Guided decision-making is recommended. ECLS professionals commonly favour decision-making authority for ECLS patients. Withdrawal should be undertaken when it has been determined that acceptable QOL is not achievable or futility has been determined.</t>
  </si>
  <si>
    <t>Although US organisations had proposed guidelines for the use of ECMO in COVID-19, there remains a lack of consensus regarding children. A survey in the US showed that most centres had enacted regional guidelines prior to the pandemic, and performed ECMO using the same indication criteria as in other viral illnesses. Only a minority have restricted ECMO in cases of terminal illness, CNS damage, DNR status, MOF or prolonged mechanical ventilation. 33% did not agree with the principle of prioritising by age. A majority of the survey’s respondents refused unilateral DNR orders, paediatric ECPR and limiting ECMO by duration in COVID-19. There remains some disagreement regarding whether individual lives or most life-years saved should be prioritised. Prioritising those who have lived fewer life stages has previously been shown to have broad public approval.</t>
  </si>
  <si>
    <t xml:space="preserve">In Canada, the UK, Belgium and the Netherlands, DCD accounts for a substantial proportion of organ-donation procedures. Regarding the use of NPR/EISOR, there were concerns about the collateral perfusion of the brain, and thus the reversal of the declaration of death as framed by the concept of permanence. Novel surgical techniques are presented that can minimise (and in the case of abdominal clamping and perfusion, determine) cerebral blood flow, and thereby the risk of re-perfusing the brain. </t>
  </si>
  <si>
    <t>Ethics requires that any conflict of interest in the withdrawal of life-sustaining treatment (LST) is prevented. According to a review, liver, kidney and pancreas grafts from DCD with normothermic regional perfusion (NRP/EISOR) are of acceptable quality, compared to grafts from brain-dead donors. There remain some concerns about ensuring that NPR does not affect medical care or hasten death. Consent had to be obtained after the decision to withdraw. Premortem preservation techniques are legally and ethically justified. Available evidence suggests that autoresuscitation after cardiac arrest is extremely unlikely after 5–10 min. NPR might conflict with the US Uniform Definition of Death Act, but the concept of permanence of death, which is not undermined by NPR, mitigates this tension. Abandoning the dead donor rule would harm public trust in transplantation. While some might question whether vessel ligation in NPR would make the procuring team complicit in the donor’s death, there would be broad consensus about the withdrawal of LST being in the patient’s best interest. Concerns about NPR being in conflict with the law stem from the fact that the lawmakers did not foresee the development of NPR technology.</t>
  </si>
  <si>
    <t>A US state’s plan for prioritising ECMO is presented, in anticipation of an ECMO shortage during the COVID-19 pandemic. While the WHO suggests the use of ECMO in refractory hypoxemia, existing guidelines have neglected the thoughtful allocation of ECMO. Outcome data were not widely available. It is necessary to limit ECMO to patients according to their benefit on a regional level, but a general framework should guarantee contributions from experts and the community. Regional coordination and cooperation, through continuing communication, training and surveillance, is important. Triage could be conducted by an external team. Ongoing programmes (elective ECMO, ECPR), but also individual patients with an unfavourable prognosis on ECMO, could be discontinued.</t>
  </si>
  <si>
    <t>The key ethical question is who should and should not be on ECMO – a question that is difficult to answer due to a lack of evidence. In the scenario of a bridge to nowhere, there is no clear path to handle the patient’s or the surrogate’s will that differs from the professionals’ decision. Costs are difficult to assess, especially in international comparison, but must not be neglected. Beneficence should be the main target of allocation. The issue of scarce ECMO could be reframed as equality vs equity in rationing. Core ethical principles of decision-making and humanity remained unchanged in ECMO. Basing healthcare on purely economic reasoning should be avoided. Adjuvant techniques, such as shared decision-making, time-limited trials, but also spiritual, palliative and ethical support, should be sought when appropriate. Variation in ethical practices around the world should be accepted.</t>
  </si>
  <si>
    <t>ELSO guidelines for ECMO in the COVID-19 pandemic are presented. The guidelines consist of four tiers that ration approaches, including withholding ECMO due to risk of staff contamination, patient prognosis and age. At the outset, indications of ECMO in COVID-19 should follow the general recommendations for ECMO. Centralisation and regular communication between centres and agents are recommended. Cannulation consent in children should take into account discontinuation and timeframe, but also refer to the current unavailability of data. Reassessment of patients should be continually undertaken on the basis of capacity status, and evidence could change during the pandemic. Futility should be declared on a case-by-case basis. Early multidisciplinary deliberation and supportive care should be provided.</t>
  </si>
  <si>
    <t>Prolonged courses on ECMO in relation to lung transplantation were possible in certain presented cases. This complicates ethical decisions on the omission of therapies.</t>
  </si>
  <si>
    <t>A commentary on an editorial by Abrams et al. on ECMO under COVID-19 is presented. The utilitarian approach is criticised and supplanted by Norman Daniels’ egalitarian approach, which includes conditions of publicity, relevance, revision, appeals and regulation. The essential advantage of Daniels’ concept is that the public participate in prioritising ECMO through transparent deliberation. In the authors’ response, they object that timely and correct decisions on prioritising ECMO could not be guaranteed, and had never been provided by the institutions described (the New York triage committees). This is due to the complexity and controversy of such an approach. The benefits and limitations of ECMO are considered difficult to understand at the present time.</t>
  </si>
  <si>
    <t>A paediatric case of a 3-year-old child with purpura fulminans due to streptococcus pyogenes sepsis and shock is presented. After successful decannulation but intended withdrawal of other life-sustaining therapy, the patient died from refractory infection. A high-risk patient who was a candidate for ECMO should prompt a conversation involving surrogates regarding principlist bioethics.</t>
  </si>
  <si>
    <t>In contrast to general principles in medical ethics, the majority of a group of surveyed physicians advocate for exercising discretion in limiting care decisions concerning V-A ECMO. The reason for this could be an attempt to manage the knowledge gap between professionals and patients or their families, to avoid the distress of end-of-life conflicts and to use scarce resources in a responsible way. However, patients and peers should be helped to make autonomous decisions as much as possible, supported by early involvement of clinical ethics teams, mediation, and preventive and anticipatory ethics.</t>
  </si>
  <si>
    <t>Advanced age is an independent risk factor for high mortality, yet factors such as frailty and comorbidity must be assessed, and age alone should not exclude from V-A ECMO. The authors suggest further studies are needed and that patient selection should be based on individual assessment by the healthcare team.</t>
  </si>
  <si>
    <t>Just as with other life-sustaining therapies, the proportionality of V-A ECMO should be assessed. However, the fact that ECMO depends on alternatives (restitution, VAD, TX) makes it an exceptional treatment. It should be offered even if no surrogates are known, based on the assumption that it would be rational for the patient to consent. This consent should be reassessed and verified in an ongoing process, involving the patient, proxies and members of the care team.</t>
  </si>
  <si>
    <t>V-A ECMO leads to unique ethical challenges in relation to the withdrawal of futile treatment. Patients on ECMO with severe neurological dysfunction and without the prospect of discharge from the ICU should be legally withdrawn from active treatment as long as there is consensus among the treating physicians. Futility compromises professional integrity. Like other forms of therapy, ECMO should be communicated via an ongoing conversation with the patients, their surrogates and, in a wider perspective, the public.</t>
  </si>
  <si>
    <t>There is no specific age-limit to V-V ECMO. Despite high mortality rates, carefully selected elderly patients may benefit from the intervention.</t>
  </si>
  <si>
    <t>The appropriate use of ECPR faces new challenges during COVID-19. The critical care community has to confront the ethical boundaries between individual rights and distributive justice. Due to the current crisis, ELSO recommends the limiting of ECPR. According to retrospective studies, cardiac arrest has had a unfavourable prognosis during COVID-19. Continuing ECPR under COVID-19 requires surge-sensitive protocols and procedures. The goals of care and resuscitation status should be defined in advance of cannulation. The most appropriate ethical principle in the allocation of ECPR during a shortage of resources should be maleficence regarding both the individual in question as well as the public. However, there was no satisfactory concept of futility. In such a situation, equity demands prioritisation in order to maximise outcome by objective criteria. Best judgement necessarily depends on multidisciplinary deliberation and re-evaluation, and randomised trials are needed.</t>
  </si>
  <si>
    <t>Experienced ECMO centres should be centres for ECLS intervention during the pandemic. At the same time, reimbursement incentives should motivate other hospitals and healthcare professionals to maintain proven existing technologies while focusing on the patients’ safety. This is particularly necessary in countries without public health insurance.
In a disaster, when demand exceeds resources, the allocation of scarce resources such as ECLS should be based on a pre-prepared comprehensive disaster protocol that is frequently reassessed. A multi-principle approach comprising different ethical theories on resource allocation may ease the difficulty in critical decision-making and enable more fair distribution by making selections based on “best social value”, “instrumental value”, “maximising life-years” and “life-cycle” principles.</t>
  </si>
  <si>
    <t>USA (KA)</t>
  </si>
  <si>
    <t>USA (MI), USA (GA), USA (SC), Italy</t>
  </si>
  <si>
    <t>Canada, USA (NY), USA (PA), USA (IL), Australia</t>
  </si>
  <si>
    <t>USA (NH) USA (CA), USA (IL), USA (PA), USA (UT), USA (VA), USA (DE), USA (WA), USA (NC), USA (MD), Canada</t>
  </si>
  <si>
    <r>
      <t xml:space="preserve">Marcs tidligere </t>
    </r>
    <r>
      <rPr>
        <sz val="10"/>
        <color rgb="FFFF00FF"/>
        <rFont val="Arial"/>
        <family val="2"/>
      </rPr>
      <t>og midlertidig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</si>
</sst>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d"/>
  </numFmts>
  <fonts count="16" x14ac:knownFonts="1">
    <font>
      <sz val="10"/>
      <color rgb="FF000000"/>
      <name val="Arial"/>
    </font>
    <font>
      <sz val="10"/>
      <color theme="1"/>
      <name val="Arial"/>
      <family val="2"/>
    </font>
    <font>
      <b/>
      <sz val="10"/>
      <color theme="1"/>
      <name val="Arial"/>
      <family val="2"/>
    </font>
    <font>
      <sz val="10"/>
      <color theme="1"/>
      <name val="Arial"/>
      <family val="2"/>
    </font>
    <font>
      <sz val="10"/>
      <color rgb="FF000000"/>
      <name val="Arial"/>
      <family val="2"/>
    </font>
    <font>
      <sz val="8"/>
      <color theme="1"/>
      <name val="Calibri"/>
      <family val="2"/>
    </font>
    <font>
      <sz val="10"/>
      <color rgb="FF000000"/>
      <name val="Calibri"/>
      <family val="2"/>
    </font>
    <font>
      <sz val="8"/>
      <color rgb="FF000000"/>
      <name val="Calibri"/>
      <family val="2"/>
    </font>
    <font>
      <sz val="10"/>
      <color theme="1"/>
      <name val="Calibri"/>
      <family val="2"/>
    </font>
    <font>
      <sz val="10"/>
      <color rgb="FFFF00FF"/>
      <name val="Arial"/>
      <family val="2"/>
    </font>
    <font>
      <strike/>
      <sz val="10"/>
      <color theme="1"/>
      <name val="Arial"/>
      <family val="2"/>
    </font>
    <font>
      <b/>
      <sz val="10"/>
      <color rgb="FF38761D"/>
      <name val="Arial"/>
      <family val="2"/>
    </font>
    <font>
      <b/>
      <sz val="10"/>
      <color rgb="FF980000"/>
      <name val="Arial"/>
      <family val="2"/>
    </font>
    <font>
      <sz val="10"/>
      <color rgb="FF999999"/>
      <name val="Arial"/>
      <family val="2"/>
    </font>
    <font>
      <sz val="10"/>
      <color rgb="FF999999"/>
      <name val="Arial"/>
      <family val="2"/>
    </font>
    <font>
      <i/>
      <sz val="10"/>
      <color rgb="FF000000"/>
      <name val="Calibri"/>
      <family val="2"/>
    </font>
  </fonts>
  <fills count="6">
    <fill>
      <patternFill patternType="none"/>
    </fill>
    <fill>
      <patternFill patternType="gray125"/>
    </fill>
    <fill>
      <patternFill patternType="solid">
        <fgColor rgb="FFFFFF00"/>
        <bgColor rgb="FFFFFF00"/>
      </patternFill>
    </fill>
    <fill>
      <patternFill patternType="solid">
        <fgColor rgb="FFFF00FF"/>
        <bgColor rgb="FFFF00FF"/>
      </patternFill>
    </fill>
    <fill>
      <patternFill patternType="solid">
        <fgColor rgb="FFD9D9D9"/>
        <bgColor rgb="FFD9D9D9"/>
      </patternFill>
    </fill>
    <fill>
      <patternFill patternType="solid">
        <fgColor rgb="FFFFFFFF"/>
        <bgColor rgb="FFFFFFFF"/>
      </patternFill>
    </fill>
  </fills>
  <borders count="5">
    <border>
      <left/>
      <right/>
      <top/>
      <bottom/>
      <diagonal/>
    </border>
    <border>
      <left style="thin">
        <color rgb="FFCCCCCC"/>
      </left>
      <right style="thin">
        <color rgb="FFCCCCCC"/>
      </right>
      <top style="thin">
        <color rgb="FFCCCCCC"/>
      </top>
      <bottom style="thin">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CCCCCC"/>
      </right>
      <top/>
      <bottom/>
      <diagonal/>
    </border>
  </borders>
  <cellStyleXfs count="1">
    <xf numFmtId="0" fontId="0" fillId="0" borderId="0"/>
  </cellStyleXfs>
  <cellXfs count="73">
    <xf numFmtId="0" fontId="0" fillId="0" borderId="0" xfId="0" applyFont="1" applyAlignment="1"/>
    <xf numFmtId="0" fontId="1" fillId="2" borderId="0" xfId="0" applyFont="1" applyFill="1" applyAlignment="1"/>
    <xf numFmtId="0" fontId="1" fillId="0" borderId="0" xfId="0" applyFont="1" applyAlignment="1"/>
    <xf numFmtId="0" fontId="2" fillId="0" borderId="0" xfId="0" applyFont="1" applyAlignment="1"/>
    <xf numFmtId="0" fontId="1" fillId="0" borderId="0" xfId="0" applyFont="1" applyAlignment="1"/>
    <xf numFmtId="0" fontId="3" fillId="0" borderId="0" xfId="0" applyFont="1" applyAlignment="1">
      <alignment wrapText="1"/>
    </xf>
    <xf numFmtId="0" fontId="1" fillId="0" borderId="0" xfId="0" applyFont="1" applyAlignment="1">
      <alignment wrapText="1"/>
    </xf>
    <xf numFmtId="0" fontId="1" fillId="2" borderId="0" xfId="0" applyFont="1" applyFill="1" applyAlignment="1"/>
    <xf numFmtId="0" fontId="5" fillId="0" borderId="0" xfId="0" applyFont="1" applyAlignment="1"/>
    <xf numFmtId="0" fontId="6" fillId="0" borderId="0" xfId="0" applyFont="1" applyAlignment="1">
      <alignment horizontal="left" wrapText="1"/>
    </xf>
    <xf numFmtId="164" fontId="1" fillId="0" borderId="0" xfId="0" applyNumberFormat="1" applyFont="1" applyAlignment="1"/>
    <xf numFmtId="0" fontId="0" fillId="0" borderId="0" xfId="0" applyFont="1" applyAlignment="1">
      <alignment horizontal="left" wrapText="1"/>
    </xf>
    <xf numFmtId="0" fontId="7" fillId="0" borderId="0" xfId="0" applyFont="1" applyAlignment="1">
      <alignment horizontal="left" wrapText="1"/>
    </xf>
    <xf numFmtId="0" fontId="5" fillId="0" borderId="0" xfId="0" applyFont="1" applyAlignment="1"/>
    <xf numFmtId="0" fontId="4" fillId="0" borderId="0" xfId="0" applyFont="1" applyAlignment="1"/>
    <xf numFmtId="0" fontId="8" fillId="0" borderId="0" xfId="0" applyFont="1" applyAlignment="1">
      <alignment wrapText="1"/>
    </xf>
    <xf numFmtId="0" fontId="1" fillId="0" borderId="1" xfId="0" applyFont="1" applyBorder="1" applyAlignment="1"/>
    <xf numFmtId="165" fontId="1" fillId="0" borderId="0" xfId="0" applyNumberFormat="1" applyFont="1" applyAlignment="1"/>
    <xf numFmtId="0" fontId="6" fillId="0" borderId="1" xfId="0" applyFont="1" applyBorder="1" applyAlignment="1">
      <alignment horizontal="left" wrapText="1"/>
    </xf>
    <xf numFmtId="0" fontId="1" fillId="0" borderId="0" xfId="0" applyFont="1"/>
    <xf numFmtId="0" fontId="8" fillId="0" borderId="1" xfId="0" applyFont="1" applyBorder="1" applyAlignment="1">
      <alignment wrapText="1"/>
    </xf>
    <xf numFmtId="0" fontId="0" fillId="0" borderId="0" xfId="0" applyFont="1" applyAlignment="1"/>
    <xf numFmtId="0" fontId="9" fillId="0" borderId="0" xfId="0" applyFont="1" applyAlignment="1"/>
    <xf numFmtId="0" fontId="8" fillId="0" borderId="0" xfId="0" applyFont="1" applyAlignment="1">
      <alignment wrapText="1"/>
    </xf>
    <xf numFmtId="0" fontId="5" fillId="0" borderId="0" xfId="0" applyFont="1" applyAlignment="1">
      <alignment wrapText="1"/>
    </xf>
    <xf numFmtId="0" fontId="7" fillId="0" borderId="0" xfId="0" applyFont="1" applyAlignment="1">
      <alignment horizontal="left"/>
    </xf>
    <xf numFmtId="0" fontId="6" fillId="0" borderId="0" xfId="0" applyFont="1" applyAlignment="1">
      <alignment wrapText="1"/>
    </xf>
    <xf numFmtId="0" fontId="1" fillId="0" borderId="0" xfId="0" applyFont="1" applyAlignment="1">
      <alignment horizontal="right"/>
    </xf>
    <xf numFmtId="0" fontId="1" fillId="0" borderId="0" xfId="0" applyFont="1"/>
    <xf numFmtId="0" fontId="1" fillId="0" borderId="0" xfId="0" applyFont="1" applyAlignment="1">
      <alignment wrapText="1"/>
    </xf>
    <xf numFmtId="0" fontId="1" fillId="0" borderId="0" xfId="0" applyFont="1" applyAlignment="1"/>
    <xf numFmtId="0" fontId="1" fillId="0" borderId="0" xfId="0" applyFont="1" applyAlignment="1"/>
    <xf numFmtId="164" fontId="1" fillId="0" borderId="0" xfId="0" applyNumberFormat="1" applyFont="1" applyAlignment="1">
      <alignment horizontal="right"/>
    </xf>
    <xf numFmtId="0" fontId="1" fillId="0" borderId="0" xfId="0" applyFont="1" applyAlignment="1"/>
    <xf numFmtId="165" fontId="1" fillId="0" borderId="0" xfId="0" applyNumberFormat="1" applyFont="1" applyAlignment="1">
      <alignment horizontal="right"/>
    </xf>
    <xf numFmtId="0" fontId="1" fillId="0" borderId="1" xfId="0" applyFont="1" applyBorder="1"/>
    <xf numFmtId="0" fontId="8" fillId="0" borderId="0" xfId="0" applyFont="1" applyAlignment="1">
      <alignment wrapText="1"/>
    </xf>
    <xf numFmtId="0" fontId="3" fillId="0" borderId="0" xfId="0" applyFont="1" applyAlignment="1">
      <alignment wrapText="1"/>
    </xf>
    <xf numFmtId="0" fontId="3" fillId="0" borderId="1" xfId="0" applyFont="1" applyBorder="1" applyAlignment="1">
      <alignment wrapText="1"/>
    </xf>
    <xf numFmtId="0" fontId="10" fillId="0" borderId="0" xfId="0" applyFont="1" applyAlignment="1">
      <alignment wrapText="1"/>
    </xf>
    <xf numFmtId="0" fontId="10" fillId="5" borderId="0" xfId="0" applyFont="1" applyFill="1" applyAlignment="1">
      <alignment wrapText="1"/>
    </xf>
    <xf numFmtId="0" fontId="5" fillId="3" borderId="0" xfId="0" applyFont="1" applyFill="1" applyAlignment="1"/>
    <xf numFmtId="0" fontId="11" fillId="0" borderId="0" xfId="0" applyFont="1" applyAlignment="1"/>
    <xf numFmtId="0" fontId="2" fillId="0" borderId="0" xfId="0" applyFont="1"/>
    <xf numFmtId="0" fontId="11" fillId="0" borderId="0" xfId="0" applyFont="1"/>
    <xf numFmtId="0" fontId="12" fillId="0" borderId="0" xfId="0" applyFont="1" applyAlignment="1"/>
    <xf numFmtId="0" fontId="13" fillId="0" borderId="0" xfId="0" applyFont="1" applyAlignment="1"/>
    <xf numFmtId="0" fontId="14" fillId="5" borderId="0" xfId="0" applyFont="1" applyFill="1" applyAlignment="1"/>
    <xf numFmtId="0" fontId="12" fillId="0" borderId="0" xfId="0" applyFont="1"/>
    <xf numFmtId="0" fontId="1" fillId="0" borderId="0" xfId="0" applyFont="1" applyFill="1" applyAlignment="1">
      <alignment wrapText="1"/>
    </xf>
    <xf numFmtId="0" fontId="1" fillId="0" borderId="0" xfId="0" applyFont="1" applyFill="1" applyAlignment="1"/>
    <xf numFmtId="0" fontId="2" fillId="0" borderId="0" xfId="0" applyFont="1" applyFill="1" applyAlignment="1"/>
    <xf numFmtId="0" fontId="4" fillId="0" borderId="0" xfId="0" applyFont="1" applyFill="1" applyAlignment="1">
      <alignment horizontal="left"/>
    </xf>
    <xf numFmtId="0" fontId="4" fillId="0" borderId="0" xfId="0" applyFont="1" applyFill="1" applyAlignment="1"/>
    <xf numFmtId="0" fontId="1" fillId="0" borderId="1" xfId="0" applyFont="1" applyFill="1" applyBorder="1" applyAlignment="1"/>
    <xf numFmtId="0" fontId="1" fillId="0" borderId="0" xfId="0" applyFont="1" applyFill="1"/>
    <xf numFmtId="0" fontId="6" fillId="0" borderId="4" xfId="0" applyFont="1" applyFill="1" applyBorder="1" applyAlignment="1">
      <alignment vertical="center" wrapText="1"/>
    </xf>
    <xf numFmtId="0" fontId="9" fillId="0" borderId="0" xfId="0" applyFont="1" applyFill="1" applyAlignment="1"/>
    <xf numFmtId="0" fontId="1" fillId="0" borderId="0" xfId="0" applyFont="1" applyFill="1" applyAlignment="1">
      <alignment horizontal="right"/>
    </xf>
    <xf numFmtId="0" fontId="6" fillId="0" borderId="2" xfId="0" applyFont="1" applyFill="1" applyBorder="1" applyAlignment="1">
      <alignment vertical="center" wrapText="1"/>
    </xf>
    <xf numFmtId="0" fontId="4" fillId="0" borderId="0" xfId="0" applyFont="1" applyFill="1" applyAlignment="1">
      <alignment horizontal="left" wrapText="1"/>
    </xf>
    <xf numFmtId="0" fontId="8" fillId="0" borderId="0" xfId="0" applyFont="1" applyFill="1" applyAlignment="1"/>
    <xf numFmtId="0" fontId="6" fillId="0" borderId="3" xfId="0" applyFont="1" applyFill="1" applyBorder="1" applyAlignment="1">
      <alignment vertical="center" wrapText="1"/>
    </xf>
    <xf numFmtId="0" fontId="4" fillId="0" borderId="1" xfId="0" applyFont="1" applyFill="1" applyBorder="1" applyAlignment="1">
      <alignment horizontal="left" wrapText="1"/>
    </xf>
    <xf numFmtId="0" fontId="6" fillId="0" borderId="0" xfId="0" applyFont="1" applyFill="1" applyAlignment="1">
      <alignment horizontal="left" wrapText="1"/>
    </xf>
    <xf numFmtId="0" fontId="8" fillId="0" borderId="0" xfId="0" applyFont="1" applyFill="1" applyAlignment="1">
      <alignment wrapText="1"/>
    </xf>
    <xf numFmtId="0" fontId="6" fillId="0" borderId="0" xfId="0" applyFont="1" applyFill="1" applyAlignment="1">
      <alignment horizontal="left"/>
    </xf>
    <xf numFmtId="0" fontId="2" fillId="0" borderId="0" xfId="0" applyFont="1" applyFill="1" applyAlignment="1"/>
    <xf numFmtId="0" fontId="4" fillId="0" borderId="0" xfId="0" applyFont="1" applyFill="1" applyAlignment="1"/>
    <xf numFmtId="0" fontId="2" fillId="0" borderId="0" xfId="0" applyFont="1" applyFill="1" applyAlignment="1">
      <alignment horizontal="center"/>
    </xf>
    <xf numFmtId="0" fontId="2" fillId="0" borderId="0" xfId="0" applyFont="1" applyAlignment="1"/>
    <xf numFmtId="0" fontId="0" fillId="0" borderId="0" xfId="0" applyFont="1" applyAlignment="1"/>
    <xf numFmtId="0" fontId="2" fillId="4" borderId="0" xfId="0" applyFont="1" applyFill="1" applyAlignment="1">
      <alignment horizontal="center"/>
    </xf>
  </cellXfs>
  <cellStyles count="1">
    <cellStyle name="Normal" xfId="0" builtinId="0"/>
  </cellStyles>
  <dxfs count="4">
    <dxf>
      <fill>
        <patternFill patternType="solid">
          <fgColor rgb="FFD9EAD3"/>
          <bgColor rgb="FFD9EAD3"/>
        </patternFill>
      </fill>
    </dxf>
    <dxf>
      <font>
        <strike/>
      </font>
      <fill>
        <patternFill patternType="none"/>
      </fill>
    </dxf>
    <dxf>
      <fill>
        <patternFill patternType="solid">
          <fgColor rgb="FFFFF2CC"/>
          <bgColor rgb="FFFFF2CC"/>
        </patternFill>
      </fill>
    </dxf>
    <dxf>
      <font>
        <strike/>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457200</xdr:colOff>
      <xdr:row>14</xdr:row>
      <xdr:rowOff>38100</xdr:rowOff>
    </xdr:from>
    <xdr:ext cx="4057650" cy="279082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Marc Sörensen" id="{7A674D65-B843-4745-9B0D-613B0A78806F}" userId="acbb4447cbe56de2"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1-02-16T08:35:02.72" personId="{7A674D65-B843-4745-9B0D-613B0A78806F}" id="{979DE81E-BD42-3F44-BA32-691F818BF67D}">
    <text xml:space="preserve">Title
Ethics in extracorporeal life support: A narrative review
Authors
Alexandra Schou, MD (1) 
Jesper Mølgaard, MD (2)
Lars Willy Andersen, MD, DMSc (3)
Søren Holm, professor in bioethics, MD, DMSc, PhD, MA (4)
Marc Sørensen, MD, PhD, MA (3) (Corresponding author)
marc.soerensen@regionh.dk
https://orcid.org/0000-0003-4967-3663
Affiliations:
1) Dept. of Anaesthesiology and Intensive Care Medicine
Aalborg University Hospital
Hobrovej 18-22
9100 Aalborg
Denmark
2) Centre for Cancer and Organ Diseases
Rigshospitalet
Copenhagen University Hospital
Blegdamsvej 9
2100 Copenhagen Ø
Denmark
3) Heart Centre
Rigshospitalet
Copenhagen University Hospital
Blegdamsvej 9
2100 Copenhagen Ø
Denmark
4) School of Social Sciences
Faculty of Humanities
University of Manchester
Williamson Building
Oxford Road
Manchester M13 9PL
United Kingdom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146"/>
  <sheetViews>
    <sheetView tabSelected="1" zoomScale="149" zoomScaleNormal="149" workbookViewId="0">
      <pane xSplit="4" ySplit="2" topLeftCell="H9" activePane="bottomRight" state="frozen"/>
      <selection pane="bottomLeft" activeCell="A3" sqref="A3"/>
      <selection pane="topRight" activeCell="E1" sqref="E1"/>
      <selection pane="bottomRight" activeCell="O10" sqref="O10"/>
    </sheetView>
  </sheetViews>
  <sheetFormatPr defaultColWidth="14.5625" defaultRowHeight="15.75" customHeight="1" x14ac:dyDescent="0.15"/>
  <cols>
    <col min="1" max="1" width="5.66015625" style="14" customWidth="1"/>
    <col min="2" max="2" width="8.359375" style="14" customWidth="1"/>
    <col min="3" max="3" width="50.43359375" style="53" customWidth="1"/>
    <col min="4" max="4" width="9.4375" style="14" customWidth="1"/>
    <col min="5" max="5" width="9.16796875" style="14" customWidth="1"/>
    <col min="6" max="6" width="11.19140625" style="14" customWidth="1"/>
    <col min="7" max="7" width="16.44921875" style="14" customWidth="1"/>
    <col min="8" max="8" width="4.44921875" style="14" hidden="1" customWidth="1"/>
    <col min="9" max="9" width="6.47265625" style="14" hidden="1" customWidth="1"/>
    <col min="10" max="10" width="7.953125" style="14" hidden="1" customWidth="1"/>
    <col min="11" max="11" width="6.3359375" style="14" hidden="1" customWidth="1"/>
    <col min="12" max="12" width="11.4609375" style="14" hidden="1" customWidth="1"/>
    <col min="13" max="13" width="6.875" style="14" hidden="1" customWidth="1"/>
    <col min="14" max="14" width="5.93359375" style="14" hidden="1" customWidth="1"/>
    <col min="15" max="15" width="87.51953125" style="14" customWidth="1"/>
    <col min="16" max="16384" width="14.5625" style="14"/>
  </cols>
  <sheetData>
    <row r="1" spans="1:24" ht="12.75" x14ac:dyDescent="0.15">
      <c r="A1" s="50"/>
      <c r="B1" s="50"/>
      <c r="C1" s="49"/>
      <c r="D1" s="50"/>
      <c r="E1" s="50"/>
      <c r="F1" s="51"/>
      <c r="G1" s="51"/>
      <c r="H1" s="67" t="s">
        <v>1</v>
      </c>
      <c r="I1" s="68"/>
      <c r="J1" s="69" t="s">
        <v>2</v>
      </c>
      <c r="K1" s="68"/>
      <c r="L1" s="68"/>
      <c r="M1" s="50"/>
      <c r="N1" s="50"/>
      <c r="O1" s="49"/>
      <c r="P1" s="50"/>
      <c r="Q1" s="33"/>
      <c r="R1" s="33"/>
      <c r="S1" s="33"/>
      <c r="T1" s="33"/>
      <c r="U1" s="33"/>
      <c r="V1" s="33"/>
      <c r="W1" s="33"/>
      <c r="X1" s="33"/>
    </row>
    <row r="2" spans="1:24" ht="13.5" thickBot="1" x14ac:dyDescent="0.2">
      <c r="A2" s="50" t="s">
        <v>3</v>
      </c>
      <c r="B2" s="50" t="s">
        <v>4</v>
      </c>
      <c r="C2" s="49" t="s">
        <v>5</v>
      </c>
      <c r="D2" s="50" t="s">
        <v>6</v>
      </c>
      <c r="E2" s="50" t="s">
        <v>7</v>
      </c>
      <c r="F2" s="50" t="s">
        <v>8</v>
      </c>
      <c r="G2" s="50" t="s">
        <v>9</v>
      </c>
      <c r="H2" s="50" t="s">
        <v>11</v>
      </c>
      <c r="I2" s="50" t="s">
        <v>12</v>
      </c>
      <c r="J2" s="50" t="s">
        <v>2592</v>
      </c>
      <c r="K2" s="50" t="s">
        <v>11</v>
      </c>
      <c r="L2" s="50" t="s">
        <v>12</v>
      </c>
      <c r="M2" s="50" t="s">
        <v>13</v>
      </c>
      <c r="N2" s="50" t="s">
        <v>14</v>
      </c>
      <c r="O2" s="52" t="s">
        <v>15</v>
      </c>
      <c r="P2" s="50" t="s">
        <v>4</v>
      </c>
      <c r="Q2" s="33" t="s">
        <v>16</v>
      </c>
      <c r="R2" s="33" t="s">
        <v>17</v>
      </c>
      <c r="S2" s="33" t="s">
        <v>18</v>
      </c>
      <c r="T2" s="33" t="s">
        <v>19</v>
      </c>
      <c r="U2" s="33" t="s">
        <v>20</v>
      </c>
      <c r="V2" s="33" t="s">
        <v>6</v>
      </c>
      <c r="W2" s="33" t="s">
        <v>21</v>
      </c>
      <c r="X2" s="33" t="s">
        <v>22</v>
      </c>
    </row>
    <row r="3" spans="1:24" ht="38.25" thickBot="1" x14ac:dyDescent="0.25">
      <c r="A3" s="50">
        <v>1977</v>
      </c>
      <c r="B3" s="50" t="s">
        <v>23</v>
      </c>
      <c r="C3" s="49" t="s">
        <v>24</v>
      </c>
      <c r="D3" s="50">
        <v>834205</v>
      </c>
      <c r="E3" s="50" t="s">
        <v>25</v>
      </c>
      <c r="F3" s="50" t="s">
        <v>26</v>
      </c>
      <c r="G3" s="50" t="s">
        <v>27</v>
      </c>
      <c r="H3" s="50">
        <v>1</v>
      </c>
      <c r="I3" s="50">
        <v>1</v>
      </c>
      <c r="J3" s="50">
        <v>1</v>
      </c>
      <c r="K3" s="53"/>
      <c r="L3" s="53"/>
      <c r="M3" s="61"/>
      <c r="N3" s="61"/>
      <c r="O3" s="59" t="s">
        <v>2449</v>
      </c>
      <c r="P3" s="50" t="s">
        <v>23</v>
      </c>
      <c r="Q3" s="33" t="s">
        <v>29</v>
      </c>
      <c r="R3" s="33" t="s">
        <v>30</v>
      </c>
      <c r="S3" s="33" t="s">
        <v>31</v>
      </c>
      <c r="T3" s="10">
        <v>28173</v>
      </c>
      <c r="V3" s="33">
        <v>834205</v>
      </c>
    </row>
    <row r="4" spans="1:24" ht="50.25" thickBot="1" x14ac:dyDescent="0.25">
      <c r="A4" s="50">
        <v>1990</v>
      </c>
      <c r="B4" s="50" t="s">
        <v>32</v>
      </c>
      <c r="C4" s="49" t="s">
        <v>33</v>
      </c>
      <c r="D4" s="50">
        <v>2406691</v>
      </c>
      <c r="E4" s="50" t="s">
        <v>34</v>
      </c>
      <c r="F4" s="50" t="s">
        <v>26</v>
      </c>
      <c r="G4" s="50" t="s">
        <v>27</v>
      </c>
      <c r="H4" s="50">
        <v>1</v>
      </c>
      <c r="I4" s="50">
        <v>1</v>
      </c>
      <c r="J4" s="50">
        <v>1</v>
      </c>
      <c r="K4" s="53"/>
      <c r="L4" s="53"/>
      <c r="M4" s="61"/>
      <c r="N4" s="61"/>
      <c r="O4" s="62" t="s">
        <v>2450</v>
      </c>
      <c r="P4" s="50" t="s">
        <v>32</v>
      </c>
      <c r="Q4" s="33" t="s">
        <v>36</v>
      </c>
      <c r="R4" s="33" t="s">
        <v>37</v>
      </c>
      <c r="S4" s="33" t="s">
        <v>38</v>
      </c>
      <c r="T4" s="10">
        <v>32933</v>
      </c>
      <c r="V4" s="33">
        <v>2406691</v>
      </c>
    </row>
    <row r="5" spans="1:24" ht="50.25" thickBot="1" x14ac:dyDescent="0.25">
      <c r="A5" s="50">
        <v>1990</v>
      </c>
      <c r="B5" s="50" t="s">
        <v>39</v>
      </c>
      <c r="C5" s="49" t="s">
        <v>40</v>
      </c>
      <c r="D5" s="50">
        <v>2196466</v>
      </c>
      <c r="E5" s="60" t="s">
        <v>41</v>
      </c>
      <c r="F5" s="50" t="s">
        <v>26</v>
      </c>
      <c r="G5" s="50" t="s">
        <v>42</v>
      </c>
      <c r="H5" s="50">
        <v>1</v>
      </c>
      <c r="I5" s="50">
        <v>1</v>
      </c>
      <c r="J5" s="50">
        <v>1</v>
      </c>
      <c r="K5" s="53"/>
      <c r="L5" s="53"/>
      <c r="M5" s="61"/>
      <c r="N5" s="61"/>
      <c r="O5" s="62" t="s">
        <v>2451</v>
      </c>
      <c r="P5" s="50" t="s">
        <v>39</v>
      </c>
      <c r="Q5" s="33" t="s">
        <v>44</v>
      </c>
      <c r="R5" s="33" t="s">
        <v>45</v>
      </c>
      <c r="S5" s="33" t="s">
        <v>31</v>
      </c>
      <c r="T5" s="10">
        <v>33094</v>
      </c>
      <c r="V5" s="33">
        <v>2196466</v>
      </c>
      <c r="X5" s="33" t="s">
        <v>46</v>
      </c>
    </row>
    <row r="6" spans="1:24" ht="26.25" thickBot="1" x14ac:dyDescent="0.25">
      <c r="A6" s="50">
        <v>1990</v>
      </c>
      <c r="B6" s="50" t="s">
        <v>47</v>
      </c>
      <c r="C6" s="49" t="s">
        <v>48</v>
      </c>
      <c r="D6" s="50">
        <v>2163810</v>
      </c>
      <c r="E6" s="60" t="s">
        <v>49</v>
      </c>
      <c r="F6" s="50" t="s">
        <v>26</v>
      </c>
      <c r="G6" s="50" t="s">
        <v>42</v>
      </c>
      <c r="H6" s="50">
        <v>1</v>
      </c>
      <c r="I6" s="50">
        <v>1</v>
      </c>
      <c r="J6" s="50">
        <v>1</v>
      </c>
      <c r="K6" s="53"/>
      <c r="L6" s="53"/>
      <c r="M6" s="61"/>
      <c r="N6" s="61"/>
      <c r="O6" s="62" t="s">
        <v>2452</v>
      </c>
      <c r="P6" s="50" t="s">
        <v>47</v>
      </c>
      <c r="Q6" s="33" t="s">
        <v>51</v>
      </c>
      <c r="R6" s="33" t="s">
        <v>52</v>
      </c>
      <c r="S6" s="33" t="s">
        <v>53</v>
      </c>
      <c r="T6" s="10">
        <v>33025</v>
      </c>
      <c r="V6" s="33">
        <v>2163810</v>
      </c>
      <c r="X6" s="33" t="s">
        <v>54</v>
      </c>
    </row>
    <row r="7" spans="1:24" ht="50.25" thickBot="1" x14ac:dyDescent="0.25">
      <c r="A7" s="50">
        <v>1991</v>
      </c>
      <c r="B7" s="50" t="s">
        <v>55</v>
      </c>
      <c r="C7" s="49" t="s">
        <v>56</v>
      </c>
      <c r="D7" s="50">
        <v>1892163</v>
      </c>
      <c r="E7" s="60" t="s">
        <v>25</v>
      </c>
      <c r="F7" s="50" t="s">
        <v>57</v>
      </c>
      <c r="G7" s="50" t="s">
        <v>42</v>
      </c>
      <c r="H7" s="50">
        <v>1</v>
      </c>
      <c r="I7" s="50">
        <v>1</v>
      </c>
      <c r="J7" s="50">
        <v>1</v>
      </c>
      <c r="K7" s="53"/>
      <c r="L7" s="50">
        <v>1</v>
      </c>
      <c r="M7" s="61"/>
      <c r="N7" s="61"/>
      <c r="O7" s="62" t="s">
        <v>2453</v>
      </c>
      <c r="P7" s="50" t="s">
        <v>55</v>
      </c>
      <c r="Q7" s="33" t="s">
        <v>59</v>
      </c>
      <c r="R7" s="33" t="s">
        <v>60</v>
      </c>
      <c r="S7" s="33" t="s">
        <v>61</v>
      </c>
      <c r="T7" s="10">
        <v>33482</v>
      </c>
      <c r="V7" s="33">
        <v>1892163</v>
      </c>
    </row>
    <row r="8" spans="1:24" ht="38.25" thickBot="1" x14ac:dyDescent="0.25">
      <c r="A8" s="50">
        <v>1991</v>
      </c>
      <c r="B8" s="50" t="s">
        <v>62</v>
      </c>
      <c r="C8" s="49" t="s">
        <v>63</v>
      </c>
      <c r="D8" s="50">
        <v>1671482</v>
      </c>
      <c r="E8" s="63" t="s">
        <v>64</v>
      </c>
      <c r="F8" s="50" t="s">
        <v>26</v>
      </c>
      <c r="G8" s="50" t="s">
        <v>42</v>
      </c>
      <c r="H8" s="50">
        <v>1</v>
      </c>
      <c r="I8" s="50">
        <v>1</v>
      </c>
      <c r="J8" s="50">
        <v>1</v>
      </c>
      <c r="K8" s="53"/>
      <c r="L8" s="53"/>
      <c r="M8" s="61"/>
      <c r="N8" s="61"/>
      <c r="O8" s="62" t="s">
        <v>2454</v>
      </c>
      <c r="P8" s="50" t="s">
        <v>62</v>
      </c>
      <c r="Q8" s="33" t="s">
        <v>66</v>
      </c>
      <c r="R8" s="33" t="s">
        <v>67</v>
      </c>
      <c r="S8" s="33" t="s">
        <v>68</v>
      </c>
      <c r="T8" s="10">
        <v>33292</v>
      </c>
      <c r="V8" s="33">
        <v>1671482</v>
      </c>
      <c r="X8" s="33" t="s">
        <v>69</v>
      </c>
    </row>
    <row r="9" spans="1:24" ht="99" thickBot="1" x14ac:dyDescent="0.25">
      <c r="A9" s="50">
        <v>1991</v>
      </c>
      <c r="B9" s="64" t="s">
        <v>70</v>
      </c>
      <c r="C9" s="49" t="s">
        <v>71</v>
      </c>
      <c r="D9" s="50">
        <v>1997860</v>
      </c>
      <c r="E9" s="60" t="s">
        <v>2590</v>
      </c>
      <c r="F9" s="50" t="s">
        <v>26</v>
      </c>
      <c r="G9" s="50" t="s">
        <v>73</v>
      </c>
      <c r="H9" s="50">
        <v>1</v>
      </c>
      <c r="I9" s="50">
        <v>1</v>
      </c>
      <c r="J9" s="50">
        <v>1</v>
      </c>
      <c r="K9" s="53"/>
      <c r="L9" s="50">
        <v>1</v>
      </c>
      <c r="M9" s="61"/>
      <c r="N9" s="61"/>
      <c r="O9" s="62" t="s">
        <v>2455</v>
      </c>
      <c r="P9" s="53"/>
      <c r="Q9" s="33" t="s">
        <v>75</v>
      </c>
      <c r="S9" s="33" t="s">
        <v>31</v>
      </c>
      <c r="T9" s="10">
        <v>33318</v>
      </c>
      <c r="V9" s="33">
        <v>1997860</v>
      </c>
      <c r="X9" s="33" t="s">
        <v>76</v>
      </c>
    </row>
    <row r="10" spans="1:24" ht="62.25" thickBot="1" x14ac:dyDescent="0.25">
      <c r="A10" s="50">
        <v>1993</v>
      </c>
      <c r="B10" s="50" t="s">
        <v>77</v>
      </c>
      <c r="C10" s="49" t="s">
        <v>78</v>
      </c>
      <c r="D10" s="50">
        <v>8308876</v>
      </c>
      <c r="E10" s="63" t="s">
        <v>49</v>
      </c>
      <c r="F10" s="50" t="s">
        <v>26</v>
      </c>
      <c r="G10" s="50" t="s">
        <v>42</v>
      </c>
      <c r="H10" s="50">
        <v>1</v>
      </c>
      <c r="I10" s="50">
        <v>1</v>
      </c>
      <c r="J10" s="50">
        <v>1</v>
      </c>
      <c r="K10" s="53"/>
      <c r="L10" s="53"/>
      <c r="M10" s="61"/>
      <c r="N10" s="61"/>
      <c r="O10" s="62" t="s">
        <v>2456</v>
      </c>
      <c r="P10" s="50" t="s">
        <v>77</v>
      </c>
      <c r="Q10" s="33" t="s">
        <v>80</v>
      </c>
      <c r="R10" s="33" t="s">
        <v>81</v>
      </c>
      <c r="S10" s="33" t="s">
        <v>82</v>
      </c>
      <c r="T10" s="10">
        <v>34304</v>
      </c>
      <c r="U10" s="33" t="s">
        <v>83</v>
      </c>
      <c r="V10" s="33">
        <v>8308876</v>
      </c>
      <c r="X10" s="33" t="s">
        <v>84</v>
      </c>
    </row>
    <row r="11" spans="1:24" ht="26.25" thickBot="1" x14ac:dyDescent="0.25">
      <c r="A11" s="50">
        <v>1993</v>
      </c>
      <c r="B11" s="50" t="s">
        <v>85</v>
      </c>
      <c r="C11" s="49" t="s">
        <v>86</v>
      </c>
      <c r="D11" s="50">
        <v>8119063</v>
      </c>
      <c r="E11" s="60" t="s">
        <v>87</v>
      </c>
      <c r="F11" s="50" t="s">
        <v>26</v>
      </c>
      <c r="G11" s="50" t="s">
        <v>42</v>
      </c>
      <c r="H11" s="50">
        <v>1</v>
      </c>
      <c r="I11" s="50">
        <v>1</v>
      </c>
      <c r="J11" s="50">
        <v>1</v>
      </c>
      <c r="K11" s="53"/>
      <c r="L11" s="53"/>
      <c r="M11" s="61"/>
      <c r="N11" s="61"/>
      <c r="O11" s="62" t="s">
        <v>2457</v>
      </c>
      <c r="P11" s="50" t="s">
        <v>85</v>
      </c>
      <c r="Q11" s="33" t="s">
        <v>89</v>
      </c>
      <c r="R11" s="33" t="s">
        <v>90</v>
      </c>
      <c r="S11" s="33" t="s">
        <v>53</v>
      </c>
      <c r="T11" s="10">
        <v>34304</v>
      </c>
      <c r="V11" s="33">
        <v>8119063</v>
      </c>
      <c r="X11" s="33" t="s">
        <v>91</v>
      </c>
    </row>
    <row r="12" spans="1:24" ht="50.25" thickBot="1" x14ac:dyDescent="0.25">
      <c r="A12" s="50">
        <v>1994</v>
      </c>
      <c r="B12" s="50" t="s">
        <v>92</v>
      </c>
      <c r="C12" s="49" t="s">
        <v>93</v>
      </c>
      <c r="D12" s="50">
        <v>8003747</v>
      </c>
      <c r="E12" s="50" t="s">
        <v>94</v>
      </c>
      <c r="F12" s="50" t="s">
        <v>26</v>
      </c>
      <c r="G12" s="50" t="s">
        <v>95</v>
      </c>
      <c r="H12" s="50">
        <v>1</v>
      </c>
      <c r="I12" s="50">
        <v>1</v>
      </c>
      <c r="J12" s="53">
        <v>0</v>
      </c>
      <c r="K12" s="53"/>
      <c r="L12" s="50">
        <v>1</v>
      </c>
      <c r="M12" s="61"/>
      <c r="N12" s="61"/>
      <c r="O12" s="62" t="s">
        <v>2458</v>
      </c>
      <c r="P12" s="50" t="s">
        <v>92</v>
      </c>
      <c r="Q12" s="33" t="s">
        <v>97</v>
      </c>
      <c r="R12" s="33" t="s">
        <v>98</v>
      </c>
      <c r="S12" s="33" t="s">
        <v>99</v>
      </c>
      <c r="T12" s="10">
        <v>34425</v>
      </c>
      <c r="V12" s="33">
        <v>8003747</v>
      </c>
    </row>
    <row r="13" spans="1:24" ht="15" thickBot="1" x14ac:dyDescent="0.25">
      <c r="A13" s="50">
        <v>1994</v>
      </c>
      <c r="B13" s="54" t="s">
        <v>100</v>
      </c>
      <c r="C13" s="49" t="s">
        <v>101</v>
      </c>
      <c r="D13" s="50">
        <v>8083873</v>
      </c>
      <c r="E13" s="54" t="s">
        <v>102</v>
      </c>
      <c r="F13" s="50" t="s">
        <v>26</v>
      </c>
      <c r="G13" s="50" t="s">
        <v>73</v>
      </c>
      <c r="H13" s="50">
        <v>1</v>
      </c>
      <c r="I13" s="50">
        <v>1</v>
      </c>
      <c r="J13" s="50">
        <v>1</v>
      </c>
      <c r="K13" s="53"/>
      <c r="L13" s="53"/>
      <c r="M13" s="61"/>
      <c r="N13" s="61"/>
      <c r="O13" s="62" t="s">
        <v>2459</v>
      </c>
      <c r="P13" s="50" t="s">
        <v>100</v>
      </c>
      <c r="Q13" s="33" t="s">
        <v>104</v>
      </c>
      <c r="R13" s="33" t="s">
        <v>105</v>
      </c>
      <c r="S13" s="33" t="s">
        <v>82</v>
      </c>
      <c r="T13" s="10">
        <v>34486</v>
      </c>
      <c r="U13" s="33" t="s">
        <v>106</v>
      </c>
      <c r="V13" s="33">
        <v>8083873</v>
      </c>
      <c r="X13" s="33" t="s">
        <v>107</v>
      </c>
    </row>
    <row r="14" spans="1:24" ht="50.25" thickBot="1" x14ac:dyDescent="0.25">
      <c r="A14" s="50">
        <v>1994</v>
      </c>
      <c r="B14" s="50" t="s">
        <v>108</v>
      </c>
      <c r="C14" s="49" t="s">
        <v>109</v>
      </c>
      <c r="D14" s="50">
        <v>8313270</v>
      </c>
      <c r="E14" s="54" t="s">
        <v>94</v>
      </c>
      <c r="F14" s="50" t="s">
        <v>57</v>
      </c>
      <c r="G14" s="50" t="s">
        <v>42</v>
      </c>
      <c r="H14" s="50">
        <v>1</v>
      </c>
      <c r="I14" s="50">
        <v>1</v>
      </c>
      <c r="J14" s="50">
        <v>1</v>
      </c>
      <c r="K14" s="53"/>
      <c r="L14" s="53"/>
      <c r="M14" s="61"/>
      <c r="N14" s="61"/>
      <c r="O14" s="62" t="s">
        <v>2460</v>
      </c>
      <c r="P14" s="50" t="s">
        <v>108</v>
      </c>
      <c r="Q14" s="33" t="s">
        <v>111</v>
      </c>
      <c r="R14" s="33" t="s">
        <v>112</v>
      </c>
      <c r="S14" s="33" t="s">
        <v>113</v>
      </c>
      <c r="T14" s="10">
        <v>34380</v>
      </c>
      <c r="U14" s="33" t="s">
        <v>114</v>
      </c>
      <c r="V14" s="33">
        <v>8313270</v>
      </c>
    </row>
    <row r="15" spans="1:24" ht="38.25" thickBot="1" x14ac:dyDescent="0.25">
      <c r="A15" s="50">
        <v>1995</v>
      </c>
      <c r="B15" s="50" t="s">
        <v>115</v>
      </c>
      <c r="C15" s="49" t="s">
        <v>116</v>
      </c>
      <c r="D15" s="50">
        <v>7619150</v>
      </c>
      <c r="E15" s="54" t="s">
        <v>102</v>
      </c>
      <c r="F15" s="50" t="s">
        <v>26</v>
      </c>
      <c r="G15" s="50" t="s">
        <v>27</v>
      </c>
      <c r="H15" s="50">
        <v>1</v>
      </c>
      <c r="I15" s="50">
        <v>1</v>
      </c>
      <c r="J15" s="50">
        <v>1</v>
      </c>
      <c r="K15" s="53"/>
      <c r="L15" s="53"/>
      <c r="M15" s="61"/>
      <c r="N15" s="61"/>
      <c r="O15" s="62" t="s">
        <v>2461</v>
      </c>
      <c r="P15" s="50" t="s">
        <v>115</v>
      </c>
      <c r="Q15" s="33" t="s">
        <v>118</v>
      </c>
      <c r="R15" s="33" t="s">
        <v>119</v>
      </c>
      <c r="S15" s="33" t="s">
        <v>68</v>
      </c>
      <c r="T15" s="10">
        <v>34846</v>
      </c>
      <c r="V15" s="33">
        <v>7619150</v>
      </c>
    </row>
    <row r="16" spans="1:24" ht="26.25" thickBot="1" x14ac:dyDescent="0.25">
      <c r="A16" s="50">
        <v>1995</v>
      </c>
      <c r="B16" s="50" t="s">
        <v>120</v>
      </c>
      <c r="C16" s="49" t="s">
        <v>121</v>
      </c>
      <c r="D16" s="50">
        <v>7752779</v>
      </c>
      <c r="E16" s="60" t="s">
        <v>25</v>
      </c>
      <c r="F16" s="50" t="s">
        <v>26</v>
      </c>
      <c r="G16" s="50" t="s">
        <v>27</v>
      </c>
      <c r="H16" s="50">
        <v>1</v>
      </c>
      <c r="I16" s="50">
        <v>1</v>
      </c>
      <c r="J16" s="50">
        <v>1</v>
      </c>
      <c r="K16" s="53"/>
      <c r="L16" s="53"/>
      <c r="M16" s="61"/>
      <c r="N16" s="61"/>
      <c r="O16" s="62" t="s">
        <v>2462</v>
      </c>
      <c r="P16" s="50" t="s">
        <v>120</v>
      </c>
      <c r="Q16" s="33" t="s">
        <v>123</v>
      </c>
      <c r="R16" s="33" t="s">
        <v>124</v>
      </c>
      <c r="S16" s="33" t="s">
        <v>68</v>
      </c>
      <c r="T16" s="10">
        <v>34846</v>
      </c>
      <c r="V16" s="33">
        <v>7752779</v>
      </c>
    </row>
    <row r="17" spans="1:24" ht="38.25" thickBot="1" x14ac:dyDescent="0.25">
      <c r="A17" s="50">
        <v>1995</v>
      </c>
      <c r="B17" s="50" t="s">
        <v>125</v>
      </c>
      <c r="C17" s="49" t="s">
        <v>126</v>
      </c>
      <c r="D17" s="50">
        <v>7898222</v>
      </c>
      <c r="E17" s="50" t="s">
        <v>127</v>
      </c>
      <c r="F17" s="50" t="s">
        <v>26</v>
      </c>
      <c r="G17" s="50" t="s">
        <v>128</v>
      </c>
      <c r="H17" s="50">
        <v>1</v>
      </c>
      <c r="I17" s="50">
        <v>1</v>
      </c>
      <c r="J17" s="50">
        <v>1</v>
      </c>
      <c r="K17" s="53"/>
      <c r="L17" s="50">
        <v>1</v>
      </c>
      <c r="M17" s="61"/>
      <c r="N17" s="61"/>
      <c r="O17" s="62" t="s">
        <v>2463</v>
      </c>
      <c r="P17" s="53"/>
      <c r="Q17" s="33" t="s">
        <v>130</v>
      </c>
      <c r="S17" s="33" t="s">
        <v>68</v>
      </c>
      <c r="T17" s="10">
        <v>34790</v>
      </c>
      <c r="V17" s="33">
        <v>7898222</v>
      </c>
    </row>
    <row r="18" spans="1:24" ht="50.25" thickBot="1" x14ac:dyDescent="0.25">
      <c r="A18" s="50">
        <v>1996</v>
      </c>
      <c r="B18" s="50" t="s">
        <v>131</v>
      </c>
      <c r="C18" s="49" t="s">
        <v>132</v>
      </c>
      <c r="D18" s="50">
        <v>8884127</v>
      </c>
      <c r="E18" s="60" t="s">
        <v>133</v>
      </c>
      <c r="F18" s="50" t="s">
        <v>57</v>
      </c>
      <c r="G18" s="50" t="s">
        <v>42</v>
      </c>
      <c r="H18" s="50">
        <v>1</v>
      </c>
      <c r="I18" s="50">
        <v>1</v>
      </c>
      <c r="J18" s="50">
        <v>1</v>
      </c>
      <c r="K18" s="53"/>
      <c r="L18" s="53"/>
      <c r="M18" s="61"/>
      <c r="N18" s="61"/>
      <c r="O18" s="62" t="s">
        <v>2464</v>
      </c>
      <c r="P18" s="50" t="s">
        <v>131</v>
      </c>
      <c r="Q18" s="33" t="s">
        <v>135</v>
      </c>
      <c r="R18" s="33" t="s">
        <v>136</v>
      </c>
      <c r="S18" s="33" t="s">
        <v>137</v>
      </c>
      <c r="T18" s="10">
        <v>35309</v>
      </c>
      <c r="V18" s="33">
        <v>8884127</v>
      </c>
    </row>
    <row r="19" spans="1:24" ht="38.25" thickBot="1" x14ac:dyDescent="0.25">
      <c r="A19" s="50">
        <v>1997</v>
      </c>
      <c r="B19" s="50" t="s">
        <v>138</v>
      </c>
      <c r="C19" s="49" t="s">
        <v>139</v>
      </c>
      <c r="D19" s="50">
        <v>11644992</v>
      </c>
      <c r="E19" s="54" t="s">
        <v>2588</v>
      </c>
      <c r="F19" s="50" t="s">
        <v>26</v>
      </c>
      <c r="G19" s="50" t="s">
        <v>27</v>
      </c>
      <c r="H19" s="50">
        <v>1</v>
      </c>
      <c r="I19" s="50">
        <v>1</v>
      </c>
      <c r="J19" s="53"/>
      <c r="K19" s="53"/>
      <c r="L19" s="53"/>
      <c r="M19" s="61"/>
      <c r="N19" s="61"/>
      <c r="O19" s="62" t="s">
        <v>2465</v>
      </c>
      <c r="P19" s="50" t="s">
        <v>138</v>
      </c>
      <c r="Q19" s="33" t="s">
        <v>142</v>
      </c>
      <c r="R19" s="33" t="s">
        <v>45</v>
      </c>
      <c r="S19" s="33" t="s">
        <v>143</v>
      </c>
      <c r="T19" s="10">
        <v>35612</v>
      </c>
      <c r="V19" s="33">
        <v>11644992</v>
      </c>
      <c r="X19" s="33" t="s">
        <v>144</v>
      </c>
    </row>
    <row r="20" spans="1:24" ht="50.25" thickBot="1" x14ac:dyDescent="0.25">
      <c r="A20" s="50">
        <v>1999</v>
      </c>
      <c r="B20" s="50" t="s">
        <v>145</v>
      </c>
      <c r="C20" s="49" t="s">
        <v>146</v>
      </c>
      <c r="D20" s="50">
        <v>10461596</v>
      </c>
      <c r="E20" s="54" t="s">
        <v>102</v>
      </c>
      <c r="F20" s="50" t="s">
        <v>26</v>
      </c>
      <c r="G20" s="50" t="s">
        <v>42</v>
      </c>
      <c r="H20" s="50">
        <v>1</v>
      </c>
      <c r="I20" s="50">
        <v>1</v>
      </c>
      <c r="J20" s="50">
        <v>1</v>
      </c>
      <c r="K20" s="53"/>
      <c r="L20" s="53"/>
      <c r="M20" s="61"/>
      <c r="N20" s="61"/>
      <c r="O20" s="62" t="s">
        <v>2466</v>
      </c>
      <c r="P20" s="50" t="s">
        <v>145</v>
      </c>
      <c r="Q20" s="33" t="s">
        <v>148</v>
      </c>
      <c r="R20" s="33" t="s">
        <v>149</v>
      </c>
      <c r="S20" s="33" t="s">
        <v>82</v>
      </c>
      <c r="T20" s="10">
        <v>36398</v>
      </c>
      <c r="U20" s="33" t="s">
        <v>150</v>
      </c>
      <c r="V20" s="33">
        <v>10461596</v>
      </c>
      <c r="X20" s="33" t="s">
        <v>151</v>
      </c>
    </row>
    <row r="21" spans="1:24" ht="62.25" thickBot="1" x14ac:dyDescent="0.25">
      <c r="A21" s="50">
        <v>1999</v>
      </c>
      <c r="B21" s="50" t="s">
        <v>152</v>
      </c>
      <c r="C21" s="49" t="s">
        <v>153</v>
      </c>
      <c r="D21" s="50">
        <v>10564310</v>
      </c>
      <c r="E21" s="50" t="s">
        <v>49</v>
      </c>
      <c r="F21" s="50" t="s">
        <v>57</v>
      </c>
      <c r="G21" s="50" t="s">
        <v>42</v>
      </c>
      <c r="H21" s="50">
        <v>1</v>
      </c>
      <c r="I21" s="50">
        <v>1</v>
      </c>
      <c r="J21" s="50">
        <v>1</v>
      </c>
      <c r="K21" s="53"/>
      <c r="L21" s="53"/>
      <c r="M21" s="61"/>
      <c r="N21" s="61"/>
      <c r="O21" s="62" t="s">
        <v>2467</v>
      </c>
      <c r="P21" s="50" t="s">
        <v>152</v>
      </c>
      <c r="Q21" s="33" t="s">
        <v>155</v>
      </c>
      <c r="R21" s="33" t="s">
        <v>156</v>
      </c>
      <c r="S21" s="33" t="s">
        <v>157</v>
      </c>
      <c r="T21" s="17">
        <v>36488</v>
      </c>
      <c r="V21" s="33">
        <v>10564310</v>
      </c>
      <c r="X21" s="33" t="s">
        <v>158</v>
      </c>
    </row>
    <row r="22" spans="1:24" ht="26.25" thickBot="1" x14ac:dyDescent="0.25">
      <c r="A22" s="50">
        <v>2002</v>
      </c>
      <c r="B22" s="50" t="s">
        <v>159</v>
      </c>
      <c r="C22" s="49" t="s">
        <v>160</v>
      </c>
      <c r="D22" s="50">
        <v>11914692</v>
      </c>
      <c r="E22" s="50" t="s">
        <v>102</v>
      </c>
      <c r="F22" s="50" t="s">
        <v>57</v>
      </c>
      <c r="G22" s="50" t="s">
        <v>95</v>
      </c>
      <c r="H22" s="50">
        <v>1</v>
      </c>
      <c r="I22" s="50">
        <v>1</v>
      </c>
      <c r="J22" s="50">
        <v>1</v>
      </c>
      <c r="K22" s="53"/>
      <c r="L22" s="53"/>
      <c r="M22" s="61"/>
      <c r="N22" s="61">
        <v>1</v>
      </c>
      <c r="O22" s="62" t="s">
        <v>2468</v>
      </c>
      <c r="P22" s="50" t="s">
        <v>159</v>
      </c>
      <c r="Q22" s="33" t="s">
        <v>162</v>
      </c>
      <c r="R22" s="33" t="s">
        <v>163</v>
      </c>
      <c r="S22" s="33" t="s">
        <v>164</v>
      </c>
      <c r="T22" s="10">
        <v>37342</v>
      </c>
      <c r="V22" s="33">
        <v>11914692</v>
      </c>
      <c r="X22" s="33" t="s">
        <v>165</v>
      </c>
    </row>
    <row r="23" spans="1:24" ht="38.25" thickBot="1" x14ac:dyDescent="0.25">
      <c r="A23" s="50">
        <v>2005</v>
      </c>
      <c r="B23" s="50" t="s">
        <v>166</v>
      </c>
      <c r="C23" s="49" t="s">
        <v>167</v>
      </c>
      <c r="D23" s="50">
        <v>15730609</v>
      </c>
      <c r="E23" s="60" t="s">
        <v>168</v>
      </c>
      <c r="F23" s="50" t="s">
        <v>26</v>
      </c>
      <c r="G23" s="50" t="s">
        <v>169</v>
      </c>
      <c r="H23" s="50">
        <v>1</v>
      </c>
      <c r="I23" s="50">
        <v>1</v>
      </c>
      <c r="J23" s="50">
        <v>1</v>
      </c>
      <c r="K23" s="53"/>
      <c r="L23" s="53"/>
      <c r="M23" s="61"/>
      <c r="N23" s="61"/>
      <c r="O23" s="62" t="s">
        <v>170</v>
      </c>
      <c r="P23" s="50" t="s">
        <v>166</v>
      </c>
      <c r="Q23" s="33" t="s">
        <v>171</v>
      </c>
      <c r="R23" s="33" t="s">
        <v>172</v>
      </c>
      <c r="S23" s="33" t="s">
        <v>173</v>
      </c>
      <c r="T23" s="10">
        <v>38409</v>
      </c>
      <c r="V23" s="33">
        <v>15730609</v>
      </c>
      <c r="X23" s="33" t="s">
        <v>174</v>
      </c>
    </row>
    <row r="24" spans="1:24" ht="38.25" thickBot="1" x14ac:dyDescent="0.25">
      <c r="A24" s="50">
        <v>2006</v>
      </c>
      <c r="B24" s="50" t="s">
        <v>175</v>
      </c>
      <c r="C24" s="49" t="s">
        <v>176</v>
      </c>
      <c r="D24" s="50">
        <v>16557095</v>
      </c>
      <c r="E24" s="60" t="s">
        <v>64</v>
      </c>
      <c r="F24" s="50" t="s">
        <v>177</v>
      </c>
      <c r="G24" s="50" t="s">
        <v>128</v>
      </c>
      <c r="H24" s="50">
        <v>1</v>
      </c>
      <c r="I24" s="50">
        <v>1</v>
      </c>
      <c r="J24" s="50">
        <v>1</v>
      </c>
      <c r="K24" s="53"/>
      <c r="L24" s="50">
        <v>1</v>
      </c>
      <c r="M24" s="61"/>
      <c r="N24" s="61"/>
      <c r="O24" s="62" t="s">
        <v>2469</v>
      </c>
      <c r="P24" s="50" t="s">
        <v>175</v>
      </c>
      <c r="Q24" s="33" t="s">
        <v>179</v>
      </c>
      <c r="R24" s="33" t="s">
        <v>180</v>
      </c>
      <c r="S24" s="33" t="s">
        <v>99</v>
      </c>
      <c r="T24" s="10">
        <v>38801</v>
      </c>
      <c r="V24" s="33">
        <v>16557095</v>
      </c>
      <c r="X24" s="33" t="s">
        <v>181</v>
      </c>
    </row>
    <row r="25" spans="1:24" ht="65.25" thickBot="1" x14ac:dyDescent="0.25">
      <c r="A25" s="50">
        <v>2007</v>
      </c>
      <c r="B25" s="50" t="s">
        <v>182</v>
      </c>
      <c r="C25" s="49" t="s">
        <v>183</v>
      </c>
      <c r="D25" s="50">
        <v>17718918</v>
      </c>
      <c r="E25" s="54" t="s">
        <v>94</v>
      </c>
      <c r="F25" s="50" t="s">
        <v>177</v>
      </c>
      <c r="G25" s="50" t="s">
        <v>27</v>
      </c>
      <c r="H25" s="50">
        <v>1</v>
      </c>
      <c r="I25" s="50">
        <v>1</v>
      </c>
      <c r="J25" s="50">
        <v>1</v>
      </c>
      <c r="K25" s="53"/>
      <c r="L25" s="53"/>
      <c r="M25" s="61"/>
      <c r="N25" s="61"/>
      <c r="O25" s="62" t="s">
        <v>2470</v>
      </c>
      <c r="P25" s="50" t="s">
        <v>182</v>
      </c>
      <c r="Q25" s="33" t="s">
        <v>185</v>
      </c>
      <c r="R25" s="33" t="s">
        <v>186</v>
      </c>
      <c r="S25" s="33" t="s">
        <v>187</v>
      </c>
      <c r="T25" s="10">
        <v>39322</v>
      </c>
      <c r="U25" s="33" t="s">
        <v>188</v>
      </c>
      <c r="V25" s="33">
        <v>17718918</v>
      </c>
      <c r="X25" s="33" t="s">
        <v>189</v>
      </c>
    </row>
    <row r="26" spans="1:24" ht="62.25" thickBot="1" x14ac:dyDescent="0.25">
      <c r="A26" s="50">
        <v>2008</v>
      </c>
      <c r="B26" s="50" t="s">
        <v>190</v>
      </c>
      <c r="C26" s="49" t="s">
        <v>191</v>
      </c>
      <c r="D26" s="50">
        <v>18703467</v>
      </c>
      <c r="E26" s="60" t="s">
        <v>192</v>
      </c>
      <c r="F26" s="50" t="s">
        <v>177</v>
      </c>
      <c r="G26" s="50" t="s">
        <v>27</v>
      </c>
      <c r="H26" s="50">
        <v>1</v>
      </c>
      <c r="I26" s="50">
        <v>1</v>
      </c>
      <c r="J26" s="50">
        <v>1</v>
      </c>
      <c r="K26" s="53"/>
      <c r="L26" s="53"/>
      <c r="M26" s="61"/>
      <c r="N26" s="61"/>
      <c r="O26" s="62" t="s">
        <v>2471</v>
      </c>
      <c r="P26" s="50" t="s">
        <v>190</v>
      </c>
      <c r="Q26" s="33" t="s">
        <v>194</v>
      </c>
      <c r="R26" s="33" t="s">
        <v>195</v>
      </c>
      <c r="S26" s="33" t="s">
        <v>31</v>
      </c>
      <c r="T26" s="10">
        <v>39676</v>
      </c>
      <c r="V26" s="33">
        <v>18703467</v>
      </c>
      <c r="X26" s="33" t="s">
        <v>196</v>
      </c>
    </row>
    <row r="27" spans="1:24" ht="26.25" thickBot="1" x14ac:dyDescent="0.25">
      <c r="A27" s="50">
        <v>2008</v>
      </c>
      <c r="B27" s="50" t="s">
        <v>197</v>
      </c>
      <c r="C27" s="49" t="s">
        <v>198</v>
      </c>
      <c r="D27" s="50">
        <v>18723945</v>
      </c>
      <c r="E27" s="50" t="s">
        <v>102</v>
      </c>
      <c r="F27" s="50" t="s">
        <v>26</v>
      </c>
      <c r="G27" s="50" t="s">
        <v>199</v>
      </c>
      <c r="H27" s="50">
        <v>1</v>
      </c>
      <c r="I27" s="50">
        <v>1</v>
      </c>
      <c r="J27" s="53"/>
      <c r="K27" s="53"/>
      <c r="L27" s="53"/>
      <c r="M27" s="61"/>
      <c r="N27" s="61"/>
      <c r="O27" s="62" t="s">
        <v>2472</v>
      </c>
      <c r="P27" s="50" t="s">
        <v>197</v>
      </c>
      <c r="Q27" s="33" t="s">
        <v>201</v>
      </c>
      <c r="R27" s="33" t="s">
        <v>202</v>
      </c>
      <c r="S27" s="33" t="s">
        <v>203</v>
      </c>
      <c r="T27" s="10">
        <v>39690</v>
      </c>
      <c r="V27" s="33">
        <v>18723945</v>
      </c>
      <c r="X27" s="33" t="s">
        <v>204</v>
      </c>
    </row>
    <row r="28" spans="1:24" ht="50.25" thickBot="1" x14ac:dyDescent="0.25">
      <c r="A28" s="50">
        <v>2009</v>
      </c>
      <c r="B28" s="50" t="s">
        <v>205</v>
      </c>
      <c r="C28" s="49" t="s">
        <v>206</v>
      </c>
      <c r="D28" s="50">
        <v>19713206</v>
      </c>
      <c r="E28" s="63" t="s">
        <v>207</v>
      </c>
      <c r="F28" s="50" t="s">
        <v>57</v>
      </c>
      <c r="G28" s="50" t="s">
        <v>95</v>
      </c>
      <c r="H28" s="50">
        <v>1</v>
      </c>
      <c r="I28" s="50">
        <v>1</v>
      </c>
      <c r="J28" s="50">
        <v>1</v>
      </c>
      <c r="K28" s="53"/>
      <c r="L28" s="50">
        <v>1</v>
      </c>
      <c r="M28" s="61"/>
      <c r="N28" s="61"/>
      <c r="O28" s="62" t="s">
        <v>2473</v>
      </c>
      <c r="P28" s="50" t="s">
        <v>205</v>
      </c>
      <c r="Q28" s="33" t="s">
        <v>209</v>
      </c>
      <c r="R28" s="33" t="s">
        <v>210</v>
      </c>
      <c r="S28" s="33" t="s">
        <v>211</v>
      </c>
      <c r="T28" s="10">
        <v>40054</v>
      </c>
      <c r="V28" s="33">
        <v>19713206</v>
      </c>
      <c r="X28" s="33" t="s">
        <v>212</v>
      </c>
    </row>
    <row r="29" spans="1:24" ht="62.25" thickBot="1" x14ac:dyDescent="0.25">
      <c r="A29" s="50">
        <v>2009</v>
      </c>
      <c r="B29" s="50" t="s">
        <v>213</v>
      </c>
      <c r="C29" s="49" t="s">
        <v>214</v>
      </c>
      <c r="D29" s="50">
        <v>19772617</v>
      </c>
      <c r="E29" s="60" t="s">
        <v>215</v>
      </c>
      <c r="F29" s="50" t="s">
        <v>177</v>
      </c>
      <c r="G29" s="50" t="s">
        <v>95</v>
      </c>
      <c r="H29" s="50">
        <v>1</v>
      </c>
      <c r="I29" s="50">
        <v>1</v>
      </c>
      <c r="J29" s="50">
        <v>1</v>
      </c>
      <c r="K29" s="53"/>
      <c r="L29" s="53"/>
      <c r="M29" s="61"/>
      <c r="N29" s="61"/>
      <c r="O29" s="62" t="s">
        <v>2474</v>
      </c>
      <c r="P29" s="50" t="s">
        <v>213</v>
      </c>
      <c r="Q29" s="33" t="s">
        <v>217</v>
      </c>
      <c r="R29" s="33" t="s">
        <v>218</v>
      </c>
      <c r="S29" s="33" t="s">
        <v>187</v>
      </c>
      <c r="T29" s="10">
        <v>40080</v>
      </c>
      <c r="U29" s="33" t="s">
        <v>219</v>
      </c>
      <c r="V29" s="33">
        <v>19772617</v>
      </c>
      <c r="X29" s="33" t="s">
        <v>220</v>
      </c>
    </row>
    <row r="30" spans="1:24" ht="220.5" thickBot="1" x14ac:dyDescent="0.25">
      <c r="A30" s="50">
        <v>2010</v>
      </c>
      <c r="B30" s="50" t="s">
        <v>221</v>
      </c>
      <c r="C30" s="49" t="s">
        <v>222</v>
      </c>
      <c r="D30" s="50">
        <v>20124892</v>
      </c>
      <c r="E30" s="60" t="s">
        <v>2591</v>
      </c>
      <c r="F30" s="50" t="s">
        <v>177</v>
      </c>
      <c r="G30" s="50" t="s">
        <v>42</v>
      </c>
      <c r="H30" s="50">
        <v>1</v>
      </c>
      <c r="I30" s="50">
        <v>1</v>
      </c>
      <c r="J30" s="55">
        <v>1</v>
      </c>
      <c r="K30" s="53"/>
      <c r="L30" s="53"/>
      <c r="M30" s="61"/>
      <c r="N30" s="61"/>
      <c r="O30" s="62" t="s">
        <v>2475</v>
      </c>
      <c r="P30" s="50" t="s">
        <v>221</v>
      </c>
      <c r="Q30" s="33" t="s">
        <v>224</v>
      </c>
      <c r="R30" s="33" t="s">
        <v>195</v>
      </c>
      <c r="S30" s="33" t="s">
        <v>225</v>
      </c>
      <c r="T30" s="10">
        <v>40213</v>
      </c>
      <c r="V30" s="33">
        <v>20124892</v>
      </c>
      <c r="X30" s="33" t="s">
        <v>226</v>
      </c>
    </row>
    <row r="31" spans="1:24" ht="38.25" thickBot="1" x14ac:dyDescent="0.25">
      <c r="A31" s="50">
        <v>2010</v>
      </c>
      <c r="B31" s="50" t="s">
        <v>227</v>
      </c>
      <c r="C31" s="49" t="s">
        <v>228</v>
      </c>
      <c r="D31" s="50">
        <v>20333473</v>
      </c>
      <c r="E31" s="60" t="s">
        <v>229</v>
      </c>
      <c r="F31" s="50" t="s">
        <v>26</v>
      </c>
      <c r="G31" s="50" t="s">
        <v>42</v>
      </c>
      <c r="H31" s="50">
        <v>1</v>
      </c>
      <c r="I31" s="50">
        <v>1</v>
      </c>
      <c r="J31" s="50">
        <v>1</v>
      </c>
      <c r="K31" s="53"/>
      <c r="L31" s="53"/>
      <c r="M31" s="61"/>
      <c r="N31" s="61"/>
      <c r="O31" s="62" t="s">
        <v>2476</v>
      </c>
      <c r="P31" s="50" t="s">
        <v>227</v>
      </c>
      <c r="Q31" s="33" t="s">
        <v>231</v>
      </c>
      <c r="R31" s="33" t="s">
        <v>232</v>
      </c>
      <c r="S31" s="33" t="s">
        <v>233</v>
      </c>
      <c r="T31" s="10">
        <v>40262</v>
      </c>
      <c r="V31" s="33">
        <v>20333473</v>
      </c>
      <c r="X31" s="33" t="s">
        <v>234</v>
      </c>
    </row>
    <row r="32" spans="1:24" ht="110.25" x14ac:dyDescent="0.2">
      <c r="A32" s="50">
        <v>2010</v>
      </c>
      <c r="B32" s="50" t="s">
        <v>235</v>
      </c>
      <c r="C32" s="49" t="s">
        <v>236</v>
      </c>
      <c r="D32" s="50">
        <v>21313924</v>
      </c>
      <c r="E32" s="50" t="s">
        <v>49</v>
      </c>
      <c r="F32" s="50" t="s">
        <v>57</v>
      </c>
      <c r="G32" s="50" t="s">
        <v>95</v>
      </c>
      <c r="H32" s="50">
        <v>1</v>
      </c>
      <c r="I32" s="50">
        <v>1</v>
      </c>
      <c r="J32" s="53"/>
      <c r="K32" s="53"/>
      <c r="L32" s="53"/>
      <c r="M32" s="61"/>
      <c r="N32" s="61"/>
      <c r="O32" s="56" t="s">
        <v>2587</v>
      </c>
      <c r="P32" s="50" t="s">
        <v>235</v>
      </c>
      <c r="Q32" s="33" t="s">
        <v>237</v>
      </c>
      <c r="R32" s="33" t="s">
        <v>238</v>
      </c>
      <c r="S32" s="33" t="s">
        <v>239</v>
      </c>
      <c r="T32" s="10">
        <v>40589</v>
      </c>
      <c r="U32" s="33" t="s">
        <v>240</v>
      </c>
      <c r="V32" s="33">
        <v>21313924</v>
      </c>
    </row>
    <row r="33" spans="1:24" ht="50.25" thickBot="1" x14ac:dyDescent="0.25">
      <c r="A33" s="50">
        <v>2010</v>
      </c>
      <c r="B33" s="50" t="s">
        <v>241</v>
      </c>
      <c r="C33" s="49" t="s">
        <v>242</v>
      </c>
      <c r="D33" s="50">
        <v>20168173</v>
      </c>
      <c r="E33" s="60" t="s">
        <v>243</v>
      </c>
      <c r="F33" s="50" t="s">
        <v>177</v>
      </c>
      <c r="G33" s="50" t="s">
        <v>128</v>
      </c>
      <c r="H33" s="50">
        <v>1</v>
      </c>
      <c r="I33" s="50">
        <v>1</v>
      </c>
      <c r="J33" s="50">
        <v>1</v>
      </c>
      <c r="K33" s="53"/>
      <c r="L33" s="53"/>
      <c r="M33" s="61"/>
      <c r="N33" s="61"/>
      <c r="O33" s="62" t="s">
        <v>2477</v>
      </c>
      <c r="P33" s="50" t="s">
        <v>241</v>
      </c>
      <c r="Q33" s="33" t="s">
        <v>245</v>
      </c>
      <c r="R33" s="33" t="s">
        <v>246</v>
      </c>
      <c r="S33" s="33" t="s">
        <v>225</v>
      </c>
      <c r="T33" s="10">
        <v>40229</v>
      </c>
      <c r="V33" s="33">
        <v>20168173</v>
      </c>
      <c r="X33" s="33" t="s">
        <v>247</v>
      </c>
    </row>
    <row r="34" spans="1:24" ht="38.25" thickBot="1" x14ac:dyDescent="0.25">
      <c r="A34" s="50">
        <v>2010</v>
      </c>
      <c r="B34" s="50" t="s">
        <v>248</v>
      </c>
      <c r="C34" s="49" t="s">
        <v>249</v>
      </c>
      <c r="D34" s="50">
        <v>21057269</v>
      </c>
      <c r="E34" s="50" t="s">
        <v>94</v>
      </c>
      <c r="F34" s="50" t="s">
        <v>57</v>
      </c>
      <c r="G34" s="50" t="s">
        <v>42</v>
      </c>
      <c r="H34" s="50">
        <v>1</v>
      </c>
      <c r="I34" s="50">
        <v>1</v>
      </c>
      <c r="J34" s="50">
        <v>1</v>
      </c>
      <c r="K34" s="53"/>
      <c r="L34" s="53"/>
      <c r="M34" s="61"/>
      <c r="N34" s="61"/>
      <c r="O34" s="62" t="s">
        <v>2478</v>
      </c>
      <c r="P34" s="50" t="s">
        <v>248</v>
      </c>
      <c r="Q34" s="33" t="s">
        <v>251</v>
      </c>
      <c r="R34" s="33" t="s">
        <v>252</v>
      </c>
      <c r="S34" s="33" t="s">
        <v>173</v>
      </c>
      <c r="T34" s="10">
        <v>40491</v>
      </c>
      <c r="V34" s="33">
        <v>21057269</v>
      </c>
      <c r="X34" s="33" t="s">
        <v>253</v>
      </c>
    </row>
    <row r="35" spans="1:24" ht="26.25" thickBot="1" x14ac:dyDescent="0.25">
      <c r="A35" s="50">
        <v>2010</v>
      </c>
      <c r="B35" s="50" t="s">
        <v>254</v>
      </c>
      <c r="C35" s="49" t="s">
        <v>255</v>
      </c>
      <c r="D35" s="50">
        <v>19952734</v>
      </c>
      <c r="E35" s="53"/>
      <c r="F35" s="50" t="s">
        <v>57</v>
      </c>
      <c r="G35" s="50" t="s">
        <v>95</v>
      </c>
      <c r="H35" s="50">
        <v>1</v>
      </c>
      <c r="I35" s="50">
        <v>1</v>
      </c>
      <c r="J35" s="53"/>
      <c r="K35" s="53"/>
      <c r="L35" s="53"/>
      <c r="M35" s="61"/>
      <c r="N35" s="61"/>
      <c r="O35" s="62" t="s">
        <v>2479</v>
      </c>
      <c r="P35" s="50" t="s">
        <v>254</v>
      </c>
      <c r="Q35" s="33" t="s">
        <v>257</v>
      </c>
      <c r="R35" s="33" t="s">
        <v>258</v>
      </c>
      <c r="S35" s="33" t="s">
        <v>259</v>
      </c>
      <c r="T35" s="10">
        <v>40150</v>
      </c>
      <c r="V35" s="33">
        <v>19952734</v>
      </c>
      <c r="X35" s="33" t="s">
        <v>260</v>
      </c>
    </row>
    <row r="36" spans="1:24" ht="38.25" thickBot="1" x14ac:dyDescent="0.25">
      <c r="A36" s="50">
        <v>2011</v>
      </c>
      <c r="B36" s="50" t="s">
        <v>261</v>
      </c>
      <c r="C36" s="49" t="s">
        <v>262</v>
      </c>
      <c r="D36" s="50">
        <v>21617625</v>
      </c>
      <c r="E36" s="50" t="s">
        <v>263</v>
      </c>
      <c r="F36" s="50" t="s">
        <v>177</v>
      </c>
      <c r="G36" s="50" t="s">
        <v>95</v>
      </c>
      <c r="H36" s="50">
        <v>1</v>
      </c>
      <c r="I36" s="50">
        <v>1</v>
      </c>
      <c r="J36" s="53"/>
      <c r="K36" s="53"/>
      <c r="L36" s="53"/>
      <c r="M36" s="61"/>
      <c r="N36" s="61"/>
      <c r="O36" s="62" t="s">
        <v>2480</v>
      </c>
      <c r="P36" s="50" t="s">
        <v>261</v>
      </c>
      <c r="Q36" s="33" t="s">
        <v>265</v>
      </c>
      <c r="R36" s="33" t="s">
        <v>266</v>
      </c>
      <c r="S36" s="33" t="s">
        <v>267</v>
      </c>
      <c r="T36" s="10">
        <v>40691</v>
      </c>
      <c r="V36" s="33">
        <v>21617625</v>
      </c>
    </row>
    <row r="37" spans="1:24" ht="111" thickBot="1" x14ac:dyDescent="0.25">
      <c r="A37" s="50">
        <v>2012</v>
      </c>
      <c r="B37" s="50" t="s">
        <v>268</v>
      </c>
      <c r="C37" s="49" t="s">
        <v>269</v>
      </c>
      <c r="D37" s="50">
        <v>23331602</v>
      </c>
      <c r="E37" s="60" t="s">
        <v>270</v>
      </c>
      <c r="F37" s="50" t="s">
        <v>57</v>
      </c>
      <c r="G37" s="50" t="s">
        <v>95</v>
      </c>
      <c r="H37" s="50">
        <v>1</v>
      </c>
      <c r="I37" s="50">
        <v>1</v>
      </c>
      <c r="J37" s="50">
        <v>1</v>
      </c>
      <c r="K37" s="53"/>
      <c r="L37" s="53"/>
      <c r="M37" s="61"/>
      <c r="N37" s="61"/>
      <c r="O37" s="62" t="s">
        <v>2481</v>
      </c>
      <c r="P37" s="50" t="s">
        <v>268</v>
      </c>
      <c r="Q37" s="33" t="s">
        <v>272</v>
      </c>
      <c r="R37" s="33" t="s">
        <v>273</v>
      </c>
      <c r="S37" s="33" t="s">
        <v>274</v>
      </c>
      <c r="T37" s="10">
        <v>41296</v>
      </c>
      <c r="V37" s="33">
        <v>23331602</v>
      </c>
      <c r="X37" s="33" t="s">
        <v>275</v>
      </c>
    </row>
    <row r="38" spans="1:24" ht="38.25" thickBot="1" x14ac:dyDescent="0.25">
      <c r="A38" s="50">
        <v>2012</v>
      </c>
      <c r="B38" s="50" t="s">
        <v>276</v>
      </c>
      <c r="C38" s="49" t="s">
        <v>277</v>
      </c>
      <c r="D38" s="50">
        <v>22730863</v>
      </c>
      <c r="E38" s="50" t="s">
        <v>278</v>
      </c>
      <c r="F38" s="50" t="s">
        <v>57</v>
      </c>
      <c r="G38" s="50" t="s">
        <v>199</v>
      </c>
      <c r="H38" s="50">
        <v>1</v>
      </c>
      <c r="I38" s="50">
        <v>1</v>
      </c>
      <c r="J38" s="53"/>
      <c r="K38" s="50">
        <v>1</v>
      </c>
      <c r="L38" s="53"/>
      <c r="M38" s="61"/>
      <c r="N38" s="61"/>
      <c r="O38" s="62" t="s">
        <v>2482</v>
      </c>
      <c r="P38" s="50" t="s">
        <v>276</v>
      </c>
      <c r="Q38" s="33" t="s">
        <v>280</v>
      </c>
      <c r="R38" s="33" t="s">
        <v>281</v>
      </c>
      <c r="S38" s="33" t="s">
        <v>239</v>
      </c>
      <c r="T38" s="10">
        <v>41087</v>
      </c>
      <c r="U38" s="33" t="s">
        <v>282</v>
      </c>
      <c r="V38" s="33">
        <v>22730863</v>
      </c>
    </row>
    <row r="39" spans="1:24" ht="50.25" thickBot="1" x14ac:dyDescent="0.25">
      <c r="A39" s="50">
        <v>2013</v>
      </c>
      <c r="B39" s="50" t="s">
        <v>283</v>
      </c>
      <c r="C39" s="49" t="s">
        <v>284</v>
      </c>
      <c r="D39" s="50">
        <v>23507181</v>
      </c>
      <c r="E39" s="50" t="s">
        <v>94</v>
      </c>
      <c r="F39" s="50" t="s">
        <v>177</v>
      </c>
      <c r="G39" s="50" t="s">
        <v>42</v>
      </c>
      <c r="H39" s="50">
        <v>1</v>
      </c>
      <c r="I39" s="50">
        <v>1</v>
      </c>
      <c r="J39" s="50">
        <v>1</v>
      </c>
      <c r="K39" s="53"/>
      <c r="L39" s="53"/>
      <c r="M39" s="61"/>
      <c r="N39" s="61"/>
      <c r="O39" s="62" t="s">
        <v>2483</v>
      </c>
      <c r="P39" s="50" t="s">
        <v>283</v>
      </c>
      <c r="Q39" s="33" t="s">
        <v>286</v>
      </c>
      <c r="R39" s="33" t="s">
        <v>287</v>
      </c>
      <c r="S39" s="33" t="s">
        <v>288</v>
      </c>
      <c r="T39" s="10">
        <v>41353</v>
      </c>
      <c r="V39" s="33">
        <v>23507181</v>
      </c>
      <c r="X39" s="33" t="s">
        <v>289</v>
      </c>
    </row>
    <row r="40" spans="1:24" ht="38.25" thickBot="1" x14ac:dyDescent="0.25">
      <c r="A40" s="50">
        <v>2013</v>
      </c>
      <c r="B40" s="50" t="s">
        <v>290</v>
      </c>
      <c r="C40" s="49" t="s">
        <v>291</v>
      </c>
      <c r="D40" s="50">
        <v>23632566</v>
      </c>
      <c r="E40" s="50" t="s">
        <v>292</v>
      </c>
      <c r="F40" s="50" t="s">
        <v>177</v>
      </c>
      <c r="G40" s="50" t="s">
        <v>95</v>
      </c>
      <c r="H40" s="50">
        <v>1</v>
      </c>
      <c r="I40" s="50">
        <v>1</v>
      </c>
      <c r="J40" s="53"/>
      <c r="K40" s="53"/>
      <c r="L40" s="53"/>
      <c r="M40" s="61"/>
      <c r="N40" s="61"/>
      <c r="O40" s="62" t="s">
        <v>2484</v>
      </c>
      <c r="P40" s="50" t="s">
        <v>290</v>
      </c>
      <c r="Q40" s="33" t="s">
        <v>294</v>
      </c>
      <c r="R40" s="33" t="s">
        <v>295</v>
      </c>
      <c r="S40" s="33" t="s">
        <v>296</v>
      </c>
      <c r="T40" s="10">
        <v>41396</v>
      </c>
      <c r="V40" s="33">
        <v>23632566</v>
      </c>
      <c r="X40" s="33" t="s">
        <v>297</v>
      </c>
    </row>
    <row r="41" spans="1:24" ht="38.25" thickBot="1" x14ac:dyDescent="0.25">
      <c r="A41" s="50">
        <v>2013</v>
      </c>
      <c r="B41" s="50" t="s">
        <v>298</v>
      </c>
      <c r="C41" s="49" t="s">
        <v>299</v>
      </c>
      <c r="D41" s="50">
        <v>23735985</v>
      </c>
      <c r="E41" s="50" t="s">
        <v>300</v>
      </c>
      <c r="F41" s="50" t="s">
        <v>57</v>
      </c>
      <c r="G41" s="50" t="s">
        <v>95</v>
      </c>
      <c r="H41" s="50">
        <v>1</v>
      </c>
      <c r="I41" s="50">
        <v>1</v>
      </c>
      <c r="J41" s="50">
        <v>1</v>
      </c>
      <c r="K41" s="53"/>
      <c r="L41" s="53"/>
      <c r="M41" s="61"/>
      <c r="N41" s="61"/>
      <c r="O41" s="62" t="s">
        <v>2485</v>
      </c>
      <c r="P41" s="50" t="s">
        <v>298</v>
      </c>
      <c r="Q41" s="33" t="s">
        <v>302</v>
      </c>
      <c r="R41" s="33" t="s">
        <v>303</v>
      </c>
      <c r="S41" s="33" t="s">
        <v>173</v>
      </c>
      <c r="T41" s="10">
        <v>41431</v>
      </c>
      <c r="V41" s="33">
        <v>23735985</v>
      </c>
      <c r="X41" s="33" t="s">
        <v>304</v>
      </c>
    </row>
    <row r="42" spans="1:24" ht="36.75" thickBot="1" x14ac:dyDescent="0.25">
      <c r="A42" s="50">
        <v>2014</v>
      </c>
      <c r="B42" s="50" t="s">
        <v>305</v>
      </c>
      <c r="C42" s="49" t="s">
        <v>306</v>
      </c>
      <c r="D42" s="50">
        <v>24474528</v>
      </c>
      <c r="E42" s="60" t="s">
        <v>307</v>
      </c>
      <c r="F42" s="50" t="s">
        <v>57</v>
      </c>
      <c r="G42" s="50" t="s">
        <v>95</v>
      </c>
      <c r="H42" s="50">
        <v>1</v>
      </c>
      <c r="I42" s="50">
        <v>1</v>
      </c>
      <c r="J42" s="50">
        <v>1</v>
      </c>
      <c r="K42" s="53"/>
      <c r="L42" s="53"/>
      <c r="M42" s="61"/>
      <c r="N42" s="61"/>
      <c r="O42" s="62" t="s">
        <v>308</v>
      </c>
      <c r="P42" s="50" t="s">
        <v>305</v>
      </c>
      <c r="Q42" s="33" t="s">
        <v>309</v>
      </c>
      <c r="R42" s="33" t="s">
        <v>310</v>
      </c>
      <c r="S42" s="33" t="s">
        <v>311</v>
      </c>
      <c r="T42" s="10">
        <v>41669</v>
      </c>
      <c r="V42" s="33">
        <v>24474528</v>
      </c>
      <c r="X42" s="33" t="s">
        <v>312</v>
      </c>
    </row>
    <row r="43" spans="1:24" ht="62.25" thickBot="1" x14ac:dyDescent="0.25">
      <c r="A43" s="50">
        <v>2014</v>
      </c>
      <c r="B43" s="50" t="s">
        <v>313</v>
      </c>
      <c r="C43" s="49" t="s">
        <v>314</v>
      </c>
      <c r="D43" s="50">
        <v>24687709</v>
      </c>
      <c r="E43" s="60" t="s">
        <v>49</v>
      </c>
      <c r="F43" s="50" t="s">
        <v>57</v>
      </c>
      <c r="G43" s="50" t="s">
        <v>42</v>
      </c>
      <c r="H43" s="50">
        <v>1</v>
      </c>
      <c r="I43" s="50">
        <v>1</v>
      </c>
      <c r="J43" s="50">
        <v>1</v>
      </c>
      <c r="K43" s="53"/>
      <c r="L43" s="53"/>
      <c r="M43" s="61"/>
      <c r="N43" s="61"/>
      <c r="O43" s="62" t="s">
        <v>2486</v>
      </c>
      <c r="P43" s="50" t="s">
        <v>313</v>
      </c>
      <c r="Q43" s="33" t="s">
        <v>316</v>
      </c>
      <c r="R43" s="33" t="s">
        <v>317</v>
      </c>
      <c r="S43" s="33" t="s">
        <v>318</v>
      </c>
      <c r="T43" s="10">
        <v>41731</v>
      </c>
      <c r="V43" s="33">
        <v>24687709</v>
      </c>
      <c r="X43" s="33" t="s">
        <v>319</v>
      </c>
    </row>
    <row r="44" spans="1:24" ht="26.25" thickBot="1" x14ac:dyDescent="0.25">
      <c r="A44" s="50">
        <v>2014</v>
      </c>
      <c r="B44" s="50" t="s">
        <v>320</v>
      </c>
      <c r="C44" s="49" t="s">
        <v>321</v>
      </c>
      <c r="D44" s="50">
        <v>24930370</v>
      </c>
      <c r="E44" s="50" t="s">
        <v>94</v>
      </c>
      <c r="F44" s="50" t="s">
        <v>177</v>
      </c>
      <c r="G44" s="50" t="s">
        <v>42</v>
      </c>
      <c r="H44" s="50">
        <v>1</v>
      </c>
      <c r="I44" s="50">
        <v>1</v>
      </c>
      <c r="J44" s="50">
        <v>1</v>
      </c>
      <c r="K44" s="53"/>
      <c r="L44" s="53"/>
      <c r="M44" s="61"/>
      <c r="N44" s="61"/>
      <c r="O44" s="62" t="s">
        <v>2487</v>
      </c>
      <c r="P44" s="50" t="s">
        <v>320</v>
      </c>
      <c r="Q44" s="33" t="s">
        <v>323</v>
      </c>
      <c r="R44" s="33" t="s">
        <v>324</v>
      </c>
      <c r="S44" s="33" t="s">
        <v>325</v>
      </c>
      <c r="T44" s="10">
        <v>41807</v>
      </c>
      <c r="V44" s="33">
        <v>24930370</v>
      </c>
      <c r="X44" s="33" t="s">
        <v>326</v>
      </c>
    </row>
    <row r="45" spans="1:24" ht="38.25" thickBot="1" x14ac:dyDescent="0.25">
      <c r="A45" s="50">
        <v>2014</v>
      </c>
      <c r="B45" s="50" t="s">
        <v>327</v>
      </c>
      <c r="C45" s="49" t="s">
        <v>328</v>
      </c>
      <c r="D45" s="50">
        <v>25081491</v>
      </c>
      <c r="E45" s="50" t="s">
        <v>329</v>
      </c>
      <c r="F45" s="50" t="s">
        <v>57</v>
      </c>
      <c r="G45" s="50" t="s">
        <v>330</v>
      </c>
      <c r="H45" s="50">
        <v>1</v>
      </c>
      <c r="I45" s="50">
        <v>1</v>
      </c>
      <c r="J45" s="50">
        <v>1</v>
      </c>
      <c r="K45" s="50">
        <v>1</v>
      </c>
      <c r="L45" s="50">
        <v>1</v>
      </c>
      <c r="M45" s="61"/>
      <c r="N45" s="61"/>
      <c r="O45" s="62" t="s">
        <v>2488</v>
      </c>
      <c r="P45" s="50" t="s">
        <v>327</v>
      </c>
      <c r="Q45" s="33" t="s">
        <v>332</v>
      </c>
      <c r="R45" s="33" t="s">
        <v>333</v>
      </c>
      <c r="S45" s="33" t="s">
        <v>334</v>
      </c>
      <c r="T45" s="10">
        <v>41853</v>
      </c>
      <c r="U45" s="33" t="s">
        <v>335</v>
      </c>
      <c r="V45" s="33">
        <v>25081491</v>
      </c>
      <c r="X45" s="33" t="s">
        <v>336</v>
      </c>
    </row>
    <row r="46" spans="1:24" ht="75" thickBot="1" x14ac:dyDescent="0.25">
      <c r="A46" s="50">
        <v>2014</v>
      </c>
      <c r="B46" s="50" t="s">
        <v>337</v>
      </c>
      <c r="C46" s="49" t="s">
        <v>338</v>
      </c>
      <c r="D46" s="50">
        <v>25185488</v>
      </c>
      <c r="E46" s="50" t="s">
        <v>102</v>
      </c>
      <c r="F46" s="50" t="s">
        <v>57</v>
      </c>
      <c r="G46" s="50" t="s">
        <v>42</v>
      </c>
      <c r="H46" s="50">
        <v>0</v>
      </c>
      <c r="I46" s="50">
        <v>1</v>
      </c>
      <c r="J46" s="50">
        <v>1</v>
      </c>
      <c r="K46" s="53"/>
      <c r="L46" s="50">
        <v>1</v>
      </c>
      <c r="M46" s="61"/>
      <c r="N46" s="61"/>
      <c r="O46" s="62" t="s">
        <v>2489</v>
      </c>
      <c r="P46" s="50" t="s">
        <v>337</v>
      </c>
      <c r="Q46" s="33" t="s">
        <v>340</v>
      </c>
      <c r="R46" s="33" t="s">
        <v>341</v>
      </c>
      <c r="S46" s="33" t="s">
        <v>342</v>
      </c>
      <c r="T46" s="10">
        <v>41887</v>
      </c>
      <c r="V46" s="33">
        <v>25185488</v>
      </c>
      <c r="X46" s="33" t="s">
        <v>343</v>
      </c>
    </row>
    <row r="47" spans="1:24" ht="38.25" thickBot="1" x14ac:dyDescent="0.25">
      <c r="A47" s="50">
        <v>2014</v>
      </c>
      <c r="B47" s="50" t="s">
        <v>344</v>
      </c>
      <c r="C47" s="49" t="s">
        <v>345</v>
      </c>
      <c r="D47" s="50">
        <v>24503270</v>
      </c>
      <c r="E47" s="50" t="s">
        <v>102</v>
      </c>
      <c r="F47" s="50" t="s">
        <v>26</v>
      </c>
      <c r="G47" s="50" t="s">
        <v>95</v>
      </c>
      <c r="H47" s="50">
        <v>1</v>
      </c>
      <c r="I47" s="50">
        <v>1</v>
      </c>
      <c r="J47" s="50">
        <v>1</v>
      </c>
      <c r="K47" s="53"/>
      <c r="L47" s="50">
        <v>1</v>
      </c>
      <c r="M47" s="61"/>
      <c r="N47" s="61">
        <v>1</v>
      </c>
      <c r="O47" s="62" t="s">
        <v>2490</v>
      </c>
      <c r="P47" s="50" t="s">
        <v>344</v>
      </c>
      <c r="Q47" s="33" t="s">
        <v>347</v>
      </c>
      <c r="R47" s="33" t="s">
        <v>348</v>
      </c>
      <c r="S47" s="33" t="s">
        <v>349</v>
      </c>
      <c r="T47" s="10">
        <v>41678</v>
      </c>
      <c r="V47" s="33">
        <v>24503270</v>
      </c>
      <c r="X47" s="33" t="s">
        <v>350</v>
      </c>
    </row>
    <row r="48" spans="1:24" ht="38.25" thickBot="1" x14ac:dyDescent="0.25">
      <c r="A48" s="50">
        <v>2014</v>
      </c>
      <c r="B48" s="50" t="s">
        <v>351</v>
      </c>
      <c r="C48" s="49" t="s">
        <v>352</v>
      </c>
      <c r="D48" s="50">
        <v>24931455</v>
      </c>
      <c r="E48" s="60" t="s">
        <v>278</v>
      </c>
      <c r="F48" s="50" t="s">
        <v>177</v>
      </c>
      <c r="G48" s="50" t="s">
        <v>353</v>
      </c>
      <c r="H48" s="50">
        <v>1</v>
      </c>
      <c r="I48" s="50">
        <v>1</v>
      </c>
      <c r="J48" s="50">
        <v>1</v>
      </c>
      <c r="K48" s="53"/>
      <c r="L48" s="53"/>
      <c r="M48" s="61"/>
      <c r="N48" s="61"/>
      <c r="O48" s="62" t="s">
        <v>2491</v>
      </c>
      <c r="P48" s="50" t="s">
        <v>351</v>
      </c>
      <c r="Q48" s="33" t="s">
        <v>355</v>
      </c>
      <c r="R48" s="33" t="s">
        <v>356</v>
      </c>
      <c r="S48" s="33" t="s">
        <v>357</v>
      </c>
      <c r="T48" s="10">
        <v>41807</v>
      </c>
      <c r="V48" s="33">
        <v>24931455</v>
      </c>
      <c r="X48" s="33" t="s">
        <v>358</v>
      </c>
    </row>
    <row r="49" spans="1:24" ht="36.75" thickBot="1" x14ac:dyDescent="0.25">
      <c r="A49" s="50">
        <v>2014</v>
      </c>
      <c r="B49" s="50" t="s">
        <v>359</v>
      </c>
      <c r="C49" s="49" t="s">
        <v>360</v>
      </c>
      <c r="D49" s="50">
        <v>24492190</v>
      </c>
      <c r="E49" s="54" t="s">
        <v>361</v>
      </c>
      <c r="F49" s="50" t="s">
        <v>57</v>
      </c>
      <c r="G49" s="50" t="s">
        <v>27</v>
      </c>
      <c r="H49" s="50">
        <v>1</v>
      </c>
      <c r="I49" s="50">
        <v>1</v>
      </c>
      <c r="J49" s="53"/>
      <c r="K49" s="53"/>
      <c r="L49" s="53"/>
      <c r="M49" s="61"/>
      <c r="N49" s="61"/>
      <c r="O49" s="62" t="s">
        <v>2492</v>
      </c>
      <c r="P49" s="50" t="s">
        <v>359</v>
      </c>
      <c r="Q49" s="33" t="s">
        <v>363</v>
      </c>
      <c r="R49" s="33" t="s">
        <v>364</v>
      </c>
      <c r="S49" s="33" t="s">
        <v>173</v>
      </c>
      <c r="T49" s="10">
        <v>41675</v>
      </c>
      <c r="V49" s="33">
        <v>24492190</v>
      </c>
      <c r="X49" s="33" t="s">
        <v>365</v>
      </c>
    </row>
    <row r="50" spans="1:24" ht="26.25" thickBot="1" x14ac:dyDescent="0.25">
      <c r="A50" s="50">
        <v>2014</v>
      </c>
      <c r="B50" s="50" t="s">
        <v>366</v>
      </c>
      <c r="C50" s="49" t="s">
        <v>367</v>
      </c>
      <c r="D50" s="50">
        <v>25096998</v>
      </c>
      <c r="E50" s="54" t="s">
        <v>368</v>
      </c>
      <c r="F50" s="50" t="s">
        <v>57</v>
      </c>
      <c r="G50" s="50" t="s">
        <v>199</v>
      </c>
      <c r="H50" s="50">
        <v>1</v>
      </c>
      <c r="I50" s="50">
        <v>1</v>
      </c>
      <c r="J50" s="50">
        <v>1</v>
      </c>
      <c r="K50" s="53"/>
      <c r="L50" s="53"/>
      <c r="M50" s="61"/>
      <c r="N50" s="61"/>
      <c r="O50" s="62" t="s">
        <v>2493</v>
      </c>
      <c r="P50" s="50" t="s">
        <v>366</v>
      </c>
      <c r="Q50" s="33" t="s">
        <v>370</v>
      </c>
      <c r="R50" s="33" t="s">
        <v>371</v>
      </c>
      <c r="S50" s="33" t="s">
        <v>372</v>
      </c>
      <c r="T50" s="10">
        <v>41858</v>
      </c>
      <c r="U50" s="33" t="s">
        <v>373</v>
      </c>
      <c r="V50" s="33">
        <v>25096998</v>
      </c>
      <c r="X50" s="33" t="s">
        <v>374</v>
      </c>
    </row>
    <row r="51" spans="1:24" ht="50.25" thickBot="1" x14ac:dyDescent="0.25">
      <c r="A51" s="50">
        <v>2014</v>
      </c>
      <c r="B51" s="50" t="s">
        <v>375</v>
      </c>
      <c r="C51" s="49" t="s">
        <v>376</v>
      </c>
      <c r="D51" s="50">
        <v>25332093</v>
      </c>
      <c r="E51" s="60" t="s">
        <v>377</v>
      </c>
      <c r="F51" s="50" t="s">
        <v>57</v>
      </c>
      <c r="G51" s="50" t="s">
        <v>42</v>
      </c>
      <c r="H51" s="50">
        <v>1</v>
      </c>
      <c r="I51" s="50">
        <v>1</v>
      </c>
      <c r="J51" s="50">
        <v>1</v>
      </c>
      <c r="K51" s="53"/>
      <c r="L51" s="53"/>
      <c r="M51" s="61"/>
      <c r="N51" s="61"/>
      <c r="O51" s="62" t="s">
        <v>2494</v>
      </c>
      <c r="P51" s="50" t="s">
        <v>375</v>
      </c>
      <c r="Q51" s="33" t="s">
        <v>379</v>
      </c>
      <c r="R51" s="33" t="s">
        <v>371</v>
      </c>
      <c r="S51" s="33" t="s">
        <v>380</v>
      </c>
      <c r="T51" s="17">
        <v>41934</v>
      </c>
      <c r="V51" s="33">
        <v>25332093</v>
      </c>
      <c r="X51" s="33" t="s">
        <v>381</v>
      </c>
    </row>
    <row r="52" spans="1:24" ht="26.25" thickBot="1" x14ac:dyDescent="0.25">
      <c r="A52" s="50">
        <v>2014</v>
      </c>
      <c r="B52" s="50" t="s">
        <v>382</v>
      </c>
      <c r="C52" s="49" t="s">
        <v>383</v>
      </c>
      <c r="D52" s="50">
        <v>24825520</v>
      </c>
      <c r="E52" s="50" t="s">
        <v>384</v>
      </c>
      <c r="F52" s="50" t="s">
        <v>177</v>
      </c>
      <c r="G52" s="50" t="s">
        <v>95</v>
      </c>
      <c r="H52" s="50">
        <v>1</v>
      </c>
      <c r="I52" s="50">
        <v>1</v>
      </c>
      <c r="J52" s="53"/>
      <c r="K52" s="53"/>
      <c r="L52" s="53"/>
      <c r="M52" s="61"/>
      <c r="N52" s="61"/>
      <c r="O52" s="62" t="s">
        <v>2495</v>
      </c>
      <c r="P52" s="50" t="s">
        <v>382</v>
      </c>
      <c r="Q52" s="33" t="s">
        <v>386</v>
      </c>
      <c r="R52" s="33" t="s">
        <v>387</v>
      </c>
      <c r="S52" s="33" t="s">
        <v>388</v>
      </c>
      <c r="T52" s="10">
        <v>41774</v>
      </c>
      <c r="V52" s="33">
        <v>24825520</v>
      </c>
      <c r="X52" s="33" t="s">
        <v>389</v>
      </c>
    </row>
    <row r="53" spans="1:24" ht="50.25" thickBot="1" x14ac:dyDescent="0.25">
      <c r="A53" s="50">
        <v>2014</v>
      </c>
      <c r="B53" s="50" t="s">
        <v>390</v>
      </c>
      <c r="C53" s="49" t="s">
        <v>391</v>
      </c>
      <c r="D53" s="50">
        <v>24668981</v>
      </c>
      <c r="E53" s="60" t="s">
        <v>392</v>
      </c>
      <c r="F53" s="50" t="s">
        <v>57</v>
      </c>
      <c r="G53" s="50" t="s">
        <v>199</v>
      </c>
      <c r="H53" s="50">
        <v>1</v>
      </c>
      <c r="I53" s="50">
        <v>1</v>
      </c>
      <c r="J53" s="50">
        <v>1</v>
      </c>
      <c r="K53" s="53"/>
      <c r="L53" s="53"/>
      <c r="M53" s="61"/>
      <c r="N53" s="61"/>
      <c r="O53" s="62" t="s">
        <v>2496</v>
      </c>
      <c r="P53" s="50" t="s">
        <v>390</v>
      </c>
      <c r="Q53" s="33" t="s">
        <v>394</v>
      </c>
      <c r="R53" s="33" t="s">
        <v>395</v>
      </c>
      <c r="S53" s="33" t="s">
        <v>396</v>
      </c>
      <c r="T53" s="10">
        <v>41725</v>
      </c>
      <c r="V53" s="33">
        <v>24668981</v>
      </c>
      <c r="X53" s="33" t="s">
        <v>397</v>
      </c>
    </row>
    <row r="54" spans="1:24" ht="62.25" thickBot="1" x14ac:dyDescent="0.25">
      <c r="A54" s="50">
        <v>2014</v>
      </c>
      <c r="B54" s="50" t="s">
        <v>398</v>
      </c>
      <c r="C54" s="49" t="s">
        <v>399</v>
      </c>
      <c r="D54" s="50">
        <v>25201431</v>
      </c>
      <c r="E54" s="50" t="s">
        <v>94</v>
      </c>
      <c r="F54" s="50" t="s">
        <v>177</v>
      </c>
      <c r="G54" s="50" t="s">
        <v>42</v>
      </c>
      <c r="H54" s="50">
        <v>1</v>
      </c>
      <c r="I54" s="50">
        <v>1</v>
      </c>
      <c r="J54" s="50">
        <v>1</v>
      </c>
      <c r="K54" s="53"/>
      <c r="L54" s="53"/>
      <c r="M54" s="61"/>
      <c r="N54" s="61"/>
      <c r="O54" s="62" t="s">
        <v>2497</v>
      </c>
      <c r="P54" s="50" t="s">
        <v>398</v>
      </c>
      <c r="Q54" s="33" t="s">
        <v>401</v>
      </c>
      <c r="R54" s="33" t="s">
        <v>186</v>
      </c>
      <c r="S54" s="33" t="s">
        <v>325</v>
      </c>
      <c r="T54" s="10">
        <v>41892</v>
      </c>
      <c r="V54" s="33">
        <v>25201431</v>
      </c>
      <c r="X54" s="33" t="s">
        <v>402</v>
      </c>
    </row>
    <row r="55" spans="1:24" ht="30.75" customHeight="1" thickBot="1" x14ac:dyDescent="0.25">
      <c r="A55" s="50">
        <v>2014</v>
      </c>
      <c r="B55" s="50" t="s">
        <v>403</v>
      </c>
      <c r="C55" s="49" t="s">
        <v>404</v>
      </c>
      <c r="D55" s="50">
        <v>24268427</v>
      </c>
      <c r="E55" s="60" t="s">
        <v>49</v>
      </c>
      <c r="F55" s="50" t="s">
        <v>177</v>
      </c>
      <c r="G55" s="50" t="s">
        <v>42</v>
      </c>
      <c r="H55" s="50">
        <v>1</v>
      </c>
      <c r="I55" s="50">
        <v>1</v>
      </c>
      <c r="J55" s="50">
        <v>1</v>
      </c>
      <c r="K55" s="53"/>
      <c r="L55" s="53"/>
      <c r="M55" s="61"/>
      <c r="N55" s="61"/>
      <c r="O55" s="62" t="s">
        <v>2498</v>
      </c>
      <c r="P55" s="50" t="s">
        <v>403</v>
      </c>
      <c r="Q55" s="33" t="s">
        <v>406</v>
      </c>
      <c r="R55" s="33" t="s">
        <v>407</v>
      </c>
      <c r="S55" s="33" t="s">
        <v>408</v>
      </c>
      <c r="T55" s="17">
        <v>41604</v>
      </c>
      <c r="V55" s="33">
        <v>24268427</v>
      </c>
      <c r="X55" s="33" t="s">
        <v>409</v>
      </c>
    </row>
    <row r="56" spans="1:24" ht="26.25" thickBot="1" x14ac:dyDescent="0.25">
      <c r="A56" s="50">
        <v>2015</v>
      </c>
      <c r="B56" s="50" t="s">
        <v>410</v>
      </c>
      <c r="C56" s="49" t="s">
        <v>411</v>
      </c>
      <c r="D56" s="50">
        <v>25756801</v>
      </c>
      <c r="E56" s="50" t="s">
        <v>263</v>
      </c>
      <c r="F56" s="50" t="s">
        <v>177</v>
      </c>
      <c r="G56" s="50" t="s">
        <v>199</v>
      </c>
      <c r="H56" s="50">
        <v>1</v>
      </c>
      <c r="I56" s="50">
        <v>1</v>
      </c>
      <c r="J56" s="53"/>
      <c r="K56" s="50">
        <v>1</v>
      </c>
      <c r="L56" s="50">
        <v>1</v>
      </c>
      <c r="M56" s="61"/>
      <c r="N56" s="61"/>
      <c r="O56" s="62" t="s">
        <v>2499</v>
      </c>
      <c r="P56" s="50" t="s">
        <v>410</v>
      </c>
      <c r="Q56" s="33" t="s">
        <v>413</v>
      </c>
      <c r="R56" s="33" t="s">
        <v>414</v>
      </c>
      <c r="S56" s="33" t="s">
        <v>415</v>
      </c>
      <c r="T56" s="10">
        <v>42074</v>
      </c>
      <c r="U56" s="33" t="s">
        <v>416</v>
      </c>
      <c r="V56" s="33">
        <v>25756801</v>
      </c>
      <c r="X56" s="33" t="s">
        <v>417</v>
      </c>
    </row>
    <row r="57" spans="1:24" ht="26.25" thickBot="1" x14ac:dyDescent="0.25">
      <c r="A57" s="50">
        <v>2015</v>
      </c>
      <c r="B57" s="50" t="s">
        <v>418</v>
      </c>
      <c r="C57" s="49" t="s">
        <v>419</v>
      </c>
      <c r="D57" s="50">
        <v>25711471</v>
      </c>
      <c r="E57" s="54" t="s">
        <v>420</v>
      </c>
      <c r="F57" s="50" t="s">
        <v>57</v>
      </c>
      <c r="G57" s="50" t="s">
        <v>42</v>
      </c>
      <c r="H57" s="50">
        <v>1</v>
      </c>
      <c r="I57" s="50">
        <v>1</v>
      </c>
      <c r="J57" s="50">
        <v>1</v>
      </c>
      <c r="K57" s="53"/>
      <c r="L57" s="50">
        <v>1</v>
      </c>
      <c r="M57" s="61"/>
      <c r="N57" s="61"/>
      <c r="O57" s="62" t="s">
        <v>421</v>
      </c>
      <c r="P57" s="50" t="s">
        <v>418</v>
      </c>
      <c r="Q57" s="33" t="s">
        <v>422</v>
      </c>
      <c r="R57" s="33" t="s">
        <v>423</v>
      </c>
      <c r="S57" s="33" t="s">
        <v>311</v>
      </c>
      <c r="T57" s="10">
        <v>42061</v>
      </c>
      <c r="V57" s="33">
        <v>25711471</v>
      </c>
      <c r="X57" s="33" t="s">
        <v>424</v>
      </c>
    </row>
    <row r="58" spans="1:24" ht="38.25" thickBot="1" x14ac:dyDescent="0.25">
      <c r="A58" s="50">
        <v>2015</v>
      </c>
      <c r="B58" s="50" t="s">
        <v>425</v>
      </c>
      <c r="C58" s="49" t="s">
        <v>426</v>
      </c>
      <c r="D58" s="50">
        <v>25976146</v>
      </c>
      <c r="E58" s="60" t="s">
        <v>427</v>
      </c>
      <c r="F58" s="50" t="s">
        <v>26</v>
      </c>
      <c r="G58" s="50" t="s">
        <v>27</v>
      </c>
      <c r="H58" s="50">
        <v>1</v>
      </c>
      <c r="I58" s="50">
        <v>1</v>
      </c>
      <c r="J58" s="50">
        <v>1</v>
      </c>
      <c r="K58" s="53"/>
      <c r="L58" s="53"/>
      <c r="M58" s="61"/>
      <c r="N58" s="61"/>
      <c r="O58" s="62" t="s">
        <v>2500</v>
      </c>
      <c r="P58" s="50" t="s">
        <v>425</v>
      </c>
      <c r="Q58" s="33" t="s">
        <v>429</v>
      </c>
      <c r="R58" s="33" t="s">
        <v>430</v>
      </c>
      <c r="S58" s="33" t="s">
        <v>431</v>
      </c>
      <c r="T58" s="10">
        <v>42140</v>
      </c>
      <c r="V58" s="33">
        <v>25976146</v>
      </c>
      <c r="X58" s="33" t="s">
        <v>432</v>
      </c>
    </row>
    <row r="59" spans="1:24" ht="117" thickBot="1" x14ac:dyDescent="0.25">
      <c r="A59" s="50">
        <v>2015</v>
      </c>
      <c r="B59" s="50" t="s">
        <v>433</v>
      </c>
      <c r="C59" s="49" t="s">
        <v>434</v>
      </c>
      <c r="D59" s="50">
        <v>26472991</v>
      </c>
      <c r="E59" s="63" t="s">
        <v>435</v>
      </c>
      <c r="F59" s="50" t="s">
        <v>57</v>
      </c>
      <c r="G59" s="50" t="s">
        <v>436</v>
      </c>
      <c r="H59" s="50">
        <v>1</v>
      </c>
      <c r="I59" s="50">
        <v>1</v>
      </c>
      <c r="J59" s="50">
        <v>1</v>
      </c>
      <c r="K59" s="53"/>
      <c r="L59" s="53"/>
      <c r="M59" s="61"/>
      <c r="N59" s="61">
        <v>1</v>
      </c>
      <c r="O59" s="62" t="s">
        <v>2501</v>
      </c>
      <c r="P59" s="50" t="s">
        <v>433</v>
      </c>
      <c r="Q59" s="33" t="s">
        <v>438</v>
      </c>
      <c r="R59" s="33" t="s">
        <v>439</v>
      </c>
      <c r="S59" s="33" t="s">
        <v>440</v>
      </c>
      <c r="T59" s="17">
        <v>42294</v>
      </c>
      <c r="V59" s="33">
        <v>26472991</v>
      </c>
      <c r="X59" s="33" t="s">
        <v>441</v>
      </c>
    </row>
    <row r="60" spans="1:24" ht="62.25" thickBot="1" x14ac:dyDescent="0.25">
      <c r="A60" s="50">
        <v>2015</v>
      </c>
      <c r="B60" s="50" t="s">
        <v>442</v>
      </c>
      <c r="C60" s="49" t="s">
        <v>443</v>
      </c>
      <c r="D60" s="50">
        <v>26104293</v>
      </c>
      <c r="E60" s="54" t="s">
        <v>444</v>
      </c>
      <c r="F60" s="50" t="s">
        <v>177</v>
      </c>
      <c r="G60" s="50" t="s">
        <v>95</v>
      </c>
      <c r="H60" s="50">
        <v>1</v>
      </c>
      <c r="I60" s="50">
        <v>1</v>
      </c>
      <c r="J60" s="50">
        <v>1</v>
      </c>
      <c r="K60" s="50">
        <v>0</v>
      </c>
      <c r="L60" s="53"/>
      <c r="M60" s="61"/>
      <c r="N60" s="61">
        <v>1</v>
      </c>
      <c r="O60" s="62" t="s">
        <v>2502</v>
      </c>
      <c r="P60" s="50" t="s">
        <v>442</v>
      </c>
      <c r="Q60" s="33" t="s">
        <v>446</v>
      </c>
      <c r="R60" s="33" t="s">
        <v>447</v>
      </c>
      <c r="S60" s="33" t="s">
        <v>448</v>
      </c>
      <c r="T60" s="10">
        <v>42180</v>
      </c>
      <c r="U60" s="33" t="s">
        <v>449</v>
      </c>
      <c r="V60" s="33">
        <v>26104293</v>
      </c>
      <c r="X60" s="33" t="s">
        <v>450</v>
      </c>
    </row>
    <row r="61" spans="1:24" ht="38.25" thickBot="1" x14ac:dyDescent="0.25">
      <c r="A61" s="50">
        <v>2015</v>
      </c>
      <c r="B61" s="50" t="s">
        <v>451</v>
      </c>
      <c r="C61" s="49" t="s">
        <v>452</v>
      </c>
      <c r="D61" s="50">
        <v>25813590</v>
      </c>
      <c r="E61" s="60" t="s">
        <v>133</v>
      </c>
      <c r="F61" s="50" t="s">
        <v>57</v>
      </c>
      <c r="G61" s="50" t="s">
        <v>42</v>
      </c>
      <c r="H61" s="50">
        <v>1</v>
      </c>
      <c r="I61" s="50">
        <v>1</v>
      </c>
      <c r="J61" s="50">
        <v>1</v>
      </c>
      <c r="K61" s="53"/>
      <c r="L61" s="50">
        <v>1</v>
      </c>
      <c r="M61" s="61"/>
      <c r="N61" s="61"/>
      <c r="O61" s="62" t="s">
        <v>2503</v>
      </c>
      <c r="P61" s="50" t="s">
        <v>451</v>
      </c>
      <c r="Q61" s="33" t="s">
        <v>454</v>
      </c>
      <c r="R61" s="33" t="s">
        <v>455</v>
      </c>
      <c r="S61" s="33" t="s">
        <v>456</v>
      </c>
      <c r="T61" s="10">
        <v>42091</v>
      </c>
      <c r="V61" s="33">
        <v>25813590</v>
      </c>
      <c r="X61" s="33" t="s">
        <v>457</v>
      </c>
    </row>
    <row r="62" spans="1:24" ht="38.25" thickBot="1" x14ac:dyDescent="0.25">
      <c r="A62" s="50">
        <v>2015</v>
      </c>
      <c r="B62" s="50" t="s">
        <v>458</v>
      </c>
      <c r="C62" s="49" t="s">
        <v>459</v>
      </c>
      <c r="D62" s="50">
        <v>26074105</v>
      </c>
      <c r="E62" s="50" t="s">
        <v>460</v>
      </c>
      <c r="F62" s="50" t="s">
        <v>57</v>
      </c>
      <c r="G62" s="50" t="s">
        <v>95</v>
      </c>
      <c r="H62" s="50">
        <v>1</v>
      </c>
      <c r="I62" s="50">
        <v>1</v>
      </c>
      <c r="J62" s="53"/>
      <c r="K62" s="53"/>
      <c r="L62" s="53"/>
      <c r="M62" s="61"/>
      <c r="N62" s="61">
        <v>1</v>
      </c>
      <c r="O62" s="62" t="s">
        <v>2504</v>
      </c>
      <c r="P62" s="50" t="s">
        <v>458</v>
      </c>
      <c r="Q62" s="33" t="s">
        <v>462</v>
      </c>
      <c r="R62" s="33" t="s">
        <v>463</v>
      </c>
      <c r="S62" s="33" t="s">
        <v>464</v>
      </c>
      <c r="T62" s="10">
        <v>42171</v>
      </c>
      <c r="V62" s="33">
        <v>26074105</v>
      </c>
      <c r="X62" s="33" t="s">
        <v>465</v>
      </c>
    </row>
    <row r="63" spans="1:24" ht="50.25" thickBot="1" x14ac:dyDescent="0.25">
      <c r="A63" s="50">
        <v>2015</v>
      </c>
      <c r="B63" s="50" t="s">
        <v>466</v>
      </c>
      <c r="C63" s="49" t="s">
        <v>467</v>
      </c>
      <c r="D63" s="50">
        <v>25440649</v>
      </c>
      <c r="E63" s="50" t="s">
        <v>468</v>
      </c>
      <c r="F63" s="50" t="s">
        <v>57</v>
      </c>
      <c r="G63" s="50" t="s">
        <v>42</v>
      </c>
      <c r="H63" s="50">
        <v>1</v>
      </c>
      <c r="I63" s="50">
        <v>1</v>
      </c>
      <c r="J63" s="50">
        <v>1</v>
      </c>
      <c r="K63" s="50">
        <v>1</v>
      </c>
      <c r="L63" s="50">
        <v>1</v>
      </c>
      <c r="M63" s="61"/>
      <c r="N63" s="61"/>
      <c r="O63" s="62" t="s">
        <v>2505</v>
      </c>
      <c r="P63" s="50" t="s">
        <v>466</v>
      </c>
      <c r="Q63" s="33" t="s">
        <v>470</v>
      </c>
      <c r="R63" s="33" t="s">
        <v>471</v>
      </c>
      <c r="S63" s="33" t="s">
        <v>472</v>
      </c>
      <c r="T63" s="10">
        <v>41976</v>
      </c>
      <c r="V63" s="33">
        <v>25440649</v>
      </c>
      <c r="X63" s="33" t="s">
        <v>473</v>
      </c>
    </row>
    <row r="64" spans="1:24" ht="62.25" thickBot="1" x14ac:dyDescent="0.25">
      <c r="A64" s="50">
        <v>2015</v>
      </c>
      <c r="B64" s="50" t="s">
        <v>474</v>
      </c>
      <c r="C64" s="49" t="s">
        <v>475</v>
      </c>
      <c r="D64" s="50">
        <v>25866287</v>
      </c>
      <c r="E64" s="63" t="s">
        <v>476</v>
      </c>
      <c r="F64" s="50" t="s">
        <v>57</v>
      </c>
      <c r="G64" s="50" t="s">
        <v>27</v>
      </c>
      <c r="H64" s="50">
        <v>1</v>
      </c>
      <c r="I64" s="50">
        <v>1</v>
      </c>
      <c r="J64" s="50">
        <v>1</v>
      </c>
      <c r="K64" s="53"/>
      <c r="L64" s="53"/>
      <c r="M64" s="61"/>
      <c r="N64" s="61"/>
      <c r="O64" s="62" t="s">
        <v>2506</v>
      </c>
      <c r="P64" s="50" t="s">
        <v>474</v>
      </c>
      <c r="Q64" s="33" t="s">
        <v>478</v>
      </c>
      <c r="R64" s="33" t="s">
        <v>479</v>
      </c>
      <c r="S64" s="33" t="s">
        <v>480</v>
      </c>
      <c r="T64" s="10">
        <v>42108</v>
      </c>
      <c r="U64" s="33" t="s">
        <v>481</v>
      </c>
      <c r="V64" s="33">
        <v>25866287</v>
      </c>
      <c r="W64" s="33" t="s">
        <v>482</v>
      </c>
      <c r="X64" s="33" t="s">
        <v>483</v>
      </c>
    </row>
    <row r="65" spans="1:24" ht="38.25" thickBot="1" x14ac:dyDescent="0.25">
      <c r="A65" s="50">
        <v>2015</v>
      </c>
      <c r="B65" s="50" t="s">
        <v>484</v>
      </c>
      <c r="C65" s="49" t="s">
        <v>485</v>
      </c>
      <c r="D65" s="50">
        <v>25981276</v>
      </c>
      <c r="E65" s="63" t="s">
        <v>49</v>
      </c>
      <c r="F65" s="50" t="s">
        <v>57</v>
      </c>
      <c r="G65" s="50" t="s">
        <v>199</v>
      </c>
      <c r="H65" s="50">
        <v>1</v>
      </c>
      <c r="I65" s="50">
        <v>1</v>
      </c>
      <c r="J65" s="50">
        <v>1</v>
      </c>
      <c r="K65" s="53"/>
      <c r="L65" s="53"/>
      <c r="M65" s="61"/>
      <c r="N65" s="61"/>
      <c r="O65" s="62" t="s">
        <v>2507</v>
      </c>
      <c r="P65" s="50" t="s">
        <v>484</v>
      </c>
      <c r="Q65" s="33" t="s">
        <v>487</v>
      </c>
      <c r="R65" s="33" t="s">
        <v>488</v>
      </c>
      <c r="S65" s="33" t="s">
        <v>489</v>
      </c>
      <c r="T65" s="10">
        <v>42143</v>
      </c>
      <c r="V65" s="33">
        <v>25981276</v>
      </c>
      <c r="X65" s="33" t="s">
        <v>490</v>
      </c>
    </row>
    <row r="66" spans="1:24" ht="50.25" thickBot="1" x14ac:dyDescent="0.25">
      <c r="A66" s="50">
        <v>2015</v>
      </c>
      <c r="B66" s="50" t="s">
        <v>491</v>
      </c>
      <c r="C66" s="49" t="s">
        <v>492</v>
      </c>
      <c r="D66" s="50">
        <v>26201841</v>
      </c>
      <c r="E66" s="63" t="s">
        <v>25</v>
      </c>
      <c r="F66" s="50" t="s">
        <v>57</v>
      </c>
      <c r="G66" s="50" t="s">
        <v>27</v>
      </c>
      <c r="H66" s="50">
        <v>1</v>
      </c>
      <c r="I66" s="50">
        <v>1</v>
      </c>
      <c r="J66" s="50">
        <v>1</v>
      </c>
      <c r="K66" s="53"/>
      <c r="L66" s="53"/>
      <c r="M66" s="61"/>
      <c r="N66" s="61"/>
      <c r="O66" s="62" t="s">
        <v>2508</v>
      </c>
      <c r="P66" s="50" t="s">
        <v>491</v>
      </c>
      <c r="Q66" s="33" t="s">
        <v>494</v>
      </c>
      <c r="R66" s="33" t="s">
        <v>495</v>
      </c>
      <c r="S66" s="33" t="s">
        <v>349</v>
      </c>
      <c r="T66" s="10">
        <v>42209</v>
      </c>
      <c r="V66" s="33">
        <v>26201841</v>
      </c>
      <c r="X66" s="33" t="s">
        <v>496</v>
      </c>
    </row>
    <row r="67" spans="1:24" ht="38.25" thickBot="1" x14ac:dyDescent="0.25">
      <c r="A67" s="50">
        <v>2016</v>
      </c>
      <c r="B67" s="50" t="s">
        <v>497</v>
      </c>
      <c r="C67" s="49" t="s">
        <v>498</v>
      </c>
      <c r="D67" s="50">
        <v>25223826</v>
      </c>
      <c r="E67" s="60" t="s">
        <v>427</v>
      </c>
      <c r="F67" s="50" t="s">
        <v>26</v>
      </c>
      <c r="G67" s="50" t="s">
        <v>95</v>
      </c>
      <c r="H67" s="50">
        <v>1</v>
      </c>
      <c r="I67" s="50">
        <v>1</v>
      </c>
      <c r="J67" s="50">
        <v>1</v>
      </c>
      <c r="K67" s="53"/>
      <c r="L67" s="53"/>
      <c r="M67" s="61"/>
      <c r="N67" s="61"/>
      <c r="O67" s="62" t="s">
        <v>2509</v>
      </c>
      <c r="P67" s="50" t="s">
        <v>497</v>
      </c>
      <c r="Q67" s="33" t="s">
        <v>500</v>
      </c>
      <c r="R67" s="33" t="s">
        <v>501</v>
      </c>
      <c r="S67" s="33" t="s">
        <v>502</v>
      </c>
      <c r="T67" s="10">
        <v>41899</v>
      </c>
      <c r="V67" s="33">
        <v>25223826</v>
      </c>
      <c r="X67" s="33" t="s">
        <v>503</v>
      </c>
    </row>
    <row r="68" spans="1:24" ht="36.75" thickBot="1" x14ac:dyDescent="0.25">
      <c r="A68" s="50">
        <v>2016</v>
      </c>
      <c r="B68" s="50" t="s">
        <v>504</v>
      </c>
      <c r="C68" s="49" t="s">
        <v>505</v>
      </c>
      <c r="D68" s="50">
        <v>27338282</v>
      </c>
      <c r="E68" s="50" t="s">
        <v>506</v>
      </c>
      <c r="F68" s="50" t="s">
        <v>57</v>
      </c>
      <c r="G68" s="50" t="s">
        <v>199</v>
      </c>
      <c r="H68" s="50">
        <v>1</v>
      </c>
      <c r="I68" s="50">
        <v>1</v>
      </c>
      <c r="J68" s="53"/>
      <c r="K68" s="53"/>
      <c r="L68" s="50">
        <v>1</v>
      </c>
      <c r="M68" s="61"/>
      <c r="N68" s="61"/>
      <c r="O68" s="62" t="s">
        <v>2510</v>
      </c>
      <c r="P68" s="50" t="s">
        <v>504</v>
      </c>
      <c r="Q68" s="33" t="s">
        <v>508</v>
      </c>
      <c r="R68" s="33" t="s">
        <v>509</v>
      </c>
      <c r="S68" s="33" t="s">
        <v>510</v>
      </c>
      <c r="T68" s="10">
        <v>42546</v>
      </c>
      <c r="V68" s="33">
        <v>27338282</v>
      </c>
      <c r="X68" s="33" t="s">
        <v>511</v>
      </c>
    </row>
    <row r="69" spans="1:24" ht="62.25" thickBot="1" x14ac:dyDescent="0.25">
      <c r="A69" s="50">
        <v>2016</v>
      </c>
      <c r="B69" s="50" t="s">
        <v>512</v>
      </c>
      <c r="C69" s="49" t="s">
        <v>513</v>
      </c>
      <c r="D69" s="50">
        <v>27299991</v>
      </c>
      <c r="E69" s="60" t="s">
        <v>25</v>
      </c>
      <c r="F69" s="50" t="s">
        <v>57</v>
      </c>
      <c r="G69" s="50" t="s">
        <v>330</v>
      </c>
      <c r="H69" s="50">
        <v>1</v>
      </c>
      <c r="I69" s="50">
        <v>1</v>
      </c>
      <c r="J69" s="50">
        <v>1</v>
      </c>
      <c r="K69" s="53"/>
      <c r="L69" s="50">
        <v>1</v>
      </c>
      <c r="M69" s="61"/>
      <c r="N69" s="61"/>
      <c r="O69" s="62" t="s">
        <v>2511</v>
      </c>
      <c r="P69" s="50" t="s">
        <v>512</v>
      </c>
      <c r="Q69" s="33" t="s">
        <v>515</v>
      </c>
      <c r="R69" s="33" t="s">
        <v>516</v>
      </c>
      <c r="S69" s="33" t="s">
        <v>517</v>
      </c>
      <c r="T69" s="10">
        <v>42536</v>
      </c>
      <c r="U69" s="33" t="s">
        <v>518</v>
      </c>
      <c r="V69" s="33">
        <v>27299991</v>
      </c>
      <c r="X69" s="33" t="s">
        <v>519</v>
      </c>
    </row>
    <row r="70" spans="1:24" ht="62.25" thickBot="1" x14ac:dyDescent="0.25">
      <c r="A70" s="50">
        <v>2016</v>
      </c>
      <c r="B70" s="50" t="s">
        <v>520</v>
      </c>
      <c r="C70" s="49" t="s">
        <v>521</v>
      </c>
      <c r="D70" s="50">
        <v>26987689</v>
      </c>
      <c r="E70" s="60" t="s">
        <v>522</v>
      </c>
      <c r="F70" s="50" t="s">
        <v>177</v>
      </c>
      <c r="G70" s="50" t="s">
        <v>42</v>
      </c>
      <c r="H70" s="50">
        <v>1</v>
      </c>
      <c r="I70" s="50">
        <v>1</v>
      </c>
      <c r="J70" s="50">
        <v>1</v>
      </c>
      <c r="K70" s="53"/>
      <c r="L70" s="50">
        <v>1</v>
      </c>
      <c r="M70" s="61"/>
      <c r="N70" s="61"/>
      <c r="O70" s="62" t="s">
        <v>2512</v>
      </c>
      <c r="P70" s="50" t="s">
        <v>520</v>
      </c>
      <c r="Q70" s="33" t="s">
        <v>524</v>
      </c>
      <c r="R70" s="33" t="s">
        <v>525</v>
      </c>
      <c r="S70" s="33" t="s">
        <v>526</v>
      </c>
      <c r="T70" s="10">
        <v>42448</v>
      </c>
      <c r="V70" s="33">
        <v>26987689</v>
      </c>
      <c r="X70" s="33" t="s">
        <v>527</v>
      </c>
    </row>
    <row r="71" spans="1:24" ht="38.25" thickBot="1" x14ac:dyDescent="0.25">
      <c r="A71" s="50">
        <v>2016</v>
      </c>
      <c r="B71" s="50" t="s">
        <v>528</v>
      </c>
      <c r="C71" s="49" t="s">
        <v>529</v>
      </c>
      <c r="D71" s="50">
        <v>26999771</v>
      </c>
      <c r="E71" s="60" t="s">
        <v>530</v>
      </c>
      <c r="F71" s="50" t="s">
        <v>177</v>
      </c>
      <c r="G71" s="50" t="s">
        <v>27</v>
      </c>
      <c r="H71" s="50">
        <v>1</v>
      </c>
      <c r="I71" s="50">
        <v>1</v>
      </c>
      <c r="J71" s="50">
        <v>1</v>
      </c>
      <c r="K71" s="53"/>
      <c r="L71" s="50">
        <v>1</v>
      </c>
      <c r="M71" s="61"/>
      <c r="N71" s="61"/>
      <c r="O71" s="62" t="s">
        <v>2513</v>
      </c>
      <c r="P71" s="50" t="s">
        <v>528</v>
      </c>
      <c r="Q71" s="33" t="s">
        <v>532</v>
      </c>
      <c r="R71" s="33" t="s">
        <v>525</v>
      </c>
      <c r="S71" s="33" t="s">
        <v>533</v>
      </c>
      <c r="T71" s="10">
        <v>42451</v>
      </c>
      <c r="V71" s="33">
        <v>26999771</v>
      </c>
      <c r="X71" s="33" t="s">
        <v>534</v>
      </c>
    </row>
    <row r="72" spans="1:24" ht="60" thickBot="1" x14ac:dyDescent="0.25">
      <c r="A72" s="50">
        <v>2016</v>
      </c>
      <c r="B72" s="50" t="s">
        <v>535</v>
      </c>
      <c r="C72" s="49" t="s">
        <v>536</v>
      </c>
      <c r="D72" s="50">
        <v>27449821</v>
      </c>
      <c r="E72" s="63" t="s">
        <v>522</v>
      </c>
      <c r="F72" s="50" t="s">
        <v>177</v>
      </c>
      <c r="G72" s="50" t="s">
        <v>95</v>
      </c>
      <c r="H72" s="50">
        <v>1</v>
      </c>
      <c r="I72" s="50">
        <v>1</v>
      </c>
      <c r="J72" s="50">
        <v>1</v>
      </c>
      <c r="K72" s="53"/>
      <c r="L72" s="50">
        <v>1</v>
      </c>
      <c r="M72" s="61"/>
      <c r="N72" s="61"/>
      <c r="O72" s="62" t="s">
        <v>2514</v>
      </c>
      <c r="P72" s="50" t="s">
        <v>535</v>
      </c>
      <c r="Q72" s="33" t="s">
        <v>538</v>
      </c>
      <c r="R72" s="33" t="s">
        <v>525</v>
      </c>
      <c r="S72" s="33" t="s">
        <v>480</v>
      </c>
      <c r="T72" s="10">
        <v>42576</v>
      </c>
      <c r="V72" s="33">
        <v>27449821</v>
      </c>
      <c r="X72" s="33" t="s">
        <v>539</v>
      </c>
    </row>
    <row r="73" spans="1:24" ht="62.25" thickBot="1" x14ac:dyDescent="0.25">
      <c r="A73" s="50">
        <v>2016</v>
      </c>
      <c r="B73" s="50" t="s">
        <v>540</v>
      </c>
      <c r="C73" s="49" t="s">
        <v>541</v>
      </c>
      <c r="D73" s="50">
        <v>27007108</v>
      </c>
      <c r="E73" s="50" t="s">
        <v>542</v>
      </c>
      <c r="F73" s="50" t="s">
        <v>57</v>
      </c>
      <c r="G73" s="50" t="s">
        <v>95</v>
      </c>
      <c r="H73" s="50">
        <v>1</v>
      </c>
      <c r="I73" s="50">
        <v>1</v>
      </c>
      <c r="J73" s="53"/>
      <c r="K73" s="53"/>
      <c r="L73" s="53"/>
      <c r="M73" s="61"/>
      <c r="N73" s="61"/>
      <c r="O73" s="62" t="s">
        <v>2515</v>
      </c>
      <c r="P73" s="50" t="s">
        <v>540</v>
      </c>
      <c r="Q73" s="33" t="s">
        <v>544</v>
      </c>
      <c r="R73" s="33" t="s">
        <v>545</v>
      </c>
      <c r="S73" s="33" t="s">
        <v>311</v>
      </c>
      <c r="T73" s="10">
        <v>42453</v>
      </c>
      <c r="V73" s="33">
        <v>27007108</v>
      </c>
      <c r="X73" s="33" t="s">
        <v>546</v>
      </c>
    </row>
    <row r="74" spans="1:24" ht="75" thickBot="1" x14ac:dyDescent="0.25">
      <c r="A74" s="50">
        <v>2016</v>
      </c>
      <c r="B74" s="50" t="s">
        <v>547</v>
      </c>
      <c r="C74" s="49" t="s">
        <v>548</v>
      </c>
      <c r="D74" s="50">
        <v>26804381</v>
      </c>
      <c r="E74" s="60" t="s">
        <v>49</v>
      </c>
      <c r="F74" s="50" t="s">
        <v>26</v>
      </c>
      <c r="G74" s="50" t="s">
        <v>42</v>
      </c>
      <c r="H74" s="50">
        <v>1</v>
      </c>
      <c r="I74" s="50">
        <v>1</v>
      </c>
      <c r="J74" s="50">
        <v>1</v>
      </c>
      <c r="K74" s="53"/>
      <c r="L74" s="53"/>
      <c r="M74" s="61"/>
      <c r="N74" s="61"/>
      <c r="O74" s="62" t="s">
        <v>2516</v>
      </c>
      <c r="P74" s="50" t="s">
        <v>547</v>
      </c>
      <c r="Q74" s="33" t="s">
        <v>550</v>
      </c>
      <c r="R74" s="33" t="s">
        <v>551</v>
      </c>
      <c r="S74" s="33" t="s">
        <v>552</v>
      </c>
      <c r="T74" s="10">
        <v>42395</v>
      </c>
      <c r="V74" s="33">
        <v>26804381</v>
      </c>
      <c r="X74" s="33" t="s">
        <v>553</v>
      </c>
    </row>
    <row r="75" spans="1:24" ht="38.25" thickBot="1" x14ac:dyDescent="0.25">
      <c r="A75" s="50">
        <v>2016</v>
      </c>
      <c r="B75" s="50" t="s">
        <v>554</v>
      </c>
      <c r="C75" s="49" t="s">
        <v>555</v>
      </c>
      <c r="D75" s="50">
        <v>26953218</v>
      </c>
      <c r="E75" s="50" t="s">
        <v>556</v>
      </c>
      <c r="F75" s="50" t="s">
        <v>57</v>
      </c>
      <c r="G75" s="50" t="s">
        <v>95</v>
      </c>
      <c r="H75" s="50">
        <v>1</v>
      </c>
      <c r="I75" s="50">
        <v>1</v>
      </c>
      <c r="J75" s="50">
        <v>1</v>
      </c>
      <c r="K75" s="53"/>
      <c r="L75" s="53"/>
      <c r="M75" s="61"/>
      <c r="N75" s="61"/>
      <c r="O75" s="62" t="s">
        <v>557</v>
      </c>
      <c r="P75" s="50" t="s">
        <v>554</v>
      </c>
      <c r="Q75" s="33" t="s">
        <v>558</v>
      </c>
      <c r="R75" s="33" t="s">
        <v>559</v>
      </c>
      <c r="S75" s="33" t="s">
        <v>318</v>
      </c>
      <c r="T75" s="10">
        <v>42438</v>
      </c>
      <c r="V75" s="33">
        <v>26953218</v>
      </c>
      <c r="X75" s="33" t="s">
        <v>560</v>
      </c>
    </row>
    <row r="76" spans="1:24" ht="26.25" thickBot="1" x14ac:dyDescent="0.25">
      <c r="A76" s="50">
        <v>2016</v>
      </c>
      <c r="B76" s="50" t="s">
        <v>561</v>
      </c>
      <c r="C76" s="49" t="s">
        <v>562</v>
      </c>
      <c r="D76" s="50">
        <v>27146166</v>
      </c>
      <c r="E76" s="60" t="s">
        <v>427</v>
      </c>
      <c r="F76" s="50" t="s">
        <v>57</v>
      </c>
      <c r="G76" s="50" t="s">
        <v>27</v>
      </c>
      <c r="H76" s="50">
        <v>1</v>
      </c>
      <c r="I76" s="50">
        <v>1</v>
      </c>
      <c r="J76" s="50">
        <v>1</v>
      </c>
      <c r="K76" s="53"/>
      <c r="L76" s="53"/>
      <c r="M76" s="61"/>
      <c r="N76" s="61"/>
      <c r="O76" s="62" t="s">
        <v>2517</v>
      </c>
      <c r="P76" s="50" t="s">
        <v>561</v>
      </c>
      <c r="Q76" s="33" t="s">
        <v>564</v>
      </c>
      <c r="R76" s="33" t="s">
        <v>565</v>
      </c>
      <c r="S76" s="33" t="s">
        <v>566</v>
      </c>
      <c r="T76" s="10">
        <v>42496</v>
      </c>
      <c r="V76" s="33">
        <v>27146166</v>
      </c>
      <c r="X76" s="33" t="s">
        <v>567</v>
      </c>
    </row>
    <row r="77" spans="1:24" ht="75" thickBot="1" x14ac:dyDescent="0.25">
      <c r="A77" s="50">
        <v>2016</v>
      </c>
      <c r="B77" s="50" t="s">
        <v>568</v>
      </c>
      <c r="C77" s="49" t="s">
        <v>569</v>
      </c>
      <c r="D77" s="50">
        <v>28001135</v>
      </c>
      <c r="E77" s="60" t="s">
        <v>570</v>
      </c>
      <c r="F77" s="50" t="s">
        <v>57</v>
      </c>
      <c r="G77" s="50" t="s">
        <v>330</v>
      </c>
      <c r="H77" s="50">
        <v>1</v>
      </c>
      <c r="I77" s="50">
        <v>1</v>
      </c>
      <c r="J77" s="50">
        <v>1</v>
      </c>
      <c r="K77" s="53"/>
      <c r="L77" s="53"/>
      <c r="M77" s="61"/>
      <c r="N77" s="61"/>
      <c r="O77" s="62" t="s">
        <v>2581</v>
      </c>
      <c r="P77" s="50" t="s">
        <v>568</v>
      </c>
      <c r="Q77" s="33" t="s">
        <v>572</v>
      </c>
      <c r="R77" s="33" t="s">
        <v>371</v>
      </c>
      <c r="S77" s="33" t="s">
        <v>573</v>
      </c>
      <c r="T77" s="17">
        <v>42726</v>
      </c>
      <c r="U77" s="33" t="s">
        <v>574</v>
      </c>
      <c r="V77" s="33">
        <v>28001135</v>
      </c>
      <c r="W77" s="33" t="s">
        <v>575</v>
      </c>
      <c r="X77" s="33" t="s">
        <v>576</v>
      </c>
    </row>
    <row r="78" spans="1:24" ht="26.25" thickBot="1" x14ac:dyDescent="0.25">
      <c r="A78" s="50">
        <v>2016</v>
      </c>
      <c r="B78" s="50" t="s">
        <v>577</v>
      </c>
      <c r="C78" s="49" t="s">
        <v>578</v>
      </c>
      <c r="D78" s="50">
        <v>26461237</v>
      </c>
      <c r="E78" s="50" t="s">
        <v>579</v>
      </c>
      <c r="F78" s="50" t="s">
        <v>57</v>
      </c>
      <c r="G78" s="50" t="s">
        <v>199</v>
      </c>
      <c r="H78" s="50">
        <v>1</v>
      </c>
      <c r="I78" s="50">
        <v>1</v>
      </c>
      <c r="J78" s="50">
        <v>1</v>
      </c>
      <c r="K78" s="53"/>
      <c r="L78" s="53"/>
      <c r="M78" s="61"/>
      <c r="N78" s="61"/>
      <c r="O78" s="62" t="s">
        <v>580</v>
      </c>
      <c r="P78" s="50" t="s">
        <v>577</v>
      </c>
      <c r="Q78" s="33" t="s">
        <v>581</v>
      </c>
      <c r="R78" s="33" t="s">
        <v>582</v>
      </c>
      <c r="S78" s="33" t="s">
        <v>99</v>
      </c>
      <c r="T78" s="17">
        <v>42291</v>
      </c>
      <c r="V78" s="33">
        <v>26461237</v>
      </c>
      <c r="X78" s="33" t="s">
        <v>583</v>
      </c>
    </row>
    <row r="79" spans="1:24" ht="36.75" thickBot="1" x14ac:dyDescent="0.25">
      <c r="A79" s="50">
        <v>2016</v>
      </c>
      <c r="B79" s="50" t="s">
        <v>584</v>
      </c>
      <c r="C79" s="49" t="s">
        <v>585</v>
      </c>
      <c r="D79" s="50">
        <v>26750681</v>
      </c>
      <c r="E79" s="50" t="s">
        <v>215</v>
      </c>
      <c r="F79" s="50" t="s">
        <v>57</v>
      </c>
      <c r="G79" s="50" t="s">
        <v>95</v>
      </c>
      <c r="H79" s="50">
        <v>1</v>
      </c>
      <c r="I79" s="50">
        <v>1</v>
      </c>
      <c r="J79" s="53"/>
      <c r="K79" s="53"/>
      <c r="L79" s="53"/>
      <c r="M79" s="61"/>
      <c r="N79" s="61">
        <v>1</v>
      </c>
      <c r="O79" s="62" t="s">
        <v>2518</v>
      </c>
      <c r="P79" s="50" t="s">
        <v>584</v>
      </c>
      <c r="Q79" s="33" t="s">
        <v>587</v>
      </c>
      <c r="R79" s="33" t="s">
        <v>588</v>
      </c>
      <c r="S79" s="33" t="s">
        <v>589</v>
      </c>
      <c r="T79" s="10">
        <v>42381</v>
      </c>
      <c r="U79" s="33" t="s">
        <v>590</v>
      </c>
      <c r="V79" s="33">
        <v>26750681</v>
      </c>
      <c r="X79" s="33" t="s">
        <v>591</v>
      </c>
    </row>
    <row r="80" spans="1:24" ht="62.25" thickBot="1" x14ac:dyDescent="0.25">
      <c r="A80" s="50">
        <v>2017</v>
      </c>
      <c r="B80" s="50" t="s">
        <v>592</v>
      </c>
      <c r="C80" s="49" t="s">
        <v>593</v>
      </c>
      <c r="D80" s="50">
        <v>28349177</v>
      </c>
      <c r="E80" s="60" t="s">
        <v>594</v>
      </c>
      <c r="F80" s="50" t="s">
        <v>57</v>
      </c>
      <c r="G80" s="50" t="s">
        <v>27</v>
      </c>
      <c r="H80" s="50">
        <v>1</v>
      </c>
      <c r="I80" s="50">
        <v>1</v>
      </c>
      <c r="J80" s="50">
        <v>1</v>
      </c>
      <c r="K80" s="53"/>
      <c r="L80" s="53"/>
      <c r="M80" s="61"/>
      <c r="N80" s="61"/>
      <c r="O80" s="62" t="s">
        <v>2519</v>
      </c>
      <c r="P80" s="50" t="s">
        <v>592</v>
      </c>
      <c r="Q80" s="33" t="s">
        <v>596</v>
      </c>
      <c r="R80" s="33" t="s">
        <v>423</v>
      </c>
      <c r="S80" s="33" t="s">
        <v>311</v>
      </c>
      <c r="T80" s="10">
        <v>42823</v>
      </c>
      <c r="U80" s="33" t="s">
        <v>597</v>
      </c>
      <c r="V80" s="33">
        <v>28349177</v>
      </c>
      <c r="X80" s="33" t="s">
        <v>598</v>
      </c>
    </row>
    <row r="81" spans="1:24" ht="38.25" thickBot="1" x14ac:dyDescent="0.25">
      <c r="A81" s="50">
        <v>2017</v>
      </c>
      <c r="B81" s="50" t="s">
        <v>599</v>
      </c>
      <c r="C81" s="49" t="s">
        <v>600</v>
      </c>
      <c r="D81" s="50">
        <v>28620733</v>
      </c>
      <c r="E81" s="50" t="s">
        <v>601</v>
      </c>
      <c r="F81" s="50" t="s">
        <v>57</v>
      </c>
      <c r="G81" s="50" t="s">
        <v>95</v>
      </c>
      <c r="H81" s="50">
        <v>1</v>
      </c>
      <c r="I81" s="50">
        <v>1</v>
      </c>
      <c r="J81" s="50">
        <v>1</v>
      </c>
      <c r="K81" s="53"/>
      <c r="L81" s="53"/>
      <c r="M81" s="61"/>
      <c r="N81" s="61"/>
      <c r="O81" s="62" t="s">
        <v>2520</v>
      </c>
      <c r="P81" s="50" t="s">
        <v>599</v>
      </c>
      <c r="Q81" s="33" t="s">
        <v>603</v>
      </c>
      <c r="R81" s="33" t="s">
        <v>604</v>
      </c>
      <c r="S81" s="33" t="s">
        <v>605</v>
      </c>
      <c r="T81" s="10">
        <v>42903</v>
      </c>
      <c r="V81" s="33">
        <v>28620733</v>
      </c>
      <c r="X81" s="33" t="s">
        <v>606</v>
      </c>
    </row>
    <row r="82" spans="1:24" ht="105.75" thickBot="1" x14ac:dyDescent="0.25">
      <c r="A82" s="50">
        <v>2017</v>
      </c>
      <c r="B82" s="50" t="s">
        <v>607</v>
      </c>
      <c r="C82" s="49" t="s">
        <v>608</v>
      </c>
      <c r="D82" s="50">
        <v>28705688</v>
      </c>
      <c r="E82" s="60" t="s">
        <v>609</v>
      </c>
      <c r="F82" s="50" t="s">
        <v>57</v>
      </c>
      <c r="G82" s="50" t="s">
        <v>610</v>
      </c>
      <c r="H82" s="50">
        <v>1</v>
      </c>
      <c r="I82" s="50">
        <v>1</v>
      </c>
      <c r="J82" s="50">
        <v>1</v>
      </c>
      <c r="K82" s="53"/>
      <c r="L82" s="53"/>
      <c r="M82" s="61"/>
      <c r="N82" s="61"/>
      <c r="O82" s="62" t="s">
        <v>2521</v>
      </c>
      <c r="P82" s="50" t="s">
        <v>607</v>
      </c>
      <c r="Q82" s="33" t="s">
        <v>612</v>
      </c>
      <c r="R82" s="33" t="s">
        <v>613</v>
      </c>
      <c r="S82" s="33" t="s">
        <v>349</v>
      </c>
      <c r="T82" s="10">
        <v>42931</v>
      </c>
      <c r="V82" s="33">
        <v>28705688</v>
      </c>
      <c r="X82" s="33" t="s">
        <v>614</v>
      </c>
    </row>
    <row r="83" spans="1:24" ht="26.25" thickBot="1" x14ac:dyDescent="0.25">
      <c r="A83" s="50">
        <v>2017</v>
      </c>
      <c r="B83" s="50" t="s">
        <v>615</v>
      </c>
      <c r="C83" s="49" t="s">
        <v>616</v>
      </c>
      <c r="D83" s="50">
        <v>29070019</v>
      </c>
      <c r="E83" s="50" t="s">
        <v>617</v>
      </c>
      <c r="F83" s="50" t="s">
        <v>57</v>
      </c>
      <c r="G83" s="50" t="s">
        <v>199</v>
      </c>
      <c r="H83" s="50">
        <v>1</v>
      </c>
      <c r="I83" s="50">
        <v>1</v>
      </c>
      <c r="J83" s="53"/>
      <c r="K83" s="50">
        <v>1</v>
      </c>
      <c r="L83" s="50">
        <v>1</v>
      </c>
      <c r="M83" s="61"/>
      <c r="N83" s="61"/>
      <c r="O83" s="62" t="s">
        <v>2522</v>
      </c>
      <c r="P83" s="50" t="s">
        <v>615</v>
      </c>
      <c r="Q83" s="33" t="s">
        <v>619</v>
      </c>
      <c r="R83" s="33" t="s">
        <v>620</v>
      </c>
      <c r="S83" s="33" t="s">
        <v>621</v>
      </c>
      <c r="T83" s="17">
        <v>43035</v>
      </c>
      <c r="U83" s="33" t="s">
        <v>622</v>
      </c>
      <c r="V83" s="33">
        <v>29070019</v>
      </c>
      <c r="X83" s="33" t="s">
        <v>623</v>
      </c>
    </row>
    <row r="84" spans="1:24" ht="62.25" thickBot="1" x14ac:dyDescent="0.25">
      <c r="A84" s="50">
        <v>2017</v>
      </c>
      <c r="B84" s="50" t="s">
        <v>624</v>
      </c>
      <c r="C84" s="49" t="s">
        <v>625</v>
      </c>
      <c r="D84" s="50">
        <v>28228145</v>
      </c>
      <c r="E84" s="60" t="s">
        <v>530</v>
      </c>
      <c r="F84" s="50" t="s">
        <v>177</v>
      </c>
      <c r="G84" s="50" t="s">
        <v>42</v>
      </c>
      <c r="H84" s="50">
        <v>1</v>
      </c>
      <c r="I84" s="50">
        <v>1</v>
      </c>
      <c r="J84" s="50">
        <v>1</v>
      </c>
      <c r="K84" s="53"/>
      <c r="L84" s="50">
        <v>1</v>
      </c>
      <c r="M84" s="61"/>
      <c r="N84" s="61"/>
      <c r="O84" s="62" t="s">
        <v>2523</v>
      </c>
      <c r="P84" s="50" t="s">
        <v>624</v>
      </c>
      <c r="Q84" s="33" t="s">
        <v>627</v>
      </c>
      <c r="R84" s="33" t="s">
        <v>525</v>
      </c>
      <c r="S84" s="33" t="s">
        <v>334</v>
      </c>
      <c r="T84" s="10">
        <v>42790</v>
      </c>
      <c r="U84" s="33" t="s">
        <v>628</v>
      </c>
      <c r="V84" s="33">
        <v>28228145</v>
      </c>
      <c r="X84" s="33" t="s">
        <v>629</v>
      </c>
    </row>
    <row r="85" spans="1:24" ht="87" thickBot="1" x14ac:dyDescent="0.25">
      <c r="A85" s="50">
        <v>2017</v>
      </c>
      <c r="B85" s="50" t="s">
        <v>630</v>
      </c>
      <c r="C85" s="49" t="s">
        <v>631</v>
      </c>
      <c r="D85" s="50">
        <v>28148610</v>
      </c>
      <c r="E85" s="50" t="s">
        <v>632</v>
      </c>
      <c r="F85" s="50" t="s">
        <v>57</v>
      </c>
      <c r="G85" s="50" t="s">
        <v>128</v>
      </c>
      <c r="H85" s="50">
        <v>1</v>
      </c>
      <c r="I85" s="50">
        <v>1</v>
      </c>
      <c r="J85" s="53"/>
      <c r="K85" s="53"/>
      <c r="L85" s="53"/>
      <c r="M85" s="61"/>
      <c r="N85" s="61"/>
      <c r="O85" s="62" t="s">
        <v>2524</v>
      </c>
      <c r="P85" s="50" t="s">
        <v>630</v>
      </c>
      <c r="Q85" s="33" t="s">
        <v>634</v>
      </c>
      <c r="R85" s="33" t="s">
        <v>635</v>
      </c>
      <c r="S85" s="33" t="s">
        <v>636</v>
      </c>
      <c r="T85" s="10">
        <v>42769</v>
      </c>
      <c r="V85" s="33">
        <v>28148610</v>
      </c>
      <c r="X85" s="33" t="s">
        <v>637</v>
      </c>
    </row>
    <row r="86" spans="1:24" ht="62.25" thickBot="1" x14ac:dyDescent="0.25">
      <c r="A86" s="50">
        <v>2017</v>
      </c>
      <c r="B86" s="50" t="s">
        <v>638</v>
      </c>
      <c r="C86" s="49" t="s">
        <v>639</v>
      </c>
      <c r="D86" s="50">
        <v>28361077</v>
      </c>
      <c r="E86" s="60" t="s">
        <v>640</v>
      </c>
      <c r="F86" s="50" t="s">
        <v>57</v>
      </c>
      <c r="G86" s="50" t="s">
        <v>42</v>
      </c>
      <c r="H86" s="50">
        <v>1</v>
      </c>
      <c r="I86" s="50">
        <v>1</v>
      </c>
      <c r="J86" s="50">
        <v>1</v>
      </c>
      <c r="K86" s="53"/>
      <c r="L86" s="53"/>
      <c r="M86" s="61"/>
      <c r="N86" s="61"/>
      <c r="O86" s="62" t="s">
        <v>2525</v>
      </c>
      <c r="P86" s="50" t="s">
        <v>638</v>
      </c>
      <c r="Q86" s="33" t="s">
        <v>642</v>
      </c>
      <c r="R86" s="33" t="s">
        <v>643</v>
      </c>
      <c r="S86" s="33" t="s">
        <v>644</v>
      </c>
      <c r="T86" s="10">
        <v>42826</v>
      </c>
      <c r="U86" s="33" t="s">
        <v>645</v>
      </c>
      <c r="V86" s="33">
        <v>28361077</v>
      </c>
      <c r="X86" s="33" t="s">
        <v>646</v>
      </c>
    </row>
    <row r="87" spans="1:24" ht="62.25" thickBot="1" x14ac:dyDescent="0.25">
      <c r="A87" s="50">
        <v>2017</v>
      </c>
      <c r="B87" s="50" t="s">
        <v>638</v>
      </c>
      <c r="C87" s="49" t="s">
        <v>647</v>
      </c>
      <c r="D87" s="50">
        <v>28595436</v>
      </c>
      <c r="E87" s="50" t="s">
        <v>640</v>
      </c>
      <c r="F87" s="50" t="s">
        <v>57</v>
      </c>
      <c r="G87" s="50" t="s">
        <v>128</v>
      </c>
      <c r="H87" s="50">
        <v>1</v>
      </c>
      <c r="I87" s="50">
        <v>1</v>
      </c>
      <c r="J87" s="53"/>
      <c r="K87" s="53"/>
      <c r="L87" s="53"/>
      <c r="M87" s="61"/>
      <c r="N87" s="61"/>
      <c r="O87" s="62" t="s">
        <v>2526</v>
      </c>
      <c r="P87" s="50" t="s">
        <v>638</v>
      </c>
      <c r="Q87" s="33" t="s">
        <v>649</v>
      </c>
      <c r="R87" s="33" t="s">
        <v>643</v>
      </c>
      <c r="S87" s="33" t="s">
        <v>650</v>
      </c>
      <c r="T87" s="10">
        <v>42896</v>
      </c>
      <c r="V87" s="33">
        <v>28595436</v>
      </c>
      <c r="X87" s="33" t="s">
        <v>651</v>
      </c>
    </row>
    <row r="88" spans="1:24" ht="26.25" thickBot="1" x14ac:dyDescent="0.25">
      <c r="A88" s="50">
        <v>2017</v>
      </c>
      <c r="B88" s="50" t="s">
        <v>652</v>
      </c>
      <c r="C88" s="49" t="s">
        <v>653</v>
      </c>
      <c r="D88" s="50">
        <v>29141641</v>
      </c>
      <c r="E88" s="50" t="s">
        <v>329</v>
      </c>
      <c r="F88" s="50" t="s">
        <v>57</v>
      </c>
      <c r="G88" s="50" t="s">
        <v>330</v>
      </c>
      <c r="H88" s="50">
        <v>1</v>
      </c>
      <c r="I88" s="50">
        <v>1</v>
      </c>
      <c r="J88" s="50">
        <v>1</v>
      </c>
      <c r="K88" s="53"/>
      <c r="L88" s="53"/>
      <c r="M88" s="61"/>
      <c r="N88" s="61"/>
      <c r="O88" s="62" t="s">
        <v>2527</v>
      </c>
      <c r="P88" s="50" t="s">
        <v>652</v>
      </c>
      <c r="Q88" s="33" t="s">
        <v>655</v>
      </c>
      <c r="R88" s="33" t="s">
        <v>656</v>
      </c>
      <c r="S88" s="33" t="s">
        <v>334</v>
      </c>
      <c r="T88" s="17">
        <v>43056</v>
      </c>
      <c r="U88" s="33" t="s">
        <v>657</v>
      </c>
      <c r="V88" s="33">
        <v>29141641</v>
      </c>
      <c r="X88" s="33" t="s">
        <v>658</v>
      </c>
    </row>
    <row r="89" spans="1:24" ht="38.25" thickBot="1" x14ac:dyDescent="0.25">
      <c r="A89" s="50">
        <v>2017</v>
      </c>
      <c r="B89" s="50" t="s">
        <v>659</v>
      </c>
      <c r="C89" s="49" t="s">
        <v>660</v>
      </c>
      <c r="D89" s="50">
        <v>28693585</v>
      </c>
      <c r="E89" s="50" t="s">
        <v>556</v>
      </c>
      <c r="F89" s="50" t="s">
        <v>57</v>
      </c>
      <c r="G89" s="50" t="s">
        <v>199</v>
      </c>
      <c r="H89" s="50">
        <v>1</v>
      </c>
      <c r="I89" s="50">
        <v>1</v>
      </c>
      <c r="J89" s="53"/>
      <c r="K89" s="53"/>
      <c r="L89" s="53"/>
      <c r="M89" s="61"/>
      <c r="N89" s="61"/>
      <c r="O89" s="62" t="s">
        <v>2528</v>
      </c>
      <c r="P89" s="50" t="s">
        <v>659</v>
      </c>
      <c r="Q89" s="33" t="s">
        <v>662</v>
      </c>
      <c r="R89" s="33" t="s">
        <v>663</v>
      </c>
      <c r="S89" s="33" t="s">
        <v>664</v>
      </c>
      <c r="T89" s="10">
        <v>42928</v>
      </c>
      <c r="U89" s="33" t="s">
        <v>665</v>
      </c>
      <c r="V89" s="33">
        <v>28693585</v>
      </c>
      <c r="X89" s="33" t="s">
        <v>666</v>
      </c>
    </row>
    <row r="90" spans="1:24" ht="50.25" thickBot="1" x14ac:dyDescent="0.25">
      <c r="A90" s="50">
        <v>2017</v>
      </c>
      <c r="B90" s="50" t="s">
        <v>667</v>
      </c>
      <c r="C90" s="49" t="s">
        <v>668</v>
      </c>
      <c r="D90" s="50">
        <v>27666787</v>
      </c>
      <c r="E90" s="63" t="s">
        <v>87</v>
      </c>
      <c r="F90" s="50" t="s">
        <v>57</v>
      </c>
      <c r="G90" s="50" t="s">
        <v>42</v>
      </c>
      <c r="H90" s="50">
        <v>1</v>
      </c>
      <c r="I90" s="50">
        <v>1</v>
      </c>
      <c r="J90" s="50">
        <v>1</v>
      </c>
      <c r="K90" s="53"/>
      <c r="L90" s="53"/>
      <c r="M90" s="61"/>
      <c r="N90" s="61"/>
      <c r="O90" s="62" t="s">
        <v>2529</v>
      </c>
      <c r="P90" s="50" t="s">
        <v>667</v>
      </c>
      <c r="Q90" s="33" t="s">
        <v>670</v>
      </c>
      <c r="R90" s="33" t="s">
        <v>671</v>
      </c>
      <c r="S90" s="33" t="s">
        <v>672</v>
      </c>
      <c r="T90" s="10">
        <v>42640</v>
      </c>
      <c r="V90" s="33">
        <v>27666787</v>
      </c>
      <c r="X90" s="33" t="s">
        <v>673</v>
      </c>
    </row>
    <row r="91" spans="1:24" ht="38.25" thickBot="1" x14ac:dyDescent="0.25">
      <c r="A91" s="50">
        <v>2017</v>
      </c>
      <c r="B91" s="50" t="s">
        <v>674</v>
      </c>
      <c r="C91" s="49" t="s">
        <v>675</v>
      </c>
      <c r="D91" s="50">
        <v>28915913</v>
      </c>
      <c r="E91" s="50" t="s">
        <v>676</v>
      </c>
      <c r="F91" s="50" t="s">
        <v>26</v>
      </c>
      <c r="G91" s="50" t="s">
        <v>330</v>
      </c>
      <c r="H91" s="50">
        <v>1</v>
      </c>
      <c r="I91" s="50">
        <v>1</v>
      </c>
      <c r="J91" s="53"/>
      <c r="K91" s="53"/>
      <c r="L91" s="50">
        <v>0</v>
      </c>
      <c r="M91" s="61"/>
      <c r="N91" s="61"/>
      <c r="O91" s="62" t="s">
        <v>2530</v>
      </c>
      <c r="P91" s="50" t="s">
        <v>674</v>
      </c>
      <c r="Q91" s="33" t="s">
        <v>678</v>
      </c>
      <c r="R91" s="33" t="s">
        <v>679</v>
      </c>
      <c r="S91" s="33" t="s">
        <v>664</v>
      </c>
      <c r="T91" s="10">
        <v>42995</v>
      </c>
      <c r="U91" s="33" t="s">
        <v>680</v>
      </c>
      <c r="V91" s="33">
        <v>28915913</v>
      </c>
      <c r="X91" s="33" t="s">
        <v>681</v>
      </c>
    </row>
    <row r="92" spans="1:24" ht="111" thickBot="1" x14ac:dyDescent="0.25">
      <c r="A92" s="50">
        <v>2018</v>
      </c>
      <c r="B92" s="50" t="s">
        <v>624</v>
      </c>
      <c r="C92" s="49" t="s">
        <v>682</v>
      </c>
      <c r="D92" s="50">
        <v>28296536</v>
      </c>
      <c r="E92" s="53" t="s">
        <v>530</v>
      </c>
      <c r="F92" s="50" t="s">
        <v>177</v>
      </c>
      <c r="G92" s="50" t="s">
        <v>95</v>
      </c>
      <c r="H92" s="50">
        <v>1</v>
      </c>
      <c r="I92" s="50">
        <v>1</v>
      </c>
      <c r="J92" s="50">
        <v>1</v>
      </c>
      <c r="K92" s="53"/>
      <c r="L92" s="50">
        <v>1</v>
      </c>
      <c r="M92" s="61"/>
      <c r="N92" s="61"/>
      <c r="O92" s="62" t="s">
        <v>2531</v>
      </c>
      <c r="P92" s="50" t="s">
        <v>624</v>
      </c>
      <c r="Q92" s="33" t="s">
        <v>684</v>
      </c>
      <c r="R92" s="33" t="s">
        <v>525</v>
      </c>
      <c r="S92" s="33" t="s">
        <v>502</v>
      </c>
      <c r="T92" s="10">
        <v>42810</v>
      </c>
      <c r="V92" s="33">
        <v>28296536</v>
      </c>
      <c r="X92" s="33" t="s">
        <v>685</v>
      </c>
    </row>
    <row r="93" spans="1:24" ht="15" thickBot="1" x14ac:dyDescent="0.25">
      <c r="A93" s="50">
        <v>2018</v>
      </c>
      <c r="B93" s="50" t="s">
        <v>686</v>
      </c>
      <c r="C93" s="49" t="s">
        <v>687</v>
      </c>
      <c r="D93" s="50">
        <v>29976250</v>
      </c>
      <c r="E93" s="50" t="s">
        <v>556</v>
      </c>
      <c r="F93" s="50" t="s">
        <v>26</v>
      </c>
      <c r="G93" s="50" t="s">
        <v>128</v>
      </c>
      <c r="H93" s="50">
        <v>1</v>
      </c>
      <c r="I93" s="50">
        <v>1</v>
      </c>
      <c r="J93" s="53"/>
      <c r="K93" s="53"/>
      <c r="L93" s="53"/>
      <c r="M93" s="61"/>
      <c r="N93" s="61"/>
      <c r="O93" s="62" t="s">
        <v>2532</v>
      </c>
      <c r="P93" s="50" t="s">
        <v>686</v>
      </c>
      <c r="Q93" s="33" t="s">
        <v>689</v>
      </c>
      <c r="R93" s="33" t="s">
        <v>690</v>
      </c>
      <c r="S93" s="33" t="s">
        <v>448</v>
      </c>
      <c r="T93" s="10">
        <v>43288</v>
      </c>
      <c r="U93" s="33" t="s">
        <v>691</v>
      </c>
      <c r="V93" s="33">
        <v>29976250</v>
      </c>
      <c r="X93" s="33" t="s">
        <v>692</v>
      </c>
    </row>
    <row r="94" spans="1:24" ht="50.25" thickBot="1" x14ac:dyDescent="0.25">
      <c r="A94" s="50">
        <v>2018</v>
      </c>
      <c r="B94" s="50" t="s">
        <v>693</v>
      </c>
      <c r="C94" s="49" t="s">
        <v>694</v>
      </c>
      <c r="D94" s="50">
        <v>29519358</v>
      </c>
      <c r="E94" s="54" t="s">
        <v>695</v>
      </c>
      <c r="F94" s="50" t="s">
        <v>57</v>
      </c>
      <c r="G94" s="50" t="s">
        <v>199</v>
      </c>
      <c r="H94" s="50">
        <v>1</v>
      </c>
      <c r="I94" s="50">
        <v>1</v>
      </c>
      <c r="J94" s="53"/>
      <c r="K94" s="53"/>
      <c r="L94" s="53"/>
      <c r="M94" s="61"/>
      <c r="N94" s="61"/>
      <c r="O94" s="62" t="s">
        <v>2533</v>
      </c>
      <c r="P94" s="50" t="s">
        <v>693</v>
      </c>
      <c r="Q94" s="33" t="s">
        <v>697</v>
      </c>
      <c r="R94" s="33" t="s">
        <v>698</v>
      </c>
      <c r="S94" s="33" t="s">
        <v>699</v>
      </c>
      <c r="T94" s="10">
        <v>43169</v>
      </c>
      <c r="V94" s="33">
        <v>29519358</v>
      </c>
      <c r="X94" s="33" t="s">
        <v>700</v>
      </c>
    </row>
    <row r="95" spans="1:24" ht="50.25" thickBot="1" x14ac:dyDescent="0.25">
      <c r="A95" s="50">
        <v>2018</v>
      </c>
      <c r="B95" s="50" t="s">
        <v>701</v>
      </c>
      <c r="C95" s="49" t="s">
        <v>702</v>
      </c>
      <c r="D95" s="50">
        <v>29331209</v>
      </c>
      <c r="E95" s="63" t="s">
        <v>703</v>
      </c>
      <c r="F95" s="50" t="s">
        <v>57</v>
      </c>
      <c r="G95" s="50" t="s">
        <v>42</v>
      </c>
      <c r="H95" s="50">
        <v>1</v>
      </c>
      <c r="I95" s="50">
        <v>1</v>
      </c>
      <c r="J95" s="50">
        <v>1</v>
      </c>
      <c r="K95" s="53"/>
      <c r="L95" s="53"/>
      <c r="M95" s="61"/>
      <c r="N95" s="61"/>
      <c r="O95" s="62" t="s">
        <v>2534</v>
      </c>
      <c r="P95" s="50" t="s">
        <v>701</v>
      </c>
      <c r="Q95" s="33" t="s">
        <v>705</v>
      </c>
      <c r="R95" s="33" t="s">
        <v>706</v>
      </c>
      <c r="S95" s="33" t="s">
        <v>552</v>
      </c>
      <c r="T95" s="10">
        <v>43115</v>
      </c>
      <c r="V95" s="33">
        <v>29331209</v>
      </c>
      <c r="X95" s="33" t="s">
        <v>707</v>
      </c>
    </row>
    <row r="96" spans="1:24" ht="78" thickBot="1" x14ac:dyDescent="0.25">
      <c r="A96" s="50">
        <v>2018</v>
      </c>
      <c r="B96" s="50" t="s">
        <v>708</v>
      </c>
      <c r="C96" s="49" t="s">
        <v>709</v>
      </c>
      <c r="D96" s="50">
        <v>30231907</v>
      </c>
      <c r="E96" s="50" t="s">
        <v>710</v>
      </c>
      <c r="F96" s="50" t="s">
        <v>57</v>
      </c>
      <c r="G96" s="50" t="s">
        <v>128</v>
      </c>
      <c r="H96" s="50">
        <v>1</v>
      </c>
      <c r="I96" s="50">
        <v>1</v>
      </c>
      <c r="J96" s="53"/>
      <c r="K96" s="53"/>
      <c r="L96" s="53"/>
      <c r="M96" s="61"/>
      <c r="N96" s="61"/>
      <c r="O96" s="62" t="s">
        <v>2535</v>
      </c>
      <c r="P96" s="50" t="s">
        <v>708</v>
      </c>
      <c r="Q96" s="33" t="s">
        <v>712</v>
      </c>
      <c r="R96" s="33" t="s">
        <v>713</v>
      </c>
      <c r="S96" s="33" t="s">
        <v>448</v>
      </c>
      <c r="T96" s="10">
        <v>43364</v>
      </c>
      <c r="U96" s="33" t="s">
        <v>714</v>
      </c>
      <c r="V96" s="33">
        <v>30231907</v>
      </c>
      <c r="X96" s="33" t="s">
        <v>715</v>
      </c>
    </row>
    <row r="97" spans="1:24" ht="26.25" thickBot="1" x14ac:dyDescent="0.25">
      <c r="A97" s="50">
        <v>2018</v>
      </c>
      <c r="B97" s="50" t="s">
        <v>716</v>
      </c>
      <c r="C97" s="49" t="s">
        <v>717</v>
      </c>
      <c r="D97" s="50">
        <v>29523153</v>
      </c>
      <c r="E97" s="50" t="s">
        <v>718</v>
      </c>
      <c r="F97" s="50" t="s">
        <v>57</v>
      </c>
      <c r="G97" s="50" t="s">
        <v>719</v>
      </c>
      <c r="H97" s="50">
        <v>1</v>
      </c>
      <c r="I97" s="50">
        <v>1</v>
      </c>
      <c r="J97" s="53"/>
      <c r="K97" s="50">
        <v>1</v>
      </c>
      <c r="L97" s="53"/>
      <c r="M97" s="61"/>
      <c r="N97" s="61"/>
      <c r="O97" s="62" t="s">
        <v>2536</v>
      </c>
      <c r="P97" s="50" t="s">
        <v>716</v>
      </c>
      <c r="Q97" s="33" t="s">
        <v>721</v>
      </c>
      <c r="R97" s="33" t="s">
        <v>722</v>
      </c>
      <c r="S97" s="33" t="s">
        <v>723</v>
      </c>
      <c r="T97" s="10">
        <v>43170</v>
      </c>
      <c r="U97" s="33" t="s">
        <v>724</v>
      </c>
      <c r="V97" s="33">
        <v>29523153</v>
      </c>
      <c r="X97" s="33" t="s">
        <v>725</v>
      </c>
    </row>
    <row r="98" spans="1:24" ht="75" thickBot="1" x14ac:dyDescent="0.25">
      <c r="A98" s="50">
        <v>2018</v>
      </c>
      <c r="B98" s="50" t="s">
        <v>726</v>
      </c>
      <c r="C98" s="49" t="s">
        <v>727</v>
      </c>
      <c r="D98" s="50">
        <v>30237974</v>
      </c>
      <c r="E98" s="50" t="s">
        <v>728</v>
      </c>
      <c r="F98" s="50" t="s">
        <v>57</v>
      </c>
      <c r="G98" s="50" t="s">
        <v>330</v>
      </c>
      <c r="H98" s="50">
        <v>0</v>
      </c>
      <c r="I98" s="50">
        <v>1</v>
      </c>
      <c r="J98" s="53"/>
      <c r="K98" s="50">
        <v>0</v>
      </c>
      <c r="L98" s="53"/>
      <c r="M98" s="61"/>
      <c r="N98" s="61"/>
      <c r="O98" s="62" t="s">
        <v>2537</v>
      </c>
      <c r="P98" s="50" t="s">
        <v>726</v>
      </c>
      <c r="Q98" s="33" t="s">
        <v>730</v>
      </c>
      <c r="R98" s="33" t="s">
        <v>731</v>
      </c>
      <c r="S98" s="33" t="s">
        <v>732</v>
      </c>
      <c r="T98" s="10">
        <v>43365</v>
      </c>
      <c r="U98" s="33" t="s">
        <v>733</v>
      </c>
      <c r="V98" s="33">
        <v>30237974</v>
      </c>
      <c r="X98" s="33" t="s">
        <v>734</v>
      </c>
    </row>
    <row r="99" spans="1:24" ht="75" thickBot="1" x14ac:dyDescent="0.25">
      <c r="A99" s="50">
        <v>2018</v>
      </c>
      <c r="B99" s="50" t="s">
        <v>735</v>
      </c>
      <c r="C99" s="49" t="s">
        <v>736</v>
      </c>
      <c r="D99" s="50">
        <v>29248183</v>
      </c>
      <c r="E99" s="50" t="s">
        <v>737</v>
      </c>
      <c r="F99" s="50" t="s">
        <v>57</v>
      </c>
      <c r="G99" s="50" t="s">
        <v>199</v>
      </c>
      <c r="H99" s="50">
        <v>1</v>
      </c>
      <c r="I99" s="50">
        <v>1</v>
      </c>
      <c r="J99" s="50">
        <v>1</v>
      </c>
      <c r="K99" s="50">
        <v>1</v>
      </c>
      <c r="L99" s="50">
        <v>1</v>
      </c>
      <c r="M99" s="61"/>
      <c r="N99" s="61"/>
      <c r="O99" s="62" t="s">
        <v>2538</v>
      </c>
      <c r="P99" s="50" t="s">
        <v>735</v>
      </c>
      <c r="Q99" s="33" t="s">
        <v>739</v>
      </c>
      <c r="R99" s="33" t="s">
        <v>740</v>
      </c>
      <c r="S99" s="33" t="s">
        <v>741</v>
      </c>
      <c r="T99" s="17">
        <v>43087</v>
      </c>
      <c r="V99" s="33">
        <v>29248183</v>
      </c>
      <c r="X99" s="33" t="s">
        <v>742</v>
      </c>
    </row>
    <row r="100" spans="1:24" ht="62.25" thickBot="1" x14ac:dyDescent="0.25">
      <c r="A100" s="50">
        <v>2018</v>
      </c>
      <c r="B100" s="50" t="s">
        <v>743</v>
      </c>
      <c r="C100" s="49" t="s">
        <v>744</v>
      </c>
      <c r="D100" s="50">
        <v>30584847</v>
      </c>
      <c r="E100" s="50" t="s">
        <v>168</v>
      </c>
      <c r="F100" s="50" t="s">
        <v>177</v>
      </c>
      <c r="G100" s="50" t="s">
        <v>42</v>
      </c>
      <c r="H100" s="50">
        <v>1</v>
      </c>
      <c r="I100" s="50">
        <v>1</v>
      </c>
      <c r="J100" s="53"/>
      <c r="K100" s="50">
        <v>0</v>
      </c>
      <c r="L100" s="53"/>
      <c r="M100" s="61"/>
      <c r="N100" s="61"/>
      <c r="O100" s="62" t="s">
        <v>2539</v>
      </c>
      <c r="P100" s="50" t="s">
        <v>743</v>
      </c>
      <c r="Q100" s="33" t="s">
        <v>746</v>
      </c>
      <c r="R100" s="33" t="s">
        <v>747</v>
      </c>
      <c r="S100" s="33" t="s">
        <v>748</v>
      </c>
      <c r="T100" s="17">
        <v>43460</v>
      </c>
      <c r="V100" s="33">
        <v>30584847</v>
      </c>
      <c r="X100" s="33" t="s">
        <v>749</v>
      </c>
    </row>
    <row r="101" spans="1:24" ht="38.25" thickBot="1" x14ac:dyDescent="0.25">
      <c r="A101" s="50">
        <v>2018</v>
      </c>
      <c r="B101" s="50" t="s">
        <v>750</v>
      </c>
      <c r="C101" s="49" t="s">
        <v>751</v>
      </c>
      <c r="D101" s="50">
        <v>29365092</v>
      </c>
      <c r="E101" s="50" t="s">
        <v>49</v>
      </c>
      <c r="F101" s="50" t="s">
        <v>57</v>
      </c>
      <c r="G101" s="50" t="s">
        <v>752</v>
      </c>
      <c r="H101" s="50">
        <v>1</v>
      </c>
      <c r="I101" s="50">
        <v>0</v>
      </c>
      <c r="J101" s="53"/>
      <c r="K101" s="53"/>
      <c r="L101" s="53"/>
      <c r="M101" s="61"/>
      <c r="N101" s="61"/>
      <c r="O101" s="62" t="s">
        <v>2582</v>
      </c>
      <c r="P101" s="50" t="s">
        <v>750</v>
      </c>
      <c r="Q101" s="33" t="s">
        <v>754</v>
      </c>
      <c r="R101" s="33" t="s">
        <v>755</v>
      </c>
      <c r="S101" s="33" t="s">
        <v>756</v>
      </c>
      <c r="T101" s="10">
        <v>43125</v>
      </c>
      <c r="V101" s="33">
        <v>29365092</v>
      </c>
      <c r="X101" s="33" t="s">
        <v>757</v>
      </c>
    </row>
    <row r="102" spans="1:24" ht="38.25" thickBot="1" x14ac:dyDescent="0.25">
      <c r="A102" s="50">
        <v>2018</v>
      </c>
      <c r="B102" s="50" t="s">
        <v>758</v>
      </c>
      <c r="C102" s="49" t="s">
        <v>759</v>
      </c>
      <c r="D102" s="50">
        <v>29587810</v>
      </c>
      <c r="E102" s="50" t="s">
        <v>102</v>
      </c>
      <c r="F102" s="50" t="s">
        <v>57</v>
      </c>
      <c r="G102" s="50" t="s">
        <v>95</v>
      </c>
      <c r="H102" s="50">
        <v>0</v>
      </c>
      <c r="I102" s="50">
        <v>1</v>
      </c>
      <c r="J102" s="53"/>
      <c r="K102" s="53"/>
      <c r="L102" s="53"/>
      <c r="M102" s="61"/>
      <c r="N102" s="61"/>
      <c r="O102" s="62" t="s">
        <v>2540</v>
      </c>
      <c r="P102" s="50" t="s">
        <v>758</v>
      </c>
      <c r="Q102" s="33" t="s">
        <v>761</v>
      </c>
      <c r="R102" s="33" t="s">
        <v>762</v>
      </c>
      <c r="S102" s="33" t="s">
        <v>664</v>
      </c>
      <c r="T102" s="10">
        <v>43188</v>
      </c>
      <c r="U102" s="33" t="s">
        <v>763</v>
      </c>
      <c r="V102" s="33">
        <v>29587810</v>
      </c>
      <c r="X102" s="33" t="s">
        <v>764</v>
      </c>
    </row>
    <row r="103" spans="1:24" ht="50.25" thickBot="1" x14ac:dyDescent="0.25">
      <c r="A103" s="50">
        <v>2018</v>
      </c>
      <c r="B103" s="50" t="s">
        <v>765</v>
      </c>
      <c r="C103" s="49" t="s">
        <v>766</v>
      </c>
      <c r="D103" s="50">
        <v>29977468</v>
      </c>
      <c r="E103" s="54" t="s">
        <v>64</v>
      </c>
      <c r="F103" s="50" t="s">
        <v>57</v>
      </c>
      <c r="G103" s="50" t="s">
        <v>767</v>
      </c>
      <c r="H103" s="50">
        <v>1</v>
      </c>
      <c r="I103" s="50">
        <v>1</v>
      </c>
      <c r="J103" s="53"/>
      <c r="K103" s="53"/>
      <c r="L103" s="53"/>
      <c r="M103" s="61"/>
      <c r="N103" s="61"/>
      <c r="O103" s="62" t="s">
        <v>2541</v>
      </c>
      <c r="P103" s="50" t="s">
        <v>765</v>
      </c>
      <c r="Q103" s="33" t="s">
        <v>769</v>
      </c>
      <c r="R103" s="33" t="s">
        <v>770</v>
      </c>
      <c r="S103" s="33" t="s">
        <v>771</v>
      </c>
      <c r="T103" s="10">
        <v>43288</v>
      </c>
      <c r="U103" s="33" t="s">
        <v>772</v>
      </c>
      <c r="V103" s="33">
        <v>29977468</v>
      </c>
      <c r="X103" s="33" t="s">
        <v>773</v>
      </c>
    </row>
    <row r="104" spans="1:24" ht="123.75" thickBot="1" x14ac:dyDescent="0.25">
      <c r="A104" s="50">
        <v>2019</v>
      </c>
      <c r="B104" s="50" t="s">
        <v>774</v>
      </c>
      <c r="C104" s="49" t="s">
        <v>775</v>
      </c>
      <c r="D104" s="50">
        <v>31677684</v>
      </c>
      <c r="E104" s="50" t="s">
        <v>776</v>
      </c>
      <c r="F104" s="50" t="s">
        <v>57</v>
      </c>
      <c r="G104" s="50" t="s">
        <v>95</v>
      </c>
      <c r="H104" s="50">
        <v>1</v>
      </c>
      <c r="I104" s="50">
        <v>1</v>
      </c>
      <c r="J104" s="53">
        <v>0</v>
      </c>
      <c r="K104" s="50">
        <v>1</v>
      </c>
      <c r="L104" s="50">
        <v>1</v>
      </c>
      <c r="M104" s="61"/>
      <c r="N104" s="61"/>
      <c r="O104" s="62" t="s">
        <v>2542</v>
      </c>
      <c r="P104" s="50" t="s">
        <v>774</v>
      </c>
      <c r="Q104" s="33" t="s">
        <v>778</v>
      </c>
      <c r="R104" s="33" t="s">
        <v>310</v>
      </c>
      <c r="S104" s="33" t="s">
        <v>779</v>
      </c>
      <c r="T104" s="10">
        <v>43773</v>
      </c>
      <c r="V104" s="33">
        <v>31677684</v>
      </c>
      <c r="X104" s="33" t="s">
        <v>780</v>
      </c>
    </row>
    <row r="105" spans="1:24" ht="87" thickBot="1" x14ac:dyDescent="0.25">
      <c r="A105" s="50">
        <v>2019</v>
      </c>
      <c r="B105" s="50" t="s">
        <v>781</v>
      </c>
      <c r="C105" s="49" t="s">
        <v>782</v>
      </c>
      <c r="D105" s="50">
        <v>31356471</v>
      </c>
      <c r="E105" s="50" t="s">
        <v>783</v>
      </c>
      <c r="F105" s="50" t="s">
        <v>57</v>
      </c>
      <c r="G105" s="50" t="s">
        <v>330</v>
      </c>
      <c r="H105" s="50">
        <v>1</v>
      </c>
      <c r="I105" s="50">
        <v>1</v>
      </c>
      <c r="J105" s="57"/>
      <c r="K105" s="53"/>
      <c r="L105" s="50">
        <v>1</v>
      </c>
      <c r="M105" s="61"/>
      <c r="N105" s="61"/>
      <c r="O105" s="62" t="s">
        <v>2543</v>
      </c>
      <c r="P105" s="50" t="s">
        <v>781</v>
      </c>
      <c r="Q105" s="33" t="s">
        <v>785</v>
      </c>
      <c r="R105" s="33" t="s">
        <v>310</v>
      </c>
      <c r="S105" s="33" t="s">
        <v>225</v>
      </c>
      <c r="T105" s="10">
        <v>43676</v>
      </c>
      <c r="V105" s="33">
        <v>31356471</v>
      </c>
      <c r="X105" s="33" t="s">
        <v>786</v>
      </c>
    </row>
    <row r="106" spans="1:24" ht="26.25" thickBot="1" x14ac:dyDescent="0.25">
      <c r="A106" s="50">
        <v>2019</v>
      </c>
      <c r="B106" s="50" t="s">
        <v>787</v>
      </c>
      <c r="C106" s="49" t="s">
        <v>788</v>
      </c>
      <c r="D106" s="50">
        <v>30683989</v>
      </c>
      <c r="E106" s="50" t="s">
        <v>168</v>
      </c>
      <c r="F106" s="50" t="s">
        <v>57</v>
      </c>
      <c r="G106" s="50" t="s">
        <v>330</v>
      </c>
      <c r="H106" s="50">
        <v>1</v>
      </c>
      <c r="I106" s="50">
        <v>1</v>
      </c>
      <c r="J106" s="50">
        <v>1</v>
      </c>
      <c r="K106" s="53"/>
      <c r="L106" s="53"/>
      <c r="M106" s="61"/>
      <c r="N106" s="61"/>
      <c r="O106" s="62" t="s">
        <v>2544</v>
      </c>
      <c r="P106" s="50" t="s">
        <v>787</v>
      </c>
      <c r="Q106" s="33" t="s">
        <v>790</v>
      </c>
      <c r="R106" s="33" t="s">
        <v>791</v>
      </c>
      <c r="S106" s="33" t="s">
        <v>792</v>
      </c>
      <c r="T106" s="10">
        <v>43492</v>
      </c>
      <c r="U106" s="33" t="s">
        <v>793</v>
      </c>
      <c r="V106" s="33">
        <v>30683989</v>
      </c>
      <c r="W106" s="33" t="s">
        <v>794</v>
      </c>
      <c r="X106" s="33" t="s">
        <v>795</v>
      </c>
    </row>
    <row r="107" spans="1:24" ht="38.25" thickBot="1" x14ac:dyDescent="0.25">
      <c r="A107" s="50">
        <v>2019</v>
      </c>
      <c r="B107" s="50" t="s">
        <v>796</v>
      </c>
      <c r="C107" s="49" t="s">
        <v>797</v>
      </c>
      <c r="D107" s="50">
        <v>31651394</v>
      </c>
      <c r="E107" s="54" t="s">
        <v>632</v>
      </c>
      <c r="F107" s="50" t="s">
        <v>57</v>
      </c>
      <c r="G107" s="50" t="s">
        <v>27</v>
      </c>
      <c r="H107" s="50">
        <v>1</v>
      </c>
      <c r="I107" s="50">
        <v>1</v>
      </c>
      <c r="J107" s="50">
        <v>1</v>
      </c>
      <c r="K107" s="53"/>
      <c r="L107" s="50">
        <v>1</v>
      </c>
      <c r="M107" s="61"/>
      <c r="N107" s="61"/>
      <c r="O107" s="62" t="s">
        <v>2545</v>
      </c>
      <c r="P107" s="50" t="s">
        <v>796</v>
      </c>
      <c r="Q107" s="33" t="s">
        <v>799</v>
      </c>
      <c r="R107" s="33" t="s">
        <v>800</v>
      </c>
      <c r="S107" s="33" t="s">
        <v>456</v>
      </c>
      <c r="T107" s="17">
        <v>43764</v>
      </c>
      <c r="V107" s="33">
        <v>31651394</v>
      </c>
      <c r="X107" s="33" t="s">
        <v>801</v>
      </c>
    </row>
    <row r="108" spans="1:24" ht="38.25" thickBot="1" x14ac:dyDescent="0.25">
      <c r="A108" s="50">
        <v>2019</v>
      </c>
      <c r="B108" s="50" t="s">
        <v>802</v>
      </c>
      <c r="C108" s="49" t="s">
        <v>803</v>
      </c>
      <c r="D108" s="50">
        <v>31127925</v>
      </c>
      <c r="E108" s="53" t="s">
        <v>804</v>
      </c>
      <c r="F108" s="50" t="s">
        <v>57</v>
      </c>
      <c r="G108" s="50" t="s">
        <v>27</v>
      </c>
      <c r="H108" s="50">
        <v>1</v>
      </c>
      <c r="I108" s="50">
        <v>1</v>
      </c>
      <c r="J108" s="50">
        <v>1</v>
      </c>
      <c r="K108" s="53"/>
      <c r="L108" s="50">
        <v>1</v>
      </c>
      <c r="M108" s="61"/>
      <c r="N108" s="65"/>
      <c r="O108" s="62" t="s">
        <v>2546</v>
      </c>
      <c r="P108" s="50" t="s">
        <v>802</v>
      </c>
      <c r="Q108" s="33" t="s">
        <v>806</v>
      </c>
      <c r="R108" s="33" t="s">
        <v>807</v>
      </c>
      <c r="S108" s="33" t="s">
        <v>456</v>
      </c>
      <c r="T108" s="10">
        <v>43611</v>
      </c>
      <c r="V108" s="33">
        <v>31127925</v>
      </c>
      <c r="X108" s="33" t="s">
        <v>808</v>
      </c>
    </row>
    <row r="109" spans="1:24" ht="38.25" thickBot="1" x14ac:dyDescent="0.25">
      <c r="A109" s="50">
        <v>2019</v>
      </c>
      <c r="B109" s="50" t="s">
        <v>809</v>
      </c>
      <c r="C109" s="49" t="s">
        <v>810</v>
      </c>
      <c r="D109" s="50">
        <v>31535422</v>
      </c>
      <c r="E109" s="50" t="s">
        <v>102</v>
      </c>
      <c r="F109" s="50" t="s">
        <v>177</v>
      </c>
      <c r="G109" s="50" t="s">
        <v>128</v>
      </c>
      <c r="H109" s="50">
        <v>1</v>
      </c>
      <c r="I109" s="50">
        <v>1</v>
      </c>
      <c r="J109" s="53"/>
      <c r="K109" s="53"/>
      <c r="L109" s="50">
        <v>0</v>
      </c>
      <c r="M109" s="61"/>
      <c r="N109" s="61"/>
      <c r="O109" s="62" t="s">
        <v>2547</v>
      </c>
      <c r="P109" s="50" t="s">
        <v>809</v>
      </c>
      <c r="Q109" s="33" t="s">
        <v>812</v>
      </c>
      <c r="R109" s="33" t="s">
        <v>813</v>
      </c>
      <c r="S109" s="33" t="s">
        <v>357</v>
      </c>
      <c r="T109" s="10">
        <v>43728</v>
      </c>
      <c r="V109" s="33">
        <v>31535422</v>
      </c>
      <c r="X109" s="33" t="s">
        <v>814</v>
      </c>
    </row>
    <row r="110" spans="1:24" ht="87" thickBot="1" x14ac:dyDescent="0.25">
      <c r="A110" s="50">
        <v>2019</v>
      </c>
      <c r="B110" s="50" t="s">
        <v>815</v>
      </c>
      <c r="C110" s="49" t="s">
        <v>816</v>
      </c>
      <c r="D110" s="50">
        <v>30853261</v>
      </c>
      <c r="E110" s="50" t="s">
        <v>817</v>
      </c>
      <c r="F110" s="50" t="s">
        <v>57</v>
      </c>
      <c r="G110" s="50" t="s">
        <v>95</v>
      </c>
      <c r="H110" s="50">
        <v>1</v>
      </c>
      <c r="I110" s="50">
        <v>1</v>
      </c>
      <c r="J110" s="53"/>
      <c r="K110" s="53"/>
      <c r="L110" s="50">
        <v>1</v>
      </c>
      <c r="M110" s="61"/>
      <c r="N110" s="61"/>
      <c r="O110" s="62" t="s">
        <v>2548</v>
      </c>
      <c r="P110" s="50" t="s">
        <v>815</v>
      </c>
      <c r="Q110" s="33" t="s">
        <v>819</v>
      </c>
      <c r="R110" s="33" t="s">
        <v>820</v>
      </c>
      <c r="S110" s="33" t="s">
        <v>821</v>
      </c>
      <c r="T110" s="10">
        <v>43536</v>
      </c>
      <c r="V110" s="33">
        <v>30853261</v>
      </c>
      <c r="X110" s="33" t="s">
        <v>822</v>
      </c>
    </row>
    <row r="111" spans="1:24" ht="75" thickBot="1" x14ac:dyDescent="0.25">
      <c r="A111" s="50">
        <v>2019</v>
      </c>
      <c r="B111" s="50" t="s">
        <v>823</v>
      </c>
      <c r="C111" s="49" t="s">
        <v>824</v>
      </c>
      <c r="D111" s="50">
        <v>31417882</v>
      </c>
      <c r="E111" s="50" t="s">
        <v>825</v>
      </c>
      <c r="F111" s="50" t="s">
        <v>57</v>
      </c>
      <c r="G111" s="50" t="s">
        <v>42</v>
      </c>
      <c r="H111" s="50">
        <v>1</v>
      </c>
      <c r="I111" s="50">
        <v>1</v>
      </c>
      <c r="J111" s="50">
        <v>1</v>
      </c>
      <c r="K111" s="53"/>
      <c r="L111" s="53"/>
      <c r="M111" s="66"/>
      <c r="N111" s="66"/>
      <c r="O111" s="62" t="s">
        <v>2549</v>
      </c>
      <c r="P111" s="50" t="s">
        <v>823</v>
      </c>
      <c r="Q111" s="33" t="s">
        <v>827</v>
      </c>
      <c r="R111" s="33" t="s">
        <v>828</v>
      </c>
      <c r="S111" s="33" t="s">
        <v>829</v>
      </c>
      <c r="T111" s="10">
        <v>43694</v>
      </c>
      <c r="U111" s="33" t="s">
        <v>830</v>
      </c>
      <c r="V111" s="33">
        <v>31417882</v>
      </c>
      <c r="X111" s="33" t="s">
        <v>831</v>
      </c>
    </row>
    <row r="112" spans="1:24" ht="87" thickBot="1" x14ac:dyDescent="0.25">
      <c r="A112" s="50">
        <v>2019</v>
      </c>
      <c r="B112" s="50" t="s">
        <v>832</v>
      </c>
      <c r="C112" s="49" t="s">
        <v>833</v>
      </c>
      <c r="D112" s="50">
        <v>30664375</v>
      </c>
      <c r="E112" s="54" t="s">
        <v>94</v>
      </c>
      <c r="F112" s="50" t="s">
        <v>57</v>
      </c>
      <c r="G112" s="50" t="s">
        <v>27</v>
      </c>
      <c r="H112" s="50">
        <v>1</v>
      </c>
      <c r="I112" s="50">
        <v>1</v>
      </c>
      <c r="J112" s="57"/>
      <c r="K112" s="50">
        <v>1</v>
      </c>
      <c r="L112" s="50">
        <v>1</v>
      </c>
      <c r="M112" s="61"/>
      <c r="N112" s="61"/>
      <c r="O112" s="62" t="s">
        <v>2550</v>
      </c>
      <c r="P112" s="50" t="s">
        <v>832</v>
      </c>
      <c r="Q112" s="33" t="s">
        <v>835</v>
      </c>
      <c r="R112" s="33" t="s">
        <v>836</v>
      </c>
      <c r="S112" s="33" t="s">
        <v>440</v>
      </c>
      <c r="T112" s="10">
        <v>43487</v>
      </c>
      <c r="V112" s="33">
        <v>30664375</v>
      </c>
      <c r="X112" s="33" t="s">
        <v>837</v>
      </c>
    </row>
    <row r="113" spans="1:24" ht="50.25" thickBot="1" x14ac:dyDescent="0.25">
      <c r="A113" s="50">
        <v>2019</v>
      </c>
      <c r="B113" s="50" t="s">
        <v>838</v>
      </c>
      <c r="C113" s="49" t="s">
        <v>839</v>
      </c>
      <c r="D113" s="50">
        <v>31127922</v>
      </c>
      <c r="E113" s="54" t="s">
        <v>840</v>
      </c>
      <c r="F113" s="50" t="s">
        <v>57</v>
      </c>
      <c r="G113" s="50" t="s">
        <v>27</v>
      </c>
      <c r="H113" s="50">
        <v>1</v>
      </c>
      <c r="I113" s="50">
        <v>1</v>
      </c>
      <c r="J113" s="50">
        <v>1</v>
      </c>
      <c r="K113" s="53"/>
      <c r="L113" s="53"/>
      <c r="M113" s="61"/>
      <c r="N113" s="61"/>
      <c r="O113" s="62" t="s">
        <v>2551</v>
      </c>
      <c r="P113" s="50" t="s">
        <v>838</v>
      </c>
      <c r="Q113" s="33" t="s">
        <v>842</v>
      </c>
      <c r="R113" s="33" t="s">
        <v>843</v>
      </c>
      <c r="S113" s="33" t="s">
        <v>456</v>
      </c>
      <c r="T113" s="10">
        <v>43611</v>
      </c>
      <c r="V113" s="33">
        <v>31127922</v>
      </c>
      <c r="X113" s="33" t="s">
        <v>844</v>
      </c>
    </row>
    <row r="114" spans="1:24" ht="75" thickBot="1" x14ac:dyDescent="0.25">
      <c r="A114" s="50">
        <v>2019</v>
      </c>
      <c r="B114" s="50" t="s">
        <v>845</v>
      </c>
      <c r="C114" s="49" t="s">
        <v>846</v>
      </c>
      <c r="D114" s="50">
        <v>30731112</v>
      </c>
      <c r="E114" s="50" t="s">
        <v>94</v>
      </c>
      <c r="F114" s="50" t="s">
        <v>847</v>
      </c>
      <c r="G114" s="50" t="s">
        <v>27</v>
      </c>
      <c r="H114" s="50">
        <v>1</v>
      </c>
      <c r="I114" s="50">
        <v>1</v>
      </c>
      <c r="J114" s="53"/>
      <c r="K114" s="50">
        <v>1</v>
      </c>
      <c r="L114" s="53"/>
      <c r="M114" s="61"/>
      <c r="N114" s="61"/>
      <c r="O114" s="62" t="s">
        <v>2552</v>
      </c>
      <c r="P114" s="50" t="s">
        <v>845</v>
      </c>
      <c r="Q114" s="33" t="s">
        <v>849</v>
      </c>
      <c r="R114" s="33" t="s">
        <v>850</v>
      </c>
      <c r="S114" s="33" t="s">
        <v>480</v>
      </c>
      <c r="T114" s="10">
        <v>43504</v>
      </c>
      <c r="V114" s="33">
        <v>30731112</v>
      </c>
      <c r="X114" s="33" t="s">
        <v>851</v>
      </c>
    </row>
    <row r="115" spans="1:24" ht="50.25" thickBot="1" x14ac:dyDescent="0.25">
      <c r="A115" s="50">
        <v>2019</v>
      </c>
      <c r="B115" s="50" t="s">
        <v>852</v>
      </c>
      <c r="C115" s="49" t="s">
        <v>853</v>
      </c>
      <c r="D115" s="50">
        <v>31127917</v>
      </c>
      <c r="E115" s="53" t="s">
        <v>854</v>
      </c>
      <c r="F115" s="50" t="s">
        <v>57</v>
      </c>
      <c r="G115" s="50" t="s">
        <v>27</v>
      </c>
      <c r="H115" s="50">
        <v>1</v>
      </c>
      <c r="I115" s="50">
        <v>1</v>
      </c>
      <c r="J115" s="53"/>
      <c r="K115" s="50">
        <v>1</v>
      </c>
      <c r="L115" s="53"/>
      <c r="M115" s="61"/>
      <c r="N115" s="61"/>
      <c r="O115" s="62" t="s">
        <v>2553</v>
      </c>
      <c r="P115" s="50" t="s">
        <v>852</v>
      </c>
      <c r="Q115" s="33" t="s">
        <v>856</v>
      </c>
      <c r="R115" s="33" t="s">
        <v>857</v>
      </c>
      <c r="S115" s="33" t="s">
        <v>456</v>
      </c>
      <c r="T115" s="10">
        <v>43611</v>
      </c>
      <c r="V115" s="33">
        <v>31127917</v>
      </c>
      <c r="X115" s="33" t="s">
        <v>858</v>
      </c>
    </row>
    <row r="116" spans="1:24" ht="26.25" thickBot="1" x14ac:dyDescent="0.25">
      <c r="A116" s="50">
        <v>2019</v>
      </c>
      <c r="B116" s="50" t="s">
        <v>859</v>
      </c>
      <c r="C116" s="49" t="s">
        <v>860</v>
      </c>
      <c r="D116" s="50">
        <v>30764857</v>
      </c>
      <c r="E116" s="50" t="s">
        <v>861</v>
      </c>
      <c r="F116" s="50" t="s">
        <v>57</v>
      </c>
      <c r="G116" s="50" t="s">
        <v>128</v>
      </c>
      <c r="H116" s="50">
        <v>1</v>
      </c>
      <c r="I116" s="50">
        <v>1</v>
      </c>
      <c r="J116" s="53"/>
      <c r="K116" s="53"/>
      <c r="L116" s="53"/>
      <c r="M116" s="61"/>
      <c r="N116" s="61"/>
      <c r="O116" s="62" t="s">
        <v>2554</v>
      </c>
      <c r="P116" s="50" t="s">
        <v>859</v>
      </c>
      <c r="Q116" s="33" t="s">
        <v>863</v>
      </c>
      <c r="R116" s="33" t="s">
        <v>864</v>
      </c>
      <c r="S116" s="33" t="s">
        <v>448</v>
      </c>
      <c r="T116" s="10">
        <v>43512</v>
      </c>
      <c r="U116" s="33" t="s">
        <v>865</v>
      </c>
      <c r="V116" s="33">
        <v>30764857</v>
      </c>
      <c r="X116" s="33" t="s">
        <v>866</v>
      </c>
    </row>
    <row r="117" spans="1:24" ht="62.25" thickBot="1" x14ac:dyDescent="0.25">
      <c r="A117" s="50">
        <v>2019</v>
      </c>
      <c r="B117" s="50" t="s">
        <v>867</v>
      </c>
      <c r="C117" s="49" t="s">
        <v>868</v>
      </c>
      <c r="D117" s="50">
        <v>31524697</v>
      </c>
      <c r="E117" s="50" t="s">
        <v>869</v>
      </c>
      <c r="F117" s="50" t="s">
        <v>57</v>
      </c>
      <c r="G117" s="50" t="s">
        <v>27</v>
      </c>
      <c r="H117" s="50">
        <v>1</v>
      </c>
      <c r="I117" s="50">
        <v>1</v>
      </c>
      <c r="J117" s="53"/>
      <c r="K117" s="53"/>
      <c r="L117" s="53"/>
      <c r="M117" s="61"/>
      <c r="N117" s="61"/>
      <c r="O117" s="62" t="s">
        <v>2555</v>
      </c>
      <c r="P117" s="50" t="s">
        <v>867</v>
      </c>
      <c r="Q117" s="33" t="s">
        <v>871</v>
      </c>
      <c r="R117" s="33" t="s">
        <v>872</v>
      </c>
      <c r="S117" s="33" t="s">
        <v>225</v>
      </c>
      <c r="T117" s="10">
        <v>43725</v>
      </c>
      <c r="V117" s="33">
        <v>31524697</v>
      </c>
      <c r="X117" s="33" t="s">
        <v>873</v>
      </c>
    </row>
    <row r="118" spans="1:24" ht="62.25" thickBot="1" x14ac:dyDescent="0.25">
      <c r="A118" s="50">
        <v>2019</v>
      </c>
      <c r="B118" s="50" t="s">
        <v>874</v>
      </c>
      <c r="C118" s="49" t="s">
        <v>875</v>
      </c>
      <c r="D118" s="50">
        <v>31127919</v>
      </c>
      <c r="E118" s="50" t="s">
        <v>876</v>
      </c>
      <c r="F118" s="50" t="s">
        <v>57</v>
      </c>
      <c r="G118" s="50" t="s">
        <v>27</v>
      </c>
      <c r="H118" s="50">
        <v>1</v>
      </c>
      <c r="I118" s="50">
        <v>1</v>
      </c>
      <c r="J118" s="50">
        <v>1</v>
      </c>
      <c r="K118" s="53"/>
      <c r="L118" s="53"/>
      <c r="M118" s="61"/>
      <c r="N118" s="61"/>
      <c r="O118" s="62" t="s">
        <v>2583</v>
      </c>
      <c r="P118" s="50" t="s">
        <v>874</v>
      </c>
      <c r="Q118" s="33" t="s">
        <v>878</v>
      </c>
      <c r="R118" s="33" t="s">
        <v>371</v>
      </c>
      <c r="S118" s="33" t="s">
        <v>456</v>
      </c>
      <c r="T118" s="10">
        <v>43611</v>
      </c>
      <c r="V118" s="33">
        <v>31127919</v>
      </c>
      <c r="X118" s="33" t="s">
        <v>879</v>
      </c>
    </row>
    <row r="119" spans="1:24" ht="50.25" thickBot="1" x14ac:dyDescent="0.25">
      <c r="A119" s="50">
        <v>2019</v>
      </c>
      <c r="B119" s="50" t="s">
        <v>880</v>
      </c>
      <c r="C119" s="49" t="s">
        <v>881</v>
      </c>
      <c r="D119" s="50">
        <v>31090649</v>
      </c>
      <c r="E119" s="50" t="s">
        <v>728</v>
      </c>
      <c r="F119" s="50" t="s">
        <v>177</v>
      </c>
      <c r="G119" s="50" t="s">
        <v>95</v>
      </c>
      <c r="H119" s="50">
        <v>1</v>
      </c>
      <c r="I119" s="50">
        <v>1</v>
      </c>
      <c r="J119" s="50">
        <v>1</v>
      </c>
      <c r="K119" s="53"/>
      <c r="L119" s="53"/>
      <c r="M119" s="61"/>
      <c r="N119" s="61"/>
      <c r="O119" s="62" t="s">
        <v>2556</v>
      </c>
      <c r="P119" s="50" t="s">
        <v>880</v>
      </c>
      <c r="Q119" s="33" t="s">
        <v>883</v>
      </c>
      <c r="R119" s="33" t="s">
        <v>884</v>
      </c>
      <c r="S119" s="33" t="s">
        <v>885</v>
      </c>
      <c r="T119" s="10">
        <v>43601</v>
      </c>
      <c r="V119" s="33">
        <v>31090649</v>
      </c>
      <c r="X119" s="33" t="s">
        <v>886</v>
      </c>
    </row>
    <row r="120" spans="1:24" ht="62.25" thickBot="1" x14ac:dyDescent="0.25">
      <c r="A120" s="50">
        <v>2019</v>
      </c>
      <c r="B120" s="50" t="s">
        <v>887</v>
      </c>
      <c r="C120" s="49" t="s">
        <v>888</v>
      </c>
      <c r="D120" s="50">
        <v>30664369</v>
      </c>
      <c r="E120" s="50" t="s">
        <v>49</v>
      </c>
      <c r="F120" s="50" t="s">
        <v>57</v>
      </c>
      <c r="G120" s="50" t="s">
        <v>27</v>
      </c>
      <c r="H120" s="50">
        <v>1</v>
      </c>
      <c r="I120" s="50">
        <v>1</v>
      </c>
      <c r="J120" s="50">
        <v>1</v>
      </c>
      <c r="K120" s="53"/>
      <c r="L120" s="53"/>
      <c r="M120" s="61"/>
      <c r="N120" s="61"/>
      <c r="O120" s="62" t="s">
        <v>2584</v>
      </c>
      <c r="P120" s="50" t="s">
        <v>887</v>
      </c>
      <c r="Q120" s="33" t="s">
        <v>890</v>
      </c>
      <c r="R120" s="33" t="s">
        <v>891</v>
      </c>
      <c r="S120" s="33" t="s">
        <v>440</v>
      </c>
      <c r="T120" s="10">
        <v>43487</v>
      </c>
      <c r="V120" s="33">
        <v>30664369</v>
      </c>
      <c r="X120" s="33" t="s">
        <v>892</v>
      </c>
    </row>
    <row r="121" spans="1:24" ht="62.25" thickBot="1" x14ac:dyDescent="0.25">
      <c r="A121" s="50">
        <v>2019</v>
      </c>
      <c r="B121" s="50" t="s">
        <v>893</v>
      </c>
      <c r="C121" s="49" t="s">
        <v>894</v>
      </c>
      <c r="D121" s="50">
        <v>29261542</v>
      </c>
      <c r="E121" s="50" t="s">
        <v>895</v>
      </c>
      <c r="F121" s="50" t="s">
        <v>57</v>
      </c>
      <c r="G121" s="50" t="s">
        <v>330</v>
      </c>
      <c r="H121" s="50">
        <v>1</v>
      </c>
      <c r="I121" s="50">
        <v>1</v>
      </c>
      <c r="J121" s="53"/>
      <c r="K121" s="50">
        <v>1</v>
      </c>
      <c r="L121" s="53"/>
      <c r="M121" s="61"/>
      <c r="N121" s="49"/>
      <c r="O121" s="62" t="s">
        <v>2557</v>
      </c>
      <c r="P121" s="50" t="s">
        <v>893</v>
      </c>
      <c r="Q121" s="33" t="s">
        <v>897</v>
      </c>
      <c r="R121" s="33" t="s">
        <v>898</v>
      </c>
      <c r="S121" s="33" t="s">
        <v>899</v>
      </c>
      <c r="T121" s="17">
        <v>43090</v>
      </c>
      <c r="V121" s="33">
        <v>29261542</v>
      </c>
      <c r="X121" s="33" t="s">
        <v>900</v>
      </c>
    </row>
    <row r="122" spans="1:24" ht="87" thickBot="1" x14ac:dyDescent="0.25">
      <c r="A122" s="50">
        <v>2019</v>
      </c>
      <c r="B122" s="50" t="s">
        <v>901</v>
      </c>
      <c r="C122" s="49" t="s">
        <v>902</v>
      </c>
      <c r="D122" s="50">
        <v>30667536</v>
      </c>
      <c r="E122" s="50" t="s">
        <v>102</v>
      </c>
      <c r="F122" s="50" t="s">
        <v>177</v>
      </c>
      <c r="G122" s="50" t="s">
        <v>95</v>
      </c>
      <c r="H122" s="50">
        <v>1</v>
      </c>
      <c r="I122" s="50">
        <v>1</v>
      </c>
      <c r="J122" s="53"/>
      <c r="K122" s="53"/>
      <c r="L122" s="53"/>
      <c r="M122" s="61"/>
      <c r="N122" s="61"/>
      <c r="O122" s="62" t="s">
        <v>2558</v>
      </c>
      <c r="P122" s="50" t="s">
        <v>901</v>
      </c>
      <c r="Q122" s="33" t="s">
        <v>904</v>
      </c>
      <c r="R122" s="33" t="s">
        <v>905</v>
      </c>
      <c r="S122" s="33" t="s">
        <v>906</v>
      </c>
      <c r="T122" s="10">
        <v>43488</v>
      </c>
      <c r="U122" s="33" t="s">
        <v>907</v>
      </c>
      <c r="V122" s="33">
        <v>30667536</v>
      </c>
      <c r="X122" s="33" t="s">
        <v>908</v>
      </c>
    </row>
    <row r="123" spans="1:24" ht="38.25" thickBot="1" x14ac:dyDescent="0.25">
      <c r="A123" s="50">
        <v>2019</v>
      </c>
      <c r="B123" s="50" t="s">
        <v>909</v>
      </c>
      <c r="C123" s="49" t="s">
        <v>910</v>
      </c>
      <c r="D123" s="50">
        <v>31127920</v>
      </c>
      <c r="E123" s="53" t="s">
        <v>911</v>
      </c>
      <c r="F123" s="50" t="s">
        <v>57</v>
      </c>
      <c r="G123" s="50" t="s">
        <v>27</v>
      </c>
      <c r="H123" s="50">
        <v>1</v>
      </c>
      <c r="I123" s="50">
        <v>1</v>
      </c>
      <c r="J123" s="50">
        <v>1</v>
      </c>
      <c r="K123" s="53"/>
      <c r="L123" s="50">
        <v>1</v>
      </c>
      <c r="M123" s="61"/>
      <c r="N123" s="61"/>
      <c r="O123" s="62" t="s">
        <v>2559</v>
      </c>
      <c r="P123" s="50" t="s">
        <v>909</v>
      </c>
      <c r="Q123" s="33" t="s">
        <v>913</v>
      </c>
      <c r="R123" s="33" t="s">
        <v>914</v>
      </c>
      <c r="S123" s="33" t="s">
        <v>456</v>
      </c>
      <c r="T123" s="10">
        <v>43611</v>
      </c>
      <c r="V123" s="33">
        <v>31127920</v>
      </c>
      <c r="X123" s="33" t="s">
        <v>915</v>
      </c>
    </row>
    <row r="124" spans="1:24" ht="38.25" thickBot="1" x14ac:dyDescent="0.25">
      <c r="A124" s="50">
        <v>2019</v>
      </c>
      <c r="B124" s="50" t="s">
        <v>916</v>
      </c>
      <c r="C124" s="49" t="s">
        <v>917</v>
      </c>
      <c r="D124" s="50">
        <v>31128600</v>
      </c>
      <c r="E124" s="50" t="s">
        <v>292</v>
      </c>
      <c r="F124" s="50" t="s">
        <v>177</v>
      </c>
      <c r="G124" s="50" t="s">
        <v>199</v>
      </c>
      <c r="H124" s="50">
        <v>1</v>
      </c>
      <c r="I124" s="50">
        <v>1</v>
      </c>
      <c r="J124" s="50">
        <v>1</v>
      </c>
      <c r="K124" s="53"/>
      <c r="L124" s="53"/>
      <c r="M124" s="66"/>
      <c r="N124" s="66"/>
      <c r="O124" s="62" t="s">
        <v>2560</v>
      </c>
      <c r="P124" s="50" t="s">
        <v>916</v>
      </c>
      <c r="Q124" s="33" t="s">
        <v>919</v>
      </c>
      <c r="R124" s="33" t="s">
        <v>920</v>
      </c>
      <c r="S124" s="33" t="s">
        <v>921</v>
      </c>
      <c r="T124" s="10">
        <v>43612</v>
      </c>
      <c r="V124" s="33">
        <v>31128600</v>
      </c>
      <c r="X124" s="33" t="s">
        <v>922</v>
      </c>
    </row>
    <row r="125" spans="1:24" ht="48" thickBot="1" x14ac:dyDescent="0.25">
      <c r="A125" s="50">
        <v>2019</v>
      </c>
      <c r="B125" s="50" t="s">
        <v>923</v>
      </c>
      <c r="C125" s="49" t="s">
        <v>924</v>
      </c>
      <c r="D125" s="50">
        <v>30642349</v>
      </c>
      <c r="E125" s="50" t="s">
        <v>102</v>
      </c>
      <c r="F125" s="50" t="s">
        <v>57</v>
      </c>
      <c r="G125" s="50" t="s">
        <v>199</v>
      </c>
      <c r="H125" s="50">
        <v>1</v>
      </c>
      <c r="I125" s="50">
        <v>1</v>
      </c>
      <c r="J125" s="53"/>
      <c r="K125" s="53"/>
      <c r="L125" s="53"/>
      <c r="M125" s="61"/>
      <c r="N125" s="61"/>
      <c r="O125" s="62" t="s">
        <v>2585</v>
      </c>
      <c r="P125" s="50" t="s">
        <v>923</v>
      </c>
      <c r="Q125" s="33" t="s">
        <v>926</v>
      </c>
      <c r="R125" s="33" t="s">
        <v>927</v>
      </c>
      <c r="S125" s="33" t="s">
        <v>928</v>
      </c>
      <c r="T125" s="10">
        <v>43481</v>
      </c>
      <c r="U125" s="33" t="s">
        <v>929</v>
      </c>
      <c r="V125" s="33">
        <v>30642349</v>
      </c>
      <c r="X125" s="33" t="s">
        <v>930</v>
      </c>
    </row>
    <row r="126" spans="1:24" ht="62.25" thickBot="1" x14ac:dyDescent="0.25">
      <c r="A126" s="50">
        <v>2020</v>
      </c>
      <c r="B126" s="50" t="s">
        <v>931</v>
      </c>
      <c r="C126" s="49" t="s">
        <v>932</v>
      </c>
      <c r="D126" s="50">
        <v>32647066</v>
      </c>
      <c r="E126" s="50" t="s">
        <v>933</v>
      </c>
      <c r="F126" s="50" t="s">
        <v>57</v>
      </c>
      <c r="G126" s="50" t="s">
        <v>42</v>
      </c>
      <c r="H126" s="50">
        <v>1</v>
      </c>
      <c r="I126" s="50">
        <v>1</v>
      </c>
      <c r="J126" s="53"/>
      <c r="K126" s="50">
        <v>1</v>
      </c>
      <c r="L126" s="50">
        <v>1</v>
      </c>
      <c r="M126" s="61"/>
      <c r="N126" s="61"/>
      <c r="O126" s="62" t="s">
        <v>2561</v>
      </c>
      <c r="P126" s="50" t="s">
        <v>931</v>
      </c>
      <c r="Q126" s="33" t="s">
        <v>935</v>
      </c>
      <c r="R126" s="33" t="s">
        <v>936</v>
      </c>
      <c r="S126" s="33" t="s">
        <v>38</v>
      </c>
      <c r="T126" s="10">
        <v>44023</v>
      </c>
      <c r="V126" s="33">
        <v>32647066</v>
      </c>
      <c r="X126" s="33" t="s">
        <v>937</v>
      </c>
    </row>
    <row r="127" spans="1:24" ht="87" thickBot="1" x14ac:dyDescent="0.25">
      <c r="A127" s="50">
        <v>2020</v>
      </c>
      <c r="B127" s="50" t="s">
        <v>938</v>
      </c>
      <c r="C127" s="49" t="s">
        <v>939</v>
      </c>
      <c r="D127" s="50">
        <v>32332329</v>
      </c>
      <c r="E127" s="50" t="s">
        <v>940</v>
      </c>
      <c r="F127" s="50" t="s">
        <v>57</v>
      </c>
      <c r="G127" s="50" t="s">
        <v>95</v>
      </c>
      <c r="H127" s="50">
        <v>1</v>
      </c>
      <c r="I127" s="50">
        <v>1</v>
      </c>
      <c r="J127" s="53"/>
      <c r="K127" s="50">
        <v>1</v>
      </c>
      <c r="L127" s="50">
        <v>1</v>
      </c>
      <c r="M127" s="61"/>
      <c r="N127" s="61"/>
      <c r="O127" s="62" t="s">
        <v>2562</v>
      </c>
      <c r="P127" s="50" t="s">
        <v>938</v>
      </c>
      <c r="Q127" s="33" t="s">
        <v>942</v>
      </c>
      <c r="R127" s="33" t="s">
        <v>943</v>
      </c>
      <c r="S127" s="33" t="s">
        <v>944</v>
      </c>
      <c r="T127" s="10">
        <v>43947</v>
      </c>
      <c r="V127" s="33">
        <v>32332329</v>
      </c>
      <c r="X127" s="33" t="s">
        <v>945</v>
      </c>
    </row>
    <row r="128" spans="1:24" ht="87" thickBot="1" x14ac:dyDescent="0.25">
      <c r="A128" s="50">
        <v>2020</v>
      </c>
      <c r="B128" s="50" t="s">
        <v>946</v>
      </c>
      <c r="C128" s="49" t="s">
        <v>947</v>
      </c>
      <c r="D128" s="50">
        <v>32620487</v>
      </c>
      <c r="E128" s="50" t="s">
        <v>64</v>
      </c>
      <c r="F128" s="50" t="s">
        <v>57</v>
      </c>
      <c r="G128" s="50" t="s">
        <v>95</v>
      </c>
      <c r="H128" s="50">
        <v>1</v>
      </c>
      <c r="I128" s="50">
        <v>1</v>
      </c>
      <c r="J128" s="53"/>
      <c r="K128" s="49">
        <v>0</v>
      </c>
      <c r="L128" s="50">
        <v>1</v>
      </c>
      <c r="M128" s="61"/>
      <c r="N128" s="61"/>
      <c r="O128" s="62" t="s">
        <v>2563</v>
      </c>
      <c r="P128" s="50" t="s">
        <v>946</v>
      </c>
      <c r="Q128" s="33" t="s">
        <v>949</v>
      </c>
      <c r="R128" s="33" t="s">
        <v>950</v>
      </c>
      <c r="S128" s="33" t="s">
        <v>472</v>
      </c>
      <c r="T128" s="10">
        <v>44017</v>
      </c>
      <c r="U128" s="33" t="s">
        <v>951</v>
      </c>
      <c r="V128" s="33">
        <v>32620487</v>
      </c>
      <c r="X128" s="33" t="s">
        <v>952</v>
      </c>
    </row>
    <row r="129" spans="1:24" ht="62.25" thickBot="1" x14ac:dyDescent="0.25">
      <c r="A129" s="50">
        <v>2020</v>
      </c>
      <c r="B129" s="50" t="s">
        <v>953</v>
      </c>
      <c r="C129" s="49" t="s">
        <v>954</v>
      </c>
      <c r="D129" s="50">
        <v>32682486</v>
      </c>
      <c r="E129" s="50" t="s">
        <v>955</v>
      </c>
      <c r="F129" s="50" t="s">
        <v>956</v>
      </c>
      <c r="G129" s="50" t="s">
        <v>95</v>
      </c>
      <c r="H129" s="50">
        <v>1</v>
      </c>
      <c r="I129" s="50">
        <v>1</v>
      </c>
      <c r="J129" s="53"/>
      <c r="K129" s="50">
        <v>1</v>
      </c>
      <c r="L129" s="50">
        <v>1</v>
      </c>
      <c r="M129" s="61"/>
      <c r="N129" s="61">
        <v>1</v>
      </c>
      <c r="O129" s="62" t="s">
        <v>2564</v>
      </c>
      <c r="P129" s="50" t="s">
        <v>953</v>
      </c>
      <c r="Q129" s="33" t="s">
        <v>958</v>
      </c>
      <c r="R129" s="33" t="s">
        <v>959</v>
      </c>
      <c r="S129" s="33" t="s">
        <v>68</v>
      </c>
      <c r="T129" s="10">
        <v>44032</v>
      </c>
      <c r="V129" s="33">
        <v>32682486</v>
      </c>
      <c r="X129" s="33" t="s">
        <v>960</v>
      </c>
    </row>
    <row r="130" spans="1:24" ht="75" thickBot="1" x14ac:dyDescent="0.25">
      <c r="A130" s="50">
        <v>2020</v>
      </c>
      <c r="B130" s="50" t="s">
        <v>961</v>
      </c>
      <c r="C130" s="49" t="s">
        <v>962</v>
      </c>
      <c r="D130" s="50">
        <v>32580648</v>
      </c>
      <c r="E130" s="50" t="s">
        <v>963</v>
      </c>
      <c r="F130" s="50" t="s">
        <v>57</v>
      </c>
      <c r="G130" s="50" t="s">
        <v>353</v>
      </c>
      <c r="H130" s="50">
        <v>1</v>
      </c>
      <c r="I130" s="50">
        <v>1</v>
      </c>
      <c r="J130" s="50">
        <v>0</v>
      </c>
      <c r="K130" s="50">
        <v>1</v>
      </c>
      <c r="L130" s="50">
        <v>1</v>
      </c>
      <c r="M130" s="61"/>
      <c r="N130" s="61"/>
      <c r="O130" s="62" t="s">
        <v>2565</v>
      </c>
      <c r="P130" s="50" t="s">
        <v>961</v>
      </c>
      <c r="Q130" s="33" t="s">
        <v>965</v>
      </c>
      <c r="R130" s="33" t="s">
        <v>828</v>
      </c>
      <c r="S130" s="33" t="s">
        <v>966</v>
      </c>
      <c r="T130" s="10">
        <v>44008</v>
      </c>
      <c r="V130" s="33">
        <v>32580648</v>
      </c>
      <c r="X130" s="33" t="s">
        <v>967</v>
      </c>
    </row>
    <row r="131" spans="1:24" ht="87" thickBot="1" x14ac:dyDescent="0.25">
      <c r="A131" s="50">
        <v>2020</v>
      </c>
      <c r="B131" s="50" t="s">
        <v>968</v>
      </c>
      <c r="C131" s="49" t="s">
        <v>969</v>
      </c>
      <c r="D131" s="50">
        <v>32689702</v>
      </c>
      <c r="E131" s="50" t="s">
        <v>2589</v>
      </c>
      <c r="F131" s="50" t="s">
        <v>57</v>
      </c>
      <c r="G131" s="50" t="s">
        <v>436</v>
      </c>
      <c r="H131" s="50">
        <v>1</v>
      </c>
      <c r="I131" s="50">
        <v>1</v>
      </c>
      <c r="J131" s="53"/>
      <c r="K131" s="50">
        <v>1</v>
      </c>
      <c r="L131" s="50">
        <v>1</v>
      </c>
      <c r="M131" s="61"/>
      <c r="N131" s="61"/>
      <c r="O131" s="62" t="s">
        <v>2566</v>
      </c>
      <c r="P131" s="50" t="s">
        <v>968</v>
      </c>
      <c r="Q131" s="33" t="s">
        <v>972</v>
      </c>
      <c r="R131" s="33" t="s">
        <v>973</v>
      </c>
      <c r="S131" s="33" t="s">
        <v>672</v>
      </c>
      <c r="T131" s="10">
        <v>44034</v>
      </c>
      <c r="U131" s="33" t="s">
        <v>974</v>
      </c>
      <c r="V131" s="33">
        <v>32689702</v>
      </c>
      <c r="X131" s="33" t="s">
        <v>975</v>
      </c>
    </row>
    <row r="132" spans="1:24" ht="50.25" thickBot="1" x14ac:dyDescent="0.25">
      <c r="A132" s="58">
        <v>2020</v>
      </c>
      <c r="B132" s="55" t="s">
        <v>976</v>
      </c>
      <c r="C132" s="49" t="s">
        <v>977</v>
      </c>
      <c r="D132" s="58">
        <v>32991873</v>
      </c>
      <c r="E132" s="50" t="s">
        <v>87</v>
      </c>
      <c r="F132" s="50" t="s">
        <v>57</v>
      </c>
      <c r="G132" s="50" t="s">
        <v>767</v>
      </c>
      <c r="H132" s="50">
        <v>1</v>
      </c>
      <c r="I132" s="50">
        <v>1</v>
      </c>
      <c r="J132" s="53"/>
      <c r="K132" s="50"/>
      <c r="L132" s="50">
        <v>1</v>
      </c>
      <c r="M132" s="61"/>
      <c r="N132" s="61"/>
      <c r="O132" s="62" t="s">
        <v>2567</v>
      </c>
      <c r="P132" s="55" t="s">
        <v>976</v>
      </c>
      <c r="Q132" s="33" t="s">
        <v>979</v>
      </c>
      <c r="R132" s="33" t="s">
        <v>980</v>
      </c>
      <c r="S132" s="33" t="s">
        <v>318</v>
      </c>
      <c r="T132" s="32">
        <v>44103</v>
      </c>
      <c r="U132" s="33" t="s">
        <v>981</v>
      </c>
      <c r="V132" s="33"/>
      <c r="X132" s="33" t="s">
        <v>982</v>
      </c>
    </row>
    <row r="133" spans="1:24" ht="62.25" thickBot="1" x14ac:dyDescent="0.25">
      <c r="A133" s="50">
        <v>2020</v>
      </c>
      <c r="B133" s="50" t="s">
        <v>983</v>
      </c>
      <c r="C133" s="49" t="s">
        <v>984</v>
      </c>
      <c r="D133" s="50">
        <v>32430909</v>
      </c>
      <c r="E133" s="50" t="s">
        <v>102</v>
      </c>
      <c r="F133" s="50" t="s">
        <v>177</v>
      </c>
      <c r="G133" s="50" t="s">
        <v>95</v>
      </c>
      <c r="H133" s="50">
        <v>1</v>
      </c>
      <c r="I133" s="50">
        <v>1</v>
      </c>
      <c r="J133" s="53"/>
      <c r="K133" s="53"/>
      <c r="L133" s="50">
        <v>1</v>
      </c>
      <c r="M133" s="61"/>
      <c r="N133" s="61">
        <v>1</v>
      </c>
      <c r="O133" s="62" t="s">
        <v>2568</v>
      </c>
      <c r="P133" s="50" t="s">
        <v>983</v>
      </c>
      <c r="Q133" s="33" t="s">
        <v>986</v>
      </c>
      <c r="R133" s="33" t="s">
        <v>987</v>
      </c>
      <c r="S133" s="33" t="s">
        <v>988</v>
      </c>
      <c r="T133" s="10">
        <v>43972</v>
      </c>
      <c r="V133" s="33">
        <v>32430909</v>
      </c>
      <c r="X133" s="33" t="s">
        <v>989</v>
      </c>
    </row>
    <row r="134" spans="1:24" ht="50.25" thickBot="1" x14ac:dyDescent="0.25">
      <c r="A134" s="50">
        <v>2020</v>
      </c>
      <c r="B134" s="50" t="s">
        <v>990</v>
      </c>
      <c r="C134" s="49" t="s">
        <v>991</v>
      </c>
      <c r="D134" s="50">
        <v>32447163</v>
      </c>
      <c r="E134" s="50" t="s">
        <v>49</v>
      </c>
      <c r="F134" s="50" t="s">
        <v>57</v>
      </c>
      <c r="G134" s="50" t="s">
        <v>353</v>
      </c>
      <c r="H134" s="50">
        <v>1</v>
      </c>
      <c r="I134" s="50">
        <v>1</v>
      </c>
      <c r="J134" s="53"/>
      <c r="K134" s="50">
        <v>1</v>
      </c>
      <c r="L134" s="50">
        <v>1</v>
      </c>
      <c r="M134" s="61"/>
      <c r="N134" s="61"/>
      <c r="O134" s="62" t="s">
        <v>2569</v>
      </c>
      <c r="P134" s="50" t="s">
        <v>990</v>
      </c>
      <c r="Q134" s="33" t="s">
        <v>993</v>
      </c>
      <c r="R134" s="33" t="s">
        <v>994</v>
      </c>
      <c r="S134" s="33" t="s">
        <v>995</v>
      </c>
      <c r="T134" s="10">
        <v>43976</v>
      </c>
      <c r="U134" s="33" t="s">
        <v>996</v>
      </c>
      <c r="V134" s="33">
        <v>32447163</v>
      </c>
      <c r="X134" s="33" t="s">
        <v>997</v>
      </c>
    </row>
    <row r="135" spans="1:24" ht="78" thickBot="1" x14ac:dyDescent="0.25">
      <c r="A135" s="50">
        <v>2020</v>
      </c>
      <c r="B135" s="50" t="s">
        <v>998</v>
      </c>
      <c r="C135" s="49" t="s">
        <v>999</v>
      </c>
      <c r="D135" s="50">
        <v>32296808</v>
      </c>
      <c r="E135" s="50" t="s">
        <v>468</v>
      </c>
      <c r="F135" s="50" t="s">
        <v>57</v>
      </c>
      <c r="G135" s="50" t="s">
        <v>95</v>
      </c>
      <c r="H135" s="50">
        <v>1</v>
      </c>
      <c r="I135" s="50">
        <v>1</v>
      </c>
      <c r="J135" s="53"/>
      <c r="K135" s="50">
        <v>1</v>
      </c>
      <c r="L135" s="50">
        <v>1</v>
      </c>
      <c r="M135" s="61"/>
      <c r="N135" s="61"/>
      <c r="O135" s="62" t="s">
        <v>2570</v>
      </c>
      <c r="P135" s="50" t="s">
        <v>998</v>
      </c>
      <c r="Q135" s="33" t="s">
        <v>1001</v>
      </c>
      <c r="R135" s="33" t="s">
        <v>1002</v>
      </c>
      <c r="S135" s="33" t="s">
        <v>1003</v>
      </c>
      <c r="T135" s="10">
        <v>43938</v>
      </c>
      <c r="V135" s="33">
        <v>32296808</v>
      </c>
    </row>
    <row r="136" spans="1:24" ht="50.25" thickBot="1" x14ac:dyDescent="0.25">
      <c r="A136" s="58">
        <v>2020</v>
      </c>
      <c r="B136" s="55" t="s">
        <v>1004</v>
      </c>
      <c r="C136" s="49" t="s">
        <v>1005</v>
      </c>
      <c r="D136" s="58">
        <v>33039139</v>
      </c>
      <c r="E136" s="50" t="s">
        <v>1006</v>
      </c>
      <c r="F136" s="50" t="s">
        <v>57</v>
      </c>
      <c r="G136" s="50" t="s">
        <v>436</v>
      </c>
      <c r="H136" s="50">
        <v>1</v>
      </c>
      <c r="I136" s="50">
        <v>1</v>
      </c>
      <c r="J136" s="53"/>
      <c r="K136" s="50"/>
      <c r="L136" s="53"/>
      <c r="M136" s="61"/>
      <c r="N136" s="61"/>
      <c r="O136" s="62" t="s">
        <v>2571</v>
      </c>
      <c r="P136" s="55" t="s">
        <v>1004</v>
      </c>
      <c r="Q136" s="33" t="s">
        <v>1008</v>
      </c>
      <c r="R136" s="33" t="s">
        <v>1009</v>
      </c>
      <c r="S136" s="33" t="s">
        <v>672</v>
      </c>
      <c r="T136" s="34">
        <v>44115</v>
      </c>
      <c r="U136" s="33"/>
      <c r="V136" s="33"/>
      <c r="X136" s="33" t="s">
        <v>1010</v>
      </c>
    </row>
    <row r="137" spans="1:24" ht="99" thickBot="1" x14ac:dyDescent="0.25">
      <c r="A137" s="50">
        <v>2020</v>
      </c>
      <c r="B137" s="50" t="s">
        <v>1011</v>
      </c>
      <c r="C137" s="49" t="s">
        <v>1012</v>
      </c>
      <c r="D137" s="50">
        <v>32427689</v>
      </c>
      <c r="E137" s="50" t="s">
        <v>1013</v>
      </c>
      <c r="F137" s="50" t="s">
        <v>57</v>
      </c>
      <c r="G137" s="50" t="s">
        <v>330</v>
      </c>
      <c r="H137" s="50">
        <v>1</v>
      </c>
      <c r="I137" s="50">
        <v>1</v>
      </c>
      <c r="J137" s="53"/>
      <c r="K137" s="50">
        <v>1</v>
      </c>
      <c r="L137" s="50">
        <v>0</v>
      </c>
      <c r="M137" s="61"/>
      <c r="N137" s="61"/>
      <c r="O137" s="62" t="s">
        <v>2572</v>
      </c>
      <c r="P137" s="50" t="s">
        <v>1011</v>
      </c>
      <c r="Q137" s="33" t="s">
        <v>1015</v>
      </c>
      <c r="R137" s="33" t="s">
        <v>1016</v>
      </c>
      <c r="S137" s="33" t="s">
        <v>173</v>
      </c>
      <c r="T137" s="10">
        <v>43971</v>
      </c>
      <c r="V137" s="33">
        <v>32427689</v>
      </c>
      <c r="X137" s="33" t="s">
        <v>1017</v>
      </c>
    </row>
    <row r="138" spans="1:24" ht="62.25" thickBot="1" x14ac:dyDescent="0.25">
      <c r="A138" s="50">
        <v>2020</v>
      </c>
      <c r="B138" s="50" t="s">
        <v>1018</v>
      </c>
      <c r="C138" s="49" t="s">
        <v>1019</v>
      </c>
      <c r="D138" s="50">
        <v>31922653</v>
      </c>
      <c r="E138" s="50" t="s">
        <v>1020</v>
      </c>
      <c r="F138" s="50" t="s">
        <v>177</v>
      </c>
      <c r="G138" s="50" t="s">
        <v>42</v>
      </c>
      <c r="H138" s="50">
        <v>1</v>
      </c>
      <c r="I138" s="50">
        <v>1</v>
      </c>
      <c r="J138" s="53"/>
      <c r="K138" s="53"/>
      <c r="L138" s="50">
        <v>1</v>
      </c>
      <c r="M138" s="61"/>
      <c r="N138" s="61"/>
      <c r="O138" s="62" t="s">
        <v>2573</v>
      </c>
      <c r="P138" s="50" t="s">
        <v>1018</v>
      </c>
      <c r="Q138" s="33" t="s">
        <v>1022</v>
      </c>
      <c r="R138" s="33" t="s">
        <v>1023</v>
      </c>
      <c r="S138" s="33" t="s">
        <v>533</v>
      </c>
      <c r="T138" s="10">
        <v>43841</v>
      </c>
      <c r="V138" s="33">
        <v>31922653</v>
      </c>
      <c r="X138" s="33" t="s">
        <v>1024</v>
      </c>
    </row>
    <row r="139" spans="1:24" ht="135.75" thickBot="1" x14ac:dyDescent="0.25">
      <c r="A139" s="50">
        <v>2020</v>
      </c>
      <c r="B139" s="50" t="s">
        <v>1025</v>
      </c>
      <c r="C139" s="49" t="s">
        <v>1026</v>
      </c>
      <c r="D139" s="50">
        <v>31913567</v>
      </c>
      <c r="E139" s="50" t="s">
        <v>49</v>
      </c>
      <c r="F139" s="50" t="s">
        <v>177</v>
      </c>
      <c r="G139" s="50" t="s">
        <v>42</v>
      </c>
      <c r="H139" s="50">
        <v>1</v>
      </c>
      <c r="I139" s="50">
        <v>1</v>
      </c>
      <c r="J139" s="53"/>
      <c r="K139" s="50">
        <v>1</v>
      </c>
      <c r="L139" s="50">
        <v>1</v>
      </c>
      <c r="M139" s="61"/>
      <c r="N139" s="61"/>
      <c r="O139" s="62" t="s">
        <v>2574</v>
      </c>
      <c r="P139" s="50" t="s">
        <v>1025</v>
      </c>
      <c r="Q139" s="33" t="s">
        <v>1028</v>
      </c>
      <c r="R139" s="33" t="s">
        <v>1029</v>
      </c>
      <c r="S139" s="33" t="s">
        <v>533</v>
      </c>
      <c r="T139" s="10">
        <v>43839</v>
      </c>
      <c r="V139" s="33">
        <v>31913567</v>
      </c>
      <c r="X139" s="33" t="s">
        <v>1030</v>
      </c>
    </row>
    <row r="140" spans="1:24" ht="87" thickBot="1" x14ac:dyDescent="0.25">
      <c r="A140" s="50">
        <v>2020</v>
      </c>
      <c r="B140" s="50" t="s">
        <v>1031</v>
      </c>
      <c r="C140" s="49" t="s">
        <v>1032</v>
      </c>
      <c r="D140" s="50">
        <v>32339510</v>
      </c>
      <c r="E140" s="50" t="s">
        <v>1033</v>
      </c>
      <c r="F140" s="50" t="s">
        <v>57</v>
      </c>
      <c r="G140" s="50" t="s">
        <v>767</v>
      </c>
      <c r="H140" s="50">
        <v>1</v>
      </c>
      <c r="I140" s="50">
        <v>1</v>
      </c>
      <c r="J140" s="53"/>
      <c r="K140" s="50">
        <v>1</v>
      </c>
      <c r="L140" s="50">
        <v>1</v>
      </c>
      <c r="M140" s="61"/>
      <c r="N140" s="61"/>
      <c r="O140" s="62" t="s">
        <v>2575</v>
      </c>
      <c r="P140" s="50" t="s">
        <v>1031</v>
      </c>
      <c r="Q140" s="33" t="s">
        <v>1035</v>
      </c>
      <c r="R140" s="33" t="s">
        <v>1036</v>
      </c>
      <c r="S140" s="33" t="s">
        <v>318</v>
      </c>
      <c r="T140" s="10">
        <v>43949</v>
      </c>
      <c r="U140" s="33" t="s">
        <v>1037</v>
      </c>
      <c r="V140" s="33">
        <v>32339510</v>
      </c>
      <c r="X140" s="33" t="s">
        <v>1038</v>
      </c>
    </row>
    <row r="141" spans="1:24" ht="99" thickBot="1" x14ac:dyDescent="0.25">
      <c r="A141" s="50">
        <v>2020</v>
      </c>
      <c r="B141" s="50" t="s">
        <v>1039</v>
      </c>
      <c r="C141" s="49" t="s">
        <v>1040</v>
      </c>
      <c r="D141" s="50">
        <v>32149776</v>
      </c>
      <c r="E141" s="50" t="s">
        <v>1041</v>
      </c>
      <c r="F141" s="50" t="s">
        <v>57</v>
      </c>
      <c r="G141" s="50" t="s">
        <v>95</v>
      </c>
      <c r="H141" s="50">
        <v>1</v>
      </c>
      <c r="I141" s="50">
        <v>1</v>
      </c>
      <c r="J141" s="53"/>
      <c r="K141" s="50">
        <v>1</v>
      </c>
      <c r="L141" s="50">
        <v>1</v>
      </c>
      <c r="M141" s="61"/>
      <c r="N141" s="61"/>
      <c r="O141" s="62" t="s">
        <v>2576</v>
      </c>
      <c r="P141" s="50" t="s">
        <v>1039</v>
      </c>
      <c r="Q141" s="33" t="s">
        <v>1043</v>
      </c>
      <c r="R141" s="33" t="s">
        <v>1044</v>
      </c>
      <c r="S141" s="33" t="s">
        <v>1045</v>
      </c>
      <c r="T141" s="10">
        <v>43900</v>
      </c>
      <c r="V141" s="33">
        <v>32149776</v>
      </c>
      <c r="X141" s="33" t="s">
        <v>1046</v>
      </c>
    </row>
    <row r="142" spans="1:24" ht="99" thickBot="1" x14ac:dyDescent="0.25">
      <c r="A142" s="50">
        <v>2020</v>
      </c>
      <c r="B142" s="50" t="s">
        <v>1047</v>
      </c>
      <c r="C142" s="49" t="s">
        <v>1048</v>
      </c>
      <c r="D142" s="50">
        <v>32604322</v>
      </c>
      <c r="E142" s="50" t="s">
        <v>1049</v>
      </c>
      <c r="F142" s="50" t="s">
        <v>57</v>
      </c>
      <c r="G142" s="50" t="s">
        <v>436</v>
      </c>
      <c r="H142" s="50">
        <v>1</v>
      </c>
      <c r="I142" s="50">
        <v>1</v>
      </c>
      <c r="J142" s="53"/>
      <c r="K142" s="50">
        <v>1</v>
      </c>
      <c r="L142" s="50">
        <v>1</v>
      </c>
      <c r="M142" s="61"/>
      <c r="N142" s="61"/>
      <c r="O142" s="62" t="s">
        <v>2577</v>
      </c>
      <c r="P142" s="50" t="s">
        <v>1047</v>
      </c>
      <c r="Q142" s="33" t="s">
        <v>1051</v>
      </c>
      <c r="R142" s="33" t="s">
        <v>1052</v>
      </c>
      <c r="S142" s="33" t="s">
        <v>99</v>
      </c>
      <c r="T142" s="10">
        <v>44013</v>
      </c>
      <c r="V142" s="33">
        <v>32604322</v>
      </c>
      <c r="X142" s="33" t="s">
        <v>1053</v>
      </c>
    </row>
    <row r="143" spans="1:24" ht="26.25" thickBot="1" x14ac:dyDescent="0.25">
      <c r="A143" s="50">
        <v>2020</v>
      </c>
      <c r="B143" s="50" t="s">
        <v>1054</v>
      </c>
      <c r="C143" s="49" t="s">
        <v>1055</v>
      </c>
      <c r="D143" s="50">
        <v>31931854</v>
      </c>
      <c r="E143" s="50" t="s">
        <v>1056</v>
      </c>
      <c r="F143" s="50" t="s">
        <v>57</v>
      </c>
      <c r="G143" s="50" t="s">
        <v>169</v>
      </c>
      <c r="H143" s="50">
        <v>1</v>
      </c>
      <c r="I143" s="50">
        <v>1</v>
      </c>
      <c r="J143" s="53"/>
      <c r="K143" s="50">
        <v>1</v>
      </c>
      <c r="L143" s="50">
        <v>1</v>
      </c>
      <c r="M143" s="61"/>
      <c r="N143" s="61"/>
      <c r="O143" s="62" t="s">
        <v>2578</v>
      </c>
      <c r="P143" s="50" t="s">
        <v>1054</v>
      </c>
      <c r="Q143" s="33" t="s">
        <v>1058</v>
      </c>
      <c r="R143" s="33" t="s">
        <v>1059</v>
      </c>
      <c r="S143" s="33" t="s">
        <v>928</v>
      </c>
      <c r="T143" s="10">
        <v>43845</v>
      </c>
      <c r="U143" s="33" t="s">
        <v>1060</v>
      </c>
      <c r="V143" s="33">
        <v>31931854</v>
      </c>
      <c r="X143" s="33" t="s">
        <v>1061</v>
      </c>
    </row>
    <row r="144" spans="1:24" ht="87" thickBot="1" x14ac:dyDescent="0.25">
      <c r="A144" s="58">
        <v>2020</v>
      </c>
      <c r="B144" s="55" t="s">
        <v>1062</v>
      </c>
      <c r="C144" s="49" t="s">
        <v>1063</v>
      </c>
      <c r="D144" s="58">
        <v>32993767</v>
      </c>
      <c r="E144" s="50" t="s">
        <v>556</v>
      </c>
      <c r="F144" s="50" t="s">
        <v>57</v>
      </c>
      <c r="G144" s="50" t="s">
        <v>73</v>
      </c>
      <c r="H144" s="50">
        <v>1</v>
      </c>
      <c r="I144" s="50">
        <v>1</v>
      </c>
      <c r="J144" s="53"/>
      <c r="K144" s="50"/>
      <c r="L144" s="50">
        <v>1</v>
      </c>
      <c r="M144" s="61"/>
      <c r="N144" s="61"/>
      <c r="O144" s="62" t="s">
        <v>2579</v>
      </c>
      <c r="P144" s="55" t="s">
        <v>1062</v>
      </c>
      <c r="Q144" s="33" t="s">
        <v>1065</v>
      </c>
      <c r="R144" s="33" t="s">
        <v>1066</v>
      </c>
      <c r="S144" s="33" t="s">
        <v>448</v>
      </c>
      <c r="T144" s="32">
        <v>44104</v>
      </c>
      <c r="U144" s="33" t="s">
        <v>1067</v>
      </c>
      <c r="V144" s="33"/>
      <c r="X144" s="33" t="s">
        <v>1068</v>
      </c>
    </row>
    <row r="145" spans="1:24" ht="50.25" thickBot="1" x14ac:dyDescent="0.25">
      <c r="A145" s="50">
        <v>2020</v>
      </c>
      <c r="B145" s="50" t="s">
        <v>1069</v>
      </c>
      <c r="C145" s="49" t="s">
        <v>1070</v>
      </c>
      <c r="D145" s="50">
        <v>31984828</v>
      </c>
      <c r="E145" s="50" t="s">
        <v>695</v>
      </c>
      <c r="F145" s="50" t="s">
        <v>57</v>
      </c>
      <c r="G145" s="50" t="s">
        <v>199</v>
      </c>
      <c r="H145" s="50">
        <v>1</v>
      </c>
      <c r="I145" s="50">
        <v>1</v>
      </c>
      <c r="J145" s="50">
        <v>0</v>
      </c>
      <c r="K145" s="50">
        <v>1</v>
      </c>
      <c r="L145" s="50">
        <v>1</v>
      </c>
      <c r="M145" s="61"/>
      <c r="N145" s="61"/>
      <c r="O145" s="62" t="s">
        <v>2580</v>
      </c>
      <c r="P145" s="50" t="s">
        <v>1069</v>
      </c>
      <c r="Q145" s="33" t="s">
        <v>1072</v>
      </c>
      <c r="R145" s="33" t="s">
        <v>1073</v>
      </c>
      <c r="S145" s="33" t="s">
        <v>510</v>
      </c>
      <c r="T145" s="10">
        <v>43858</v>
      </c>
      <c r="V145" s="33">
        <v>31984828</v>
      </c>
      <c r="X145" s="33" t="s">
        <v>1074</v>
      </c>
    </row>
    <row r="146" spans="1:24" ht="111" thickBot="1" x14ac:dyDescent="0.25">
      <c r="A146" s="50">
        <v>2020</v>
      </c>
      <c r="B146" s="50" t="s">
        <v>1075</v>
      </c>
      <c r="C146" s="49" t="s">
        <v>1076</v>
      </c>
      <c r="D146" s="50">
        <v>32718340</v>
      </c>
      <c r="E146" s="50" t="s">
        <v>1077</v>
      </c>
      <c r="F146" s="50" t="s">
        <v>57</v>
      </c>
      <c r="G146" s="50" t="s">
        <v>42</v>
      </c>
      <c r="H146" s="50">
        <v>1</v>
      </c>
      <c r="I146" s="50">
        <v>1</v>
      </c>
      <c r="J146" s="53"/>
      <c r="K146" s="53"/>
      <c r="L146" s="50">
        <v>1</v>
      </c>
      <c r="M146" s="61"/>
      <c r="N146" s="61"/>
      <c r="O146" s="59" t="s">
        <v>2586</v>
      </c>
      <c r="P146" s="50" t="s">
        <v>1075</v>
      </c>
      <c r="Q146" s="33" t="s">
        <v>1079</v>
      </c>
      <c r="R146" s="33" t="s">
        <v>1080</v>
      </c>
      <c r="S146" s="33" t="s">
        <v>448</v>
      </c>
      <c r="T146" s="10">
        <v>44041</v>
      </c>
      <c r="U146" s="33" t="s">
        <v>1081</v>
      </c>
      <c r="V146" s="33">
        <v>32718340</v>
      </c>
      <c r="X146" s="33" t="s">
        <v>1082</v>
      </c>
    </row>
  </sheetData>
  <mergeCells count="2">
    <mergeCell ref="H1:I1"/>
    <mergeCell ref="J1:L1"/>
  </mergeCells>
  <printOptions horizontalCentered="1" gridLines="1"/>
  <pageMargins left="0.7" right="0.7" top="0.75" bottom="0.75" header="0" footer="0"/>
  <pageSetup fitToHeight="0" pageOrder="overThenDown" orientation="landscape" cellComments="atEnd"/>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382"/>
  <sheetViews>
    <sheetView workbookViewId="0">
      <pane xSplit="4" ySplit="2" topLeftCell="E3" activePane="bottomRight" state="frozen"/>
      <selection pane="bottomLeft" activeCell="A3" sqref="A3"/>
      <selection pane="topRight" activeCell="E1" sqref="E1"/>
      <selection pane="bottomRight" activeCell="E3" sqref="E3"/>
    </sheetView>
  </sheetViews>
  <sheetFormatPr defaultColWidth="14.5625" defaultRowHeight="15.75" customHeight="1" x14ac:dyDescent="0.15"/>
  <cols>
    <col min="1" max="1" width="5.66015625" customWidth="1"/>
    <col min="2" max="2" width="8.359375" customWidth="1"/>
    <col min="3" max="3" width="50.43359375" customWidth="1"/>
    <col min="4" max="4" width="9.4375" customWidth="1"/>
    <col min="5" max="5" width="9.16796875" customWidth="1"/>
    <col min="6" max="6" width="11.19140625" customWidth="1"/>
    <col min="7" max="7" width="16.44921875" customWidth="1"/>
    <col min="8" max="8" width="29.53125" customWidth="1"/>
    <col min="9" max="9" width="4.44921875" customWidth="1"/>
    <col min="10" max="10" width="6.47265625" customWidth="1"/>
    <col min="11" max="11" width="7.953125" customWidth="1"/>
    <col min="12" max="12" width="6.3359375" customWidth="1"/>
    <col min="13" max="13" width="11.4609375" customWidth="1"/>
    <col min="14" max="14" width="6.875" customWidth="1"/>
    <col min="15" max="15" width="5.93359375" customWidth="1"/>
    <col min="16" max="16" width="87.51953125" customWidth="1"/>
  </cols>
  <sheetData>
    <row r="1" spans="1:26" ht="12.75" x14ac:dyDescent="0.15">
      <c r="A1" s="1" t="s">
        <v>0</v>
      </c>
      <c r="B1" s="2"/>
      <c r="C1" s="6"/>
      <c r="D1" s="2"/>
      <c r="F1" s="3"/>
      <c r="G1" s="3"/>
      <c r="H1" s="3"/>
      <c r="I1" s="70" t="s">
        <v>1</v>
      </c>
      <c r="J1" s="71"/>
      <c r="K1" s="72" t="s">
        <v>2</v>
      </c>
      <c r="L1" s="71"/>
      <c r="M1" s="71"/>
      <c r="N1" s="4"/>
      <c r="O1" s="4"/>
      <c r="P1" s="5" t="s">
        <v>15</v>
      </c>
      <c r="Q1" s="2"/>
      <c r="S1" s="2"/>
      <c r="T1" s="2"/>
      <c r="U1" s="2"/>
      <c r="V1" s="2"/>
      <c r="W1" s="2"/>
      <c r="X1" s="2"/>
      <c r="Y1" s="2"/>
      <c r="Z1" s="2"/>
    </row>
    <row r="2" spans="1:26" ht="12.75" x14ac:dyDescent="0.15">
      <c r="A2" s="2" t="s">
        <v>3</v>
      </c>
      <c r="B2" s="2" t="s">
        <v>4</v>
      </c>
      <c r="C2" s="6" t="s">
        <v>5</v>
      </c>
      <c r="D2" s="2" t="s">
        <v>6</v>
      </c>
      <c r="E2" s="3" t="s">
        <v>7</v>
      </c>
      <c r="F2" s="2" t="s">
        <v>1083</v>
      </c>
      <c r="G2" s="2" t="s">
        <v>1084</v>
      </c>
      <c r="H2" s="2" t="s">
        <v>10</v>
      </c>
      <c r="I2" s="2" t="s">
        <v>11</v>
      </c>
      <c r="J2" s="2" t="s">
        <v>12</v>
      </c>
      <c r="K2" s="2" t="s">
        <v>1085</v>
      </c>
      <c r="L2" s="2" t="s">
        <v>11</v>
      </c>
      <c r="M2" s="2" t="s">
        <v>12</v>
      </c>
      <c r="N2" s="4" t="s">
        <v>13</v>
      </c>
      <c r="O2" s="7" t="s">
        <v>14</v>
      </c>
      <c r="P2" s="5"/>
      <c r="Q2" s="2" t="s">
        <v>4</v>
      </c>
      <c r="S2" s="2" t="s">
        <v>16</v>
      </c>
      <c r="T2" s="2" t="s">
        <v>17</v>
      </c>
      <c r="U2" s="2" t="s">
        <v>18</v>
      </c>
      <c r="V2" s="2" t="s">
        <v>19</v>
      </c>
      <c r="W2" s="2" t="s">
        <v>20</v>
      </c>
      <c r="X2" s="2" t="s">
        <v>6</v>
      </c>
      <c r="Y2" s="2" t="s">
        <v>21</v>
      </c>
      <c r="Z2" s="2" t="s">
        <v>22</v>
      </c>
    </row>
    <row r="3" spans="1:26" ht="24.75" x14ac:dyDescent="0.2">
      <c r="A3" s="2">
        <v>1987</v>
      </c>
      <c r="B3" s="2" t="s">
        <v>1086</v>
      </c>
      <c r="C3" s="6" t="s">
        <v>1087</v>
      </c>
      <c r="D3" s="2">
        <v>3547704</v>
      </c>
      <c r="H3" s="14" t="s">
        <v>1088</v>
      </c>
      <c r="I3" s="2">
        <v>0</v>
      </c>
      <c r="J3" s="2">
        <v>0</v>
      </c>
      <c r="K3" s="14">
        <v>0</v>
      </c>
      <c r="N3" s="8"/>
      <c r="O3" s="8">
        <v>2</v>
      </c>
      <c r="P3" s="15"/>
      <c r="Q3" s="2" t="s">
        <v>1086</v>
      </c>
      <c r="S3" s="2" t="s">
        <v>1089</v>
      </c>
      <c r="T3" s="2" t="s">
        <v>1090</v>
      </c>
      <c r="U3" s="2" t="s">
        <v>1091</v>
      </c>
      <c r="V3" s="10">
        <v>31778</v>
      </c>
      <c r="X3" s="2">
        <v>3547704</v>
      </c>
    </row>
    <row r="4" spans="1:26" ht="24.75" x14ac:dyDescent="0.2">
      <c r="A4" s="2">
        <v>2015</v>
      </c>
      <c r="B4" s="2" t="s">
        <v>1092</v>
      </c>
      <c r="C4" s="6" t="s">
        <v>1093</v>
      </c>
      <c r="D4" s="2">
        <v>25639578</v>
      </c>
      <c r="E4" s="2" t="s">
        <v>1094</v>
      </c>
      <c r="G4" s="2" t="s">
        <v>42</v>
      </c>
      <c r="H4" s="14" t="s">
        <v>1088</v>
      </c>
      <c r="I4" s="2">
        <v>0</v>
      </c>
      <c r="J4" s="2">
        <v>0</v>
      </c>
      <c r="K4" s="14">
        <v>0</v>
      </c>
      <c r="N4" s="8"/>
      <c r="O4" s="8">
        <v>2</v>
      </c>
      <c r="P4" s="15"/>
      <c r="Q4" s="2" t="s">
        <v>1092</v>
      </c>
      <c r="S4" s="2" t="s">
        <v>1095</v>
      </c>
      <c r="T4" s="2" t="s">
        <v>1096</v>
      </c>
      <c r="U4" s="2" t="s">
        <v>636</v>
      </c>
      <c r="V4" s="10">
        <v>42038</v>
      </c>
      <c r="X4" s="2">
        <v>25639578</v>
      </c>
      <c r="Z4" s="2" t="s">
        <v>1097</v>
      </c>
    </row>
    <row r="5" spans="1:26" ht="14.25" x14ac:dyDescent="0.2">
      <c r="A5" s="2">
        <v>2019</v>
      </c>
      <c r="B5" s="2" t="s">
        <v>1098</v>
      </c>
      <c r="C5" s="6" t="s">
        <v>1099</v>
      </c>
      <c r="D5" s="2">
        <v>31180907</v>
      </c>
      <c r="F5" s="2"/>
      <c r="G5" s="2"/>
      <c r="H5" s="14" t="s">
        <v>1088</v>
      </c>
      <c r="I5" s="2">
        <v>0</v>
      </c>
      <c r="J5" s="2">
        <v>0</v>
      </c>
      <c r="K5" s="14">
        <v>0</v>
      </c>
      <c r="L5" s="2">
        <v>1</v>
      </c>
      <c r="M5" s="2">
        <v>0</v>
      </c>
      <c r="N5" s="8"/>
      <c r="O5" s="8"/>
      <c r="P5" s="15"/>
      <c r="Q5" s="2" t="s">
        <v>1098</v>
      </c>
      <c r="S5" s="2" t="s">
        <v>1100</v>
      </c>
      <c r="T5" s="2" t="s">
        <v>1101</v>
      </c>
      <c r="U5" s="2" t="s">
        <v>1102</v>
      </c>
      <c r="V5" s="10">
        <v>43627</v>
      </c>
      <c r="X5" s="2">
        <v>31180907</v>
      </c>
      <c r="Z5" s="2" t="s">
        <v>1103</v>
      </c>
    </row>
    <row r="6" spans="1:26" ht="47.25" x14ac:dyDescent="0.2">
      <c r="A6" s="2">
        <v>2016</v>
      </c>
      <c r="B6" s="2" t="s">
        <v>1104</v>
      </c>
      <c r="C6" s="6" t="s">
        <v>1105</v>
      </c>
      <c r="D6" s="2">
        <v>27348175</v>
      </c>
      <c r="E6" s="2" t="s">
        <v>1106</v>
      </c>
      <c r="G6" s="2"/>
      <c r="H6" s="2" t="s">
        <v>1088</v>
      </c>
      <c r="I6" s="2">
        <v>0</v>
      </c>
      <c r="J6" s="2">
        <v>0</v>
      </c>
      <c r="K6" s="2">
        <v>0</v>
      </c>
      <c r="N6" s="8"/>
      <c r="O6" s="8"/>
      <c r="P6" s="15"/>
      <c r="Q6" s="2" t="s">
        <v>1104</v>
      </c>
      <c r="S6" s="2" t="s">
        <v>1107</v>
      </c>
      <c r="T6" s="2" t="s">
        <v>1108</v>
      </c>
      <c r="U6" s="2" t="s">
        <v>1109</v>
      </c>
      <c r="V6" s="10">
        <v>42549</v>
      </c>
      <c r="X6" s="2">
        <v>27348175</v>
      </c>
    </row>
    <row r="7" spans="1:26" ht="24.75" x14ac:dyDescent="0.2">
      <c r="A7" s="2">
        <v>2017</v>
      </c>
      <c r="B7" s="2" t="s">
        <v>1110</v>
      </c>
      <c r="C7" s="6" t="s">
        <v>1111</v>
      </c>
      <c r="D7" s="2">
        <v>32751024</v>
      </c>
      <c r="E7" s="2" t="s">
        <v>1112</v>
      </c>
      <c r="H7" s="14" t="s">
        <v>1088</v>
      </c>
      <c r="I7" s="2">
        <v>0</v>
      </c>
      <c r="J7" s="2">
        <v>0</v>
      </c>
      <c r="K7" s="14">
        <v>0</v>
      </c>
      <c r="M7" s="2">
        <v>1</v>
      </c>
      <c r="N7" s="8"/>
      <c r="O7" s="8"/>
      <c r="P7" s="15"/>
      <c r="Q7" s="2" t="s">
        <v>1110</v>
      </c>
      <c r="S7" s="2" t="s">
        <v>1113</v>
      </c>
      <c r="T7" s="2" t="s">
        <v>1114</v>
      </c>
      <c r="U7" s="2" t="s">
        <v>1115</v>
      </c>
      <c r="V7" s="10">
        <v>44049</v>
      </c>
      <c r="X7" s="2">
        <v>32751024</v>
      </c>
      <c r="Z7" s="2" t="s">
        <v>1116</v>
      </c>
    </row>
    <row r="8" spans="1:26" ht="14.25" x14ac:dyDescent="0.2">
      <c r="A8" s="2">
        <v>1997</v>
      </c>
      <c r="B8" s="2" t="s">
        <v>1117</v>
      </c>
      <c r="C8" s="6" t="s">
        <v>1118</v>
      </c>
      <c r="D8" s="2">
        <v>9069205</v>
      </c>
      <c r="E8" s="35"/>
      <c r="F8" s="2"/>
      <c r="G8" s="2"/>
      <c r="H8" s="2" t="s">
        <v>1088</v>
      </c>
      <c r="I8" s="2">
        <v>0</v>
      </c>
      <c r="J8" s="2">
        <v>0</v>
      </c>
      <c r="N8" s="8"/>
      <c r="O8" s="8"/>
      <c r="P8" s="15"/>
      <c r="Q8" s="2" t="s">
        <v>1117</v>
      </c>
      <c r="S8" s="2" t="s">
        <v>1119</v>
      </c>
      <c r="T8" s="2" t="s">
        <v>1120</v>
      </c>
      <c r="U8" s="2" t="s">
        <v>792</v>
      </c>
      <c r="V8" s="10">
        <v>35510</v>
      </c>
      <c r="X8" s="2">
        <v>9069205</v>
      </c>
    </row>
    <row r="9" spans="1:26" ht="14.25" x14ac:dyDescent="0.2">
      <c r="A9" s="2">
        <v>1997</v>
      </c>
      <c r="B9" s="2" t="s">
        <v>1117</v>
      </c>
      <c r="C9" s="6" t="s">
        <v>1118</v>
      </c>
      <c r="D9" s="2">
        <v>9156880</v>
      </c>
      <c r="F9" s="2"/>
      <c r="G9" s="2"/>
      <c r="H9" s="2" t="s">
        <v>1088</v>
      </c>
      <c r="I9" s="2">
        <v>0</v>
      </c>
      <c r="J9" s="2">
        <v>0</v>
      </c>
      <c r="N9" s="8"/>
      <c r="O9" s="8"/>
      <c r="P9" s="15"/>
      <c r="Q9" s="2" t="s">
        <v>1117</v>
      </c>
      <c r="S9" s="2" t="s">
        <v>1121</v>
      </c>
      <c r="T9" s="2" t="s">
        <v>1120</v>
      </c>
      <c r="U9" s="2" t="s">
        <v>792</v>
      </c>
      <c r="V9" s="10">
        <v>35462</v>
      </c>
      <c r="X9" s="2">
        <v>9156880</v>
      </c>
    </row>
    <row r="10" spans="1:26" ht="24.75" x14ac:dyDescent="0.2">
      <c r="A10" s="2">
        <v>2002</v>
      </c>
      <c r="B10" s="2" t="s">
        <v>1122</v>
      </c>
      <c r="C10" s="6" t="s">
        <v>1123</v>
      </c>
      <c r="D10" s="2">
        <v>12238707</v>
      </c>
      <c r="E10" s="35"/>
      <c r="F10" s="2"/>
      <c r="G10" s="2"/>
      <c r="H10" s="2" t="s">
        <v>1088</v>
      </c>
      <c r="I10" s="2">
        <v>0</v>
      </c>
      <c r="J10" s="2">
        <v>0</v>
      </c>
      <c r="N10" s="8"/>
      <c r="O10" s="8"/>
      <c r="P10" s="15"/>
      <c r="Q10" s="2" t="s">
        <v>1122</v>
      </c>
      <c r="S10" s="2" t="s">
        <v>1124</v>
      </c>
      <c r="T10" s="2" t="s">
        <v>1125</v>
      </c>
      <c r="U10" s="2" t="s">
        <v>1126</v>
      </c>
      <c r="V10" s="10">
        <v>37519</v>
      </c>
      <c r="X10" s="2">
        <v>12238707</v>
      </c>
    </row>
    <row r="11" spans="1:26" ht="14.25" x14ac:dyDescent="0.2">
      <c r="A11" s="2">
        <v>1989</v>
      </c>
      <c r="B11" s="2" t="s">
        <v>1127</v>
      </c>
      <c r="C11" s="6" t="s">
        <v>1128</v>
      </c>
      <c r="D11" s="2">
        <v>2665894</v>
      </c>
      <c r="G11" s="2"/>
      <c r="H11" s="2" t="s">
        <v>1088</v>
      </c>
      <c r="K11" s="2">
        <v>0</v>
      </c>
      <c r="N11" s="8"/>
      <c r="O11" s="8"/>
      <c r="P11" s="15"/>
      <c r="Q11" s="2" t="s">
        <v>1127</v>
      </c>
      <c r="S11" s="2" t="s">
        <v>1129</v>
      </c>
      <c r="T11" s="2" t="s">
        <v>1130</v>
      </c>
      <c r="U11" s="2" t="s">
        <v>1131</v>
      </c>
      <c r="V11" s="10">
        <v>32660</v>
      </c>
      <c r="X11" s="2">
        <v>2665894</v>
      </c>
    </row>
    <row r="12" spans="1:26" ht="24.75" x14ac:dyDescent="0.2">
      <c r="A12" s="2">
        <v>1990</v>
      </c>
      <c r="B12" s="2" t="s">
        <v>1132</v>
      </c>
      <c r="C12" s="6" t="s">
        <v>1133</v>
      </c>
      <c r="D12" s="2">
        <v>2329621</v>
      </c>
      <c r="G12" s="2"/>
      <c r="H12" s="2" t="s">
        <v>1088</v>
      </c>
      <c r="K12" s="2">
        <v>0</v>
      </c>
      <c r="N12" s="8"/>
      <c r="O12" s="8"/>
      <c r="P12" s="15"/>
      <c r="Q12" s="2" t="s">
        <v>1132</v>
      </c>
      <c r="S12" s="2" t="s">
        <v>1134</v>
      </c>
      <c r="T12" s="2" t="s">
        <v>1135</v>
      </c>
      <c r="U12" s="2" t="s">
        <v>1136</v>
      </c>
      <c r="V12" s="10">
        <v>33002</v>
      </c>
      <c r="X12" s="2">
        <v>2329621</v>
      </c>
    </row>
    <row r="13" spans="1:26" ht="14.25" x14ac:dyDescent="0.2">
      <c r="A13" s="2">
        <v>1990</v>
      </c>
      <c r="B13" s="16" t="s">
        <v>1137</v>
      </c>
      <c r="C13" s="6" t="s">
        <v>1138</v>
      </c>
      <c r="D13" s="2">
        <v>2264973</v>
      </c>
      <c r="E13" s="35"/>
      <c r="G13" s="2"/>
      <c r="H13" s="2" t="s">
        <v>1088</v>
      </c>
      <c r="K13" s="2">
        <v>0</v>
      </c>
      <c r="N13" s="8"/>
      <c r="O13" s="8"/>
      <c r="P13" s="15"/>
      <c r="Q13" s="2" t="s">
        <v>1137</v>
      </c>
      <c r="S13" s="2" t="s">
        <v>1139</v>
      </c>
      <c r="T13" s="2" t="s">
        <v>1140</v>
      </c>
      <c r="U13" s="2" t="s">
        <v>1141</v>
      </c>
      <c r="V13" s="10">
        <v>33117</v>
      </c>
      <c r="X13" s="2">
        <v>2264973</v>
      </c>
    </row>
    <row r="14" spans="1:26" ht="24.75" x14ac:dyDescent="0.2">
      <c r="A14" s="2">
        <v>1991</v>
      </c>
      <c r="B14" s="2" t="s">
        <v>1142</v>
      </c>
      <c r="C14" s="6" t="s">
        <v>1143</v>
      </c>
      <c r="D14" s="2">
        <v>1760784</v>
      </c>
      <c r="E14" s="35"/>
      <c r="H14" s="2" t="s">
        <v>1088</v>
      </c>
      <c r="K14" s="2">
        <v>0</v>
      </c>
      <c r="N14" s="8"/>
      <c r="O14" s="8"/>
      <c r="P14" s="15"/>
      <c r="Q14" s="2" t="s">
        <v>1142</v>
      </c>
      <c r="S14" s="2" t="s">
        <v>1144</v>
      </c>
      <c r="T14" s="2" t="s">
        <v>1145</v>
      </c>
      <c r="U14" s="2" t="s">
        <v>1146</v>
      </c>
      <c r="V14" s="10">
        <v>33543</v>
      </c>
      <c r="X14" s="2">
        <v>1760784</v>
      </c>
    </row>
    <row r="15" spans="1:26" ht="14.25" x14ac:dyDescent="0.2">
      <c r="A15" s="2">
        <v>1992</v>
      </c>
      <c r="B15" s="2" t="s">
        <v>1147</v>
      </c>
      <c r="C15" s="6" t="s">
        <v>1148</v>
      </c>
      <c r="D15" s="2">
        <v>11643057</v>
      </c>
      <c r="E15" s="35"/>
      <c r="H15" s="2" t="s">
        <v>1088</v>
      </c>
      <c r="K15" s="2">
        <v>0</v>
      </c>
      <c r="N15" s="8"/>
      <c r="O15" s="8"/>
      <c r="P15" s="15"/>
      <c r="Q15" s="2" t="s">
        <v>1147</v>
      </c>
      <c r="S15" s="2" t="s">
        <v>1149</v>
      </c>
      <c r="T15" s="2" t="s">
        <v>1150</v>
      </c>
      <c r="U15" s="2" t="s">
        <v>573</v>
      </c>
      <c r="V15" s="10">
        <v>33695</v>
      </c>
      <c r="X15" s="2">
        <v>11643057</v>
      </c>
    </row>
    <row r="16" spans="1:26" ht="24.75" x14ac:dyDescent="0.2">
      <c r="A16" s="2">
        <v>1992</v>
      </c>
      <c r="B16" s="2" t="s">
        <v>1151</v>
      </c>
      <c r="C16" s="6" t="s">
        <v>1152</v>
      </c>
      <c r="D16" s="2">
        <v>1542528</v>
      </c>
      <c r="H16" s="14" t="s">
        <v>1088</v>
      </c>
      <c r="I16" s="2">
        <v>0</v>
      </c>
      <c r="J16" s="2">
        <v>0</v>
      </c>
      <c r="K16" s="14">
        <v>0</v>
      </c>
      <c r="M16" s="2">
        <v>1</v>
      </c>
      <c r="N16" s="8"/>
      <c r="O16" s="8">
        <v>2</v>
      </c>
      <c r="P16" s="15"/>
      <c r="Q16" s="2" t="s">
        <v>1151</v>
      </c>
      <c r="S16" s="2" t="s">
        <v>1153</v>
      </c>
      <c r="T16" s="2" t="s">
        <v>1154</v>
      </c>
      <c r="U16" s="2" t="s">
        <v>1155</v>
      </c>
      <c r="V16" s="10">
        <v>33604</v>
      </c>
      <c r="X16" s="2">
        <v>1542528</v>
      </c>
    </row>
    <row r="17" spans="1:26" ht="14.25" x14ac:dyDescent="0.2">
      <c r="A17" s="2">
        <v>1992</v>
      </c>
      <c r="B17" s="2" t="s">
        <v>1156</v>
      </c>
      <c r="C17" s="6" t="s">
        <v>1157</v>
      </c>
      <c r="D17" s="2">
        <v>1301829</v>
      </c>
      <c r="H17" s="2" t="s">
        <v>1088</v>
      </c>
      <c r="K17" s="2">
        <v>0</v>
      </c>
      <c r="N17" s="8"/>
      <c r="O17" s="8"/>
      <c r="P17" s="15"/>
      <c r="Q17" s="2" t="s">
        <v>1156</v>
      </c>
      <c r="S17" s="2" t="s">
        <v>1158</v>
      </c>
      <c r="T17" s="2" t="s">
        <v>1159</v>
      </c>
      <c r="U17" s="2" t="s">
        <v>573</v>
      </c>
      <c r="V17" s="10">
        <v>33604</v>
      </c>
      <c r="X17" s="2">
        <v>1301829</v>
      </c>
    </row>
    <row r="18" spans="1:26" ht="14.25" x14ac:dyDescent="0.2">
      <c r="A18" s="2">
        <v>1992</v>
      </c>
      <c r="B18" s="2" t="s">
        <v>1160</v>
      </c>
      <c r="C18" s="6" t="s">
        <v>1161</v>
      </c>
      <c r="D18" s="2">
        <v>11643058</v>
      </c>
      <c r="H18" s="2" t="s">
        <v>1088</v>
      </c>
      <c r="K18" s="2">
        <v>0</v>
      </c>
      <c r="N18" s="8"/>
      <c r="O18" s="8">
        <v>2</v>
      </c>
      <c r="P18" s="15"/>
      <c r="Q18" s="2" t="s">
        <v>1160</v>
      </c>
      <c r="S18" s="2" t="s">
        <v>1162</v>
      </c>
      <c r="T18" s="2" t="s">
        <v>495</v>
      </c>
      <c r="U18" s="2" t="s">
        <v>573</v>
      </c>
      <c r="V18" s="10">
        <v>33695</v>
      </c>
      <c r="X18" s="2">
        <v>11643058</v>
      </c>
    </row>
    <row r="19" spans="1:26" ht="14.25" x14ac:dyDescent="0.2">
      <c r="A19" s="2">
        <v>1992</v>
      </c>
      <c r="B19" s="2" t="s">
        <v>1163</v>
      </c>
      <c r="C19" s="6" t="s">
        <v>1164</v>
      </c>
      <c r="D19" s="2">
        <v>1395439</v>
      </c>
      <c r="H19" s="2" t="s">
        <v>1088</v>
      </c>
      <c r="K19" s="2">
        <v>0</v>
      </c>
      <c r="N19" s="8"/>
      <c r="O19" s="8">
        <v>2</v>
      </c>
      <c r="P19" s="15"/>
      <c r="Q19" s="2" t="s">
        <v>1163</v>
      </c>
      <c r="S19" s="2" t="s">
        <v>1165</v>
      </c>
      <c r="T19" s="2" t="s">
        <v>495</v>
      </c>
      <c r="U19" s="2" t="s">
        <v>1166</v>
      </c>
      <c r="V19" s="10">
        <v>33878</v>
      </c>
      <c r="X19" s="2">
        <v>1395439</v>
      </c>
    </row>
    <row r="20" spans="1:26" ht="14.25" x14ac:dyDescent="0.2">
      <c r="A20" s="2">
        <v>1993</v>
      </c>
      <c r="B20" s="2" t="s">
        <v>1167</v>
      </c>
      <c r="C20" s="6" t="s">
        <v>1168</v>
      </c>
      <c r="D20" s="2">
        <v>10145860</v>
      </c>
      <c r="H20" s="14" t="s">
        <v>1088</v>
      </c>
      <c r="I20" s="2">
        <v>0</v>
      </c>
      <c r="J20" s="2">
        <v>0</v>
      </c>
      <c r="K20" s="14">
        <v>0</v>
      </c>
      <c r="L20" s="2">
        <v>1</v>
      </c>
      <c r="M20" s="2">
        <v>1</v>
      </c>
      <c r="N20" s="8"/>
      <c r="O20" s="8"/>
      <c r="P20" s="15"/>
      <c r="Q20" s="2" t="s">
        <v>1167</v>
      </c>
      <c r="S20" s="2" t="s">
        <v>1169</v>
      </c>
      <c r="T20" s="2" t="s">
        <v>1170</v>
      </c>
      <c r="U20" s="2" t="s">
        <v>1171</v>
      </c>
      <c r="V20" s="10">
        <v>34151</v>
      </c>
      <c r="X20" s="2">
        <v>10145860</v>
      </c>
    </row>
    <row r="21" spans="1:26" ht="24.75" x14ac:dyDescent="0.2">
      <c r="A21" s="2">
        <v>1995</v>
      </c>
      <c r="B21" s="2" t="s">
        <v>1172</v>
      </c>
      <c r="C21" s="6" t="s">
        <v>1173</v>
      </c>
      <c r="D21" s="2">
        <v>7488802</v>
      </c>
      <c r="H21" s="2" t="s">
        <v>1088</v>
      </c>
      <c r="I21" s="2">
        <v>0</v>
      </c>
      <c r="J21" s="2">
        <v>0</v>
      </c>
      <c r="K21" s="2">
        <v>0</v>
      </c>
      <c r="L21" s="2">
        <v>1</v>
      </c>
      <c r="M21" s="2">
        <v>1</v>
      </c>
      <c r="N21" s="8"/>
      <c r="O21" s="8"/>
      <c r="P21" s="15"/>
      <c r="Q21" s="2" t="s">
        <v>1172</v>
      </c>
      <c r="S21" s="2" t="s">
        <v>1174</v>
      </c>
      <c r="T21" s="2" t="s">
        <v>1175</v>
      </c>
      <c r="U21" s="2" t="s">
        <v>566</v>
      </c>
      <c r="V21" s="10">
        <v>34912</v>
      </c>
      <c r="X21" s="2">
        <v>7488802</v>
      </c>
      <c r="Z21" s="2" t="s">
        <v>1176</v>
      </c>
    </row>
    <row r="22" spans="1:26" ht="14.25" x14ac:dyDescent="0.2">
      <c r="A22" s="2">
        <v>1997</v>
      </c>
      <c r="C22" s="6" t="s">
        <v>1177</v>
      </c>
      <c r="D22" s="2">
        <v>9246688</v>
      </c>
      <c r="H22" s="2" t="s">
        <v>1088</v>
      </c>
      <c r="K22" s="2">
        <v>0</v>
      </c>
      <c r="N22" s="13"/>
      <c r="O22" s="13"/>
      <c r="P22" s="36"/>
      <c r="S22" s="2" t="s">
        <v>1178</v>
      </c>
      <c r="U22" s="2" t="s">
        <v>143</v>
      </c>
      <c r="V22" s="10">
        <v>35612</v>
      </c>
      <c r="X22" s="2">
        <v>9246688</v>
      </c>
      <c r="Z22" s="2" t="s">
        <v>1179</v>
      </c>
    </row>
    <row r="23" spans="1:26" ht="14.25" x14ac:dyDescent="0.2">
      <c r="A23" s="2">
        <v>2002</v>
      </c>
      <c r="B23" s="2" t="s">
        <v>1180</v>
      </c>
      <c r="C23" s="6" t="s">
        <v>1181</v>
      </c>
      <c r="D23" s="2">
        <v>12226950</v>
      </c>
      <c r="E23" s="35"/>
      <c r="H23" s="2" t="s">
        <v>1088</v>
      </c>
      <c r="K23" s="2">
        <v>0</v>
      </c>
      <c r="N23" s="8"/>
      <c r="O23" s="8"/>
      <c r="P23" s="15"/>
      <c r="Q23" s="2" t="s">
        <v>1180</v>
      </c>
      <c r="S23" s="2" t="s">
        <v>1182</v>
      </c>
      <c r="T23" s="2" t="s">
        <v>1183</v>
      </c>
      <c r="U23" s="2" t="s">
        <v>1126</v>
      </c>
      <c r="V23" s="10">
        <v>37513</v>
      </c>
      <c r="X23" s="2">
        <v>12226950</v>
      </c>
    </row>
    <row r="24" spans="1:26" ht="14.25" x14ac:dyDescent="0.2">
      <c r="A24" s="2">
        <v>2002</v>
      </c>
      <c r="B24" s="2" t="s">
        <v>1184</v>
      </c>
      <c r="C24" s="6" t="s">
        <v>1185</v>
      </c>
      <c r="D24" s="2">
        <v>14700038</v>
      </c>
      <c r="E24" s="35"/>
      <c r="H24" s="2" t="s">
        <v>1088</v>
      </c>
      <c r="K24" s="2">
        <v>0</v>
      </c>
      <c r="N24" s="8"/>
      <c r="O24" s="8"/>
      <c r="P24" s="15"/>
      <c r="Q24" s="2" t="s">
        <v>1184</v>
      </c>
      <c r="S24" s="2" t="s">
        <v>1186</v>
      </c>
      <c r="T24" s="2" t="s">
        <v>1187</v>
      </c>
      <c r="U24" s="2" t="s">
        <v>1188</v>
      </c>
      <c r="V24" s="10">
        <v>37987</v>
      </c>
      <c r="X24" s="2">
        <v>14700038</v>
      </c>
    </row>
    <row r="25" spans="1:26" ht="14.25" x14ac:dyDescent="0.2">
      <c r="A25" s="2">
        <v>2013</v>
      </c>
      <c r="B25" s="2" t="s">
        <v>1189</v>
      </c>
      <c r="C25" s="6" t="s">
        <v>1190</v>
      </c>
      <c r="D25" s="2">
        <v>24157992</v>
      </c>
      <c r="H25" s="2" t="s">
        <v>1088</v>
      </c>
      <c r="K25" s="2">
        <v>0</v>
      </c>
      <c r="N25" s="8"/>
      <c r="O25" s="8"/>
      <c r="P25" s="15"/>
      <c r="Q25" s="2" t="s">
        <v>1189</v>
      </c>
      <c r="S25" s="2" t="s">
        <v>1191</v>
      </c>
      <c r="T25" s="2" t="s">
        <v>1192</v>
      </c>
      <c r="U25" s="2" t="s">
        <v>1193</v>
      </c>
      <c r="V25" s="17">
        <v>41573</v>
      </c>
      <c r="X25" s="2">
        <v>24157992</v>
      </c>
    </row>
    <row r="26" spans="1:26" ht="24.75" x14ac:dyDescent="0.2">
      <c r="A26" s="2">
        <v>2013</v>
      </c>
      <c r="B26" s="2" t="s">
        <v>1194</v>
      </c>
      <c r="C26" s="6" t="s">
        <v>1195</v>
      </c>
      <c r="D26" s="2">
        <v>24282901</v>
      </c>
      <c r="H26" s="2" t="s">
        <v>1088</v>
      </c>
      <c r="K26" s="2">
        <v>0</v>
      </c>
      <c r="N26" s="8"/>
      <c r="O26" s="8">
        <v>2</v>
      </c>
      <c r="P26" s="15"/>
      <c r="Q26" s="2" t="s">
        <v>1194</v>
      </c>
      <c r="S26" s="2" t="s">
        <v>1196</v>
      </c>
      <c r="T26" s="2" t="s">
        <v>1197</v>
      </c>
      <c r="U26" s="2" t="s">
        <v>1198</v>
      </c>
      <c r="V26" s="17">
        <v>41607</v>
      </c>
      <c r="X26" s="2">
        <v>24282901</v>
      </c>
    </row>
    <row r="27" spans="1:26" ht="14.25" x14ac:dyDescent="0.2">
      <c r="A27" s="2">
        <v>2014</v>
      </c>
      <c r="B27" s="2" t="s">
        <v>1199</v>
      </c>
      <c r="C27" s="6" t="s">
        <v>1200</v>
      </c>
      <c r="D27" s="2">
        <v>24779313</v>
      </c>
      <c r="H27" s="2" t="s">
        <v>1088</v>
      </c>
      <c r="K27" s="2">
        <v>0</v>
      </c>
      <c r="N27" s="8"/>
      <c r="O27" s="8">
        <v>2</v>
      </c>
      <c r="P27" s="15"/>
      <c r="Q27" s="2" t="s">
        <v>1199</v>
      </c>
      <c r="S27" s="2" t="s">
        <v>1201</v>
      </c>
      <c r="T27" s="2" t="s">
        <v>371</v>
      </c>
      <c r="U27" s="2" t="s">
        <v>573</v>
      </c>
      <c r="V27" s="10">
        <v>41760</v>
      </c>
      <c r="X27" s="2">
        <v>24779313</v>
      </c>
    </row>
    <row r="28" spans="1:26" ht="14.25" x14ac:dyDescent="0.2">
      <c r="A28" s="2">
        <v>2016</v>
      </c>
      <c r="B28" s="2" t="s">
        <v>1202</v>
      </c>
      <c r="C28" s="6" t="s">
        <v>1203</v>
      </c>
      <c r="D28" s="2">
        <v>28001134</v>
      </c>
      <c r="H28" s="2" t="s">
        <v>1088</v>
      </c>
      <c r="K28" s="2">
        <v>0</v>
      </c>
      <c r="N28" s="8"/>
      <c r="O28" s="8"/>
      <c r="P28" s="15"/>
      <c r="Q28" s="2" t="s">
        <v>1202</v>
      </c>
      <c r="S28" s="2" t="s">
        <v>1204</v>
      </c>
      <c r="T28" s="2" t="s">
        <v>1205</v>
      </c>
      <c r="U28" s="2" t="s">
        <v>573</v>
      </c>
      <c r="V28" s="17">
        <v>42726</v>
      </c>
      <c r="X28" s="2">
        <v>28001134</v>
      </c>
    </row>
    <row r="29" spans="1:26" ht="24.75" x14ac:dyDescent="0.2">
      <c r="A29" s="2">
        <v>2016</v>
      </c>
      <c r="B29" s="2" t="s">
        <v>1206</v>
      </c>
      <c r="C29" s="6" t="s">
        <v>1207</v>
      </c>
      <c r="D29" s="2">
        <v>27694358</v>
      </c>
      <c r="E29" s="35"/>
      <c r="H29" s="2" t="s">
        <v>1088</v>
      </c>
      <c r="K29" s="2">
        <v>0</v>
      </c>
      <c r="N29" s="8"/>
      <c r="O29" s="8">
        <v>2</v>
      </c>
      <c r="P29" s="15"/>
      <c r="Q29" s="2" t="s">
        <v>1206</v>
      </c>
      <c r="S29" s="2" t="s">
        <v>1208</v>
      </c>
      <c r="T29" s="2" t="s">
        <v>1209</v>
      </c>
      <c r="U29" s="2" t="s">
        <v>636</v>
      </c>
      <c r="V29" s="10">
        <v>42647</v>
      </c>
      <c r="X29" s="2">
        <v>27694358</v>
      </c>
      <c r="Z29" s="2" t="s">
        <v>1210</v>
      </c>
    </row>
    <row r="30" spans="1:26" ht="14.25" x14ac:dyDescent="0.2">
      <c r="A30" s="2">
        <v>2009</v>
      </c>
      <c r="B30" s="2" t="s">
        <v>1211</v>
      </c>
      <c r="C30" s="6" t="s">
        <v>1212</v>
      </c>
      <c r="D30" s="2">
        <v>19171457</v>
      </c>
      <c r="G30" s="2"/>
      <c r="H30" s="2" t="s">
        <v>1213</v>
      </c>
      <c r="I30" s="2">
        <v>0</v>
      </c>
      <c r="J30" s="2">
        <v>0</v>
      </c>
      <c r="K30" s="2">
        <v>0</v>
      </c>
      <c r="N30" s="8"/>
      <c r="O30" s="8"/>
      <c r="P30" s="15"/>
      <c r="Q30" s="2" t="s">
        <v>1211</v>
      </c>
      <c r="S30" s="2" t="s">
        <v>1214</v>
      </c>
      <c r="T30" s="2" t="s">
        <v>1215</v>
      </c>
      <c r="U30" s="2" t="s">
        <v>1216</v>
      </c>
      <c r="V30" s="10">
        <v>39841</v>
      </c>
      <c r="X30" s="2">
        <v>19171457</v>
      </c>
      <c r="Z30" s="2" t="s">
        <v>1217</v>
      </c>
    </row>
    <row r="31" spans="1:26" ht="24.75" x14ac:dyDescent="0.2">
      <c r="A31" s="2">
        <v>2012</v>
      </c>
      <c r="B31" s="2" t="s">
        <v>1218</v>
      </c>
      <c r="C31" s="6" t="s">
        <v>1219</v>
      </c>
      <c r="D31" s="2">
        <v>23084738</v>
      </c>
      <c r="G31" s="2"/>
      <c r="H31" s="2" t="s">
        <v>1213</v>
      </c>
      <c r="I31" s="2">
        <v>0</v>
      </c>
      <c r="J31" s="2">
        <v>0</v>
      </c>
      <c r="K31" s="2">
        <v>0</v>
      </c>
      <c r="N31" s="8"/>
      <c r="O31" s="8"/>
      <c r="P31" s="15"/>
      <c r="Q31" s="2" t="s">
        <v>1218</v>
      </c>
      <c r="S31" s="2" t="s">
        <v>1220</v>
      </c>
      <c r="T31" s="2" t="s">
        <v>1221</v>
      </c>
      <c r="U31" s="2" t="s">
        <v>1222</v>
      </c>
      <c r="V31" s="17">
        <v>41205</v>
      </c>
      <c r="X31" s="2">
        <v>23084738</v>
      </c>
      <c r="Z31" s="2" t="s">
        <v>1223</v>
      </c>
    </row>
    <row r="32" spans="1:26" ht="14.25" x14ac:dyDescent="0.2">
      <c r="A32" s="2">
        <v>2013</v>
      </c>
      <c r="B32" s="2" t="s">
        <v>1224</v>
      </c>
      <c r="C32" s="6" t="s">
        <v>1225</v>
      </c>
      <c r="D32" s="2">
        <v>25163343</v>
      </c>
      <c r="E32" s="35"/>
      <c r="G32" s="2"/>
      <c r="H32" s="2" t="s">
        <v>1213</v>
      </c>
      <c r="I32" s="2">
        <v>0</v>
      </c>
      <c r="J32" s="2">
        <v>0</v>
      </c>
      <c r="K32" s="2">
        <v>0</v>
      </c>
      <c r="N32" s="8"/>
      <c r="O32" s="8"/>
      <c r="P32" s="15"/>
      <c r="Q32" s="2" t="s">
        <v>1224</v>
      </c>
      <c r="S32" s="2" t="s">
        <v>1226</v>
      </c>
      <c r="T32" s="2" t="s">
        <v>1227</v>
      </c>
      <c r="U32" s="2" t="s">
        <v>1228</v>
      </c>
      <c r="V32" s="10">
        <v>41880</v>
      </c>
      <c r="X32" s="2">
        <v>25163343</v>
      </c>
    </row>
    <row r="33" spans="1:26" ht="14.25" x14ac:dyDescent="0.2">
      <c r="A33" s="2">
        <v>2015</v>
      </c>
      <c r="B33" s="2" t="s">
        <v>1229</v>
      </c>
      <c r="C33" s="6" t="s">
        <v>1230</v>
      </c>
      <c r="D33" s="2">
        <v>26267893</v>
      </c>
      <c r="G33" s="2"/>
      <c r="H33" s="2" t="s">
        <v>1213</v>
      </c>
      <c r="I33" s="2">
        <v>0</v>
      </c>
      <c r="J33" s="2">
        <v>0</v>
      </c>
      <c r="K33" s="2">
        <v>0</v>
      </c>
      <c r="N33" s="8"/>
      <c r="O33" s="8"/>
      <c r="P33" s="20"/>
      <c r="Q33" s="2" t="s">
        <v>1229</v>
      </c>
      <c r="S33" s="2" t="s">
        <v>1231</v>
      </c>
      <c r="T33" s="2" t="s">
        <v>1232</v>
      </c>
      <c r="U33" s="2" t="s">
        <v>1233</v>
      </c>
      <c r="V33" s="10">
        <v>42229</v>
      </c>
      <c r="X33" s="2">
        <v>26267893</v>
      </c>
      <c r="Z33" s="2" t="s">
        <v>1234</v>
      </c>
    </row>
    <row r="34" spans="1:26" ht="24.75" x14ac:dyDescent="0.2">
      <c r="A34" s="2">
        <v>2018</v>
      </c>
      <c r="B34" s="2" t="s">
        <v>1235</v>
      </c>
      <c r="C34" s="6" t="s">
        <v>1236</v>
      </c>
      <c r="D34" s="2">
        <v>29580908</v>
      </c>
      <c r="G34" s="2"/>
      <c r="H34" s="2" t="s">
        <v>1213</v>
      </c>
      <c r="I34" s="2">
        <v>0</v>
      </c>
      <c r="J34" s="2">
        <v>0</v>
      </c>
      <c r="K34" s="2">
        <v>0</v>
      </c>
      <c r="N34" s="8"/>
      <c r="O34" s="8"/>
      <c r="P34" s="15"/>
      <c r="Q34" s="2" t="s">
        <v>1235</v>
      </c>
      <c r="S34" s="2" t="s">
        <v>1237</v>
      </c>
      <c r="T34" s="2" t="s">
        <v>1238</v>
      </c>
      <c r="U34" s="2" t="s">
        <v>1216</v>
      </c>
      <c r="V34" s="10">
        <v>43187</v>
      </c>
      <c r="X34" s="2">
        <v>29580908</v>
      </c>
      <c r="Z34" s="2" t="s">
        <v>1239</v>
      </c>
    </row>
    <row r="35" spans="1:26" ht="24.75" x14ac:dyDescent="0.2">
      <c r="A35" s="2">
        <v>2019</v>
      </c>
      <c r="B35" s="2" t="s">
        <v>1240</v>
      </c>
      <c r="C35" s="6" t="s">
        <v>1241</v>
      </c>
      <c r="D35" s="2">
        <v>30721332</v>
      </c>
      <c r="E35" s="2" t="s">
        <v>556</v>
      </c>
      <c r="F35" s="2"/>
      <c r="G35" s="2"/>
      <c r="H35" s="14" t="s">
        <v>1213</v>
      </c>
      <c r="I35" s="2">
        <v>0</v>
      </c>
      <c r="J35" s="2">
        <v>0</v>
      </c>
      <c r="K35" s="14">
        <v>0</v>
      </c>
      <c r="N35" s="8"/>
      <c r="O35" s="8"/>
      <c r="P35" s="15"/>
      <c r="Q35" s="2" t="s">
        <v>1240</v>
      </c>
      <c r="S35" s="2" t="s">
        <v>1242</v>
      </c>
      <c r="T35" s="2" t="s">
        <v>1243</v>
      </c>
      <c r="U35" s="2" t="s">
        <v>1233</v>
      </c>
      <c r="V35" s="10">
        <v>43502</v>
      </c>
      <c r="X35" s="2">
        <v>30721332</v>
      </c>
      <c r="Z35" s="2" t="s">
        <v>1244</v>
      </c>
    </row>
    <row r="36" spans="1:26" ht="24.75" x14ac:dyDescent="0.2">
      <c r="A36" s="2">
        <v>2017</v>
      </c>
      <c r="B36" s="2" t="s">
        <v>1245</v>
      </c>
      <c r="C36" s="6" t="s">
        <v>1246</v>
      </c>
      <c r="D36" s="2">
        <v>29084620</v>
      </c>
      <c r="E36" s="2" t="s">
        <v>1247</v>
      </c>
      <c r="F36" s="2"/>
      <c r="G36" s="2"/>
      <c r="H36" s="2" t="s">
        <v>1213</v>
      </c>
      <c r="I36" s="2">
        <v>0</v>
      </c>
      <c r="J36" s="2">
        <v>0</v>
      </c>
      <c r="N36" s="8"/>
      <c r="O36" s="8"/>
      <c r="P36" s="15"/>
      <c r="Q36" s="2" t="s">
        <v>1245</v>
      </c>
      <c r="S36" s="2" t="s">
        <v>1248</v>
      </c>
      <c r="T36" s="2" t="s">
        <v>1249</v>
      </c>
      <c r="U36" s="2" t="s">
        <v>1250</v>
      </c>
      <c r="V36" s="10">
        <v>43040</v>
      </c>
      <c r="X36" s="2">
        <v>29084620</v>
      </c>
    </row>
    <row r="37" spans="1:26" ht="14.25" x14ac:dyDescent="0.2">
      <c r="A37" s="2">
        <v>2018</v>
      </c>
      <c r="B37" s="2" t="s">
        <v>1251</v>
      </c>
      <c r="C37" s="6" t="s">
        <v>1252</v>
      </c>
      <c r="D37" s="2">
        <v>29632968</v>
      </c>
      <c r="F37" s="2"/>
      <c r="G37" s="2"/>
      <c r="H37" s="2" t="s">
        <v>1213</v>
      </c>
      <c r="I37" s="2">
        <v>0</v>
      </c>
      <c r="J37" s="2">
        <v>0</v>
      </c>
      <c r="N37" s="8"/>
      <c r="O37" s="8"/>
      <c r="P37" s="15"/>
      <c r="Q37" s="2" t="s">
        <v>1251</v>
      </c>
      <c r="S37" s="2" t="s">
        <v>1253</v>
      </c>
      <c r="T37" s="2" t="s">
        <v>1254</v>
      </c>
      <c r="U37" s="2" t="s">
        <v>1233</v>
      </c>
      <c r="V37" s="10">
        <v>43201</v>
      </c>
      <c r="X37" s="2">
        <v>29632968</v>
      </c>
      <c r="Z37" s="2" t="s">
        <v>1255</v>
      </c>
    </row>
    <row r="38" spans="1:26" ht="14.25" x14ac:dyDescent="0.2">
      <c r="A38" s="2">
        <v>2019</v>
      </c>
      <c r="B38" s="2" t="s">
        <v>1256</v>
      </c>
      <c r="C38" s="6" t="s">
        <v>1257</v>
      </c>
      <c r="D38" s="2">
        <v>31363799</v>
      </c>
      <c r="F38" s="2"/>
      <c r="G38" s="2"/>
      <c r="H38" s="2" t="s">
        <v>1213</v>
      </c>
      <c r="I38" s="2">
        <v>0</v>
      </c>
      <c r="J38" s="2">
        <v>0</v>
      </c>
      <c r="N38" s="8"/>
      <c r="O38" s="8"/>
      <c r="P38" s="15"/>
      <c r="Q38" s="2" t="s">
        <v>1256</v>
      </c>
      <c r="S38" s="2" t="s">
        <v>1258</v>
      </c>
      <c r="T38" s="2" t="s">
        <v>1259</v>
      </c>
      <c r="U38" s="2" t="s">
        <v>1233</v>
      </c>
      <c r="V38" s="10">
        <v>43678</v>
      </c>
      <c r="X38" s="2">
        <v>31363799</v>
      </c>
      <c r="Z38" s="2" t="s">
        <v>1260</v>
      </c>
    </row>
    <row r="39" spans="1:26" ht="24.75" x14ac:dyDescent="0.2">
      <c r="A39" s="2">
        <v>2017</v>
      </c>
      <c r="B39" s="2" t="s">
        <v>1261</v>
      </c>
      <c r="C39" s="6" t="s">
        <v>1262</v>
      </c>
      <c r="D39" s="2">
        <v>28797271</v>
      </c>
      <c r="E39" s="2" t="s">
        <v>676</v>
      </c>
      <c r="G39" s="2" t="s">
        <v>1263</v>
      </c>
      <c r="H39" s="2" t="s">
        <v>1264</v>
      </c>
      <c r="I39" s="2">
        <v>0</v>
      </c>
      <c r="J39" s="2">
        <v>0</v>
      </c>
      <c r="N39" s="8"/>
      <c r="O39" s="8">
        <v>1</v>
      </c>
      <c r="P39" s="15"/>
      <c r="Q39" s="2" t="s">
        <v>1261</v>
      </c>
      <c r="S39" s="2" t="s">
        <v>1265</v>
      </c>
      <c r="T39" s="2" t="s">
        <v>1266</v>
      </c>
      <c r="U39" s="2" t="s">
        <v>1267</v>
      </c>
      <c r="V39" s="10">
        <v>42959</v>
      </c>
      <c r="W39" s="2" t="s">
        <v>1268</v>
      </c>
      <c r="X39" s="2">
        <v>28797271</v>
      </c>
      <c r="Z39" s="2" t="s">
        <v>1269</v>
      </c>
    </row>
    <row r="40" spans="1:26" ht="24.75" x14ac:dyDescent="0.2">
      <c r="A40" s="2">
        <v>2000</v>
      </c>
      <c r="B40" s="2" t="s">
        <v>1270</v>
      </c>
      <c r="C40" s="6" t="s">
        <v>1271</v>
      </c>
      <c r="D40" s="2">
        <v>32336896</v>
      </c>
      <c r="H40" s="2" t="s">
        <v>1264</v>
      </c>
      <c r="I40" s="2">
        <v>0</v>
      </c>
      <c r="J40" s="2">
        <v>0</v>
      </c>
      <c r="N40" s="8"/>
      <c r="O40" s="8"/>
      <c r="P40" s="20"/>
      <c r="Q40" s="2" t="s">
        <v>1270</v>
      </c>
      <c r="S40" s="2" t="s">
        <v>1272</v>
      </c>
      <c r="T40" s="2" t="s">
        <v>1273</v>
      </c>
      <c r="U40" s="2" t="s">
        <v>1274</v>
      </c>
      <c r="V40" s="10">
        <v>43949</v>
      </c>
      <c r="W40" s="2" t="s">
        <v>1275</v>
      </c>
      <c r="X40" s="2">
        <v>32336896</v>
      </c>
      <c r="Z40" s="2" t="s">
        <v>1276</v>
      </c>
    </row>
    <row r="41" spans="1:26" ht="14.25" x14ac:dyDescent="0.2">
      <c r="A41" s="2">
        <v>2000</v>
      </c>
      <c r="B41" s="2" t="s">
        <v>1277</v>
      </c>
      <c r="C41" s="6" t="s">
        <v>1278</v>
      </c>
      <c r="D41" s="2">
        <v>11221971</v>
      </c>
      <c r="H41" s="2" t="s">
        <v>1264</v>
      </c>
      <c r="I41" s="2">
        <v>0</v>
      </c>
      <c r="J41" s="2">
        <v>0</v>
      </c>
      <c r="N41" s="8"/>
      <c r="O41" s="8"/>
      <c r="P41" s="20"/>
      <c r="Q41" s="2" t="s">
        <v>1277</v>
      </c>
      <c r="S41" s="2" t="s">
        <v>1279</v>
      </c>
      <c r="T41" s="2" t="s">
        <v>1280</v>
      </c>
      <c r="U41" s="2" t="s">
        <v>1281</v>
      </c>
      <c r="V41" s="10">
        <v>36950</v>
      </c>
      <c r="X41" s="2">
        <v>11221971</v>
      </c>
    </row>
    <row r="42" spans="1:26" ht="24.75" x14ac:dyDescent="0.2">
      <c r="A42" s="2">
        <v>2010</v>
      </c>
      <c r="B42" s="2" t="s">
        <v>1282</v>
      </c>
      <c r="C42" s="6" t="s">
        <v>1283</v>
      </c>
      <c r="D42" s="2">
        <v>21178913</v>
      </c>
      <c r="H42" s="2" t="s">
        <v>1264</v>
      </c>
      <c r="K42" s="2">
        <v>0</v>
      </c>
      <c r="N42" s="8"/>
      <c r="O42" s="8"/>
      <c r="P42" s="20"/>
      <c r="Q42" s="2" t="s">
        <v>1282</v>
      </c>
      <c r="S42" s="2" t="s">
        <v>1284</v>
      </c>
      <c r="T42" s="2" t="s">
        <v>1285</v>
      </c>
      <c r="U42" s="2" t="s">
        <v>267</v>
      </c>
      <c r="V42" s="17">
        <v>40536</v>
      </c>
      <c r="X42" s="2">
        <v>21178913</v>
      </c>
    </row>
    <row r="43" spans="1:26" ht="61.5" x14ac:dyDescent="0.2">
      <c r="A43" s="2">
        <v>2014</v>
      </c>
      <c r="B43" s="2" t="s">
        <v>337</v>
      </c>
      <c r="C43" s="6" t="s">
        <v>338</v>
      </c>
      <c r="D43" s="2">
        <v>25185488</v>
      </c>
      <c r="E43" s="2" t="s">
        <v>102</v>
      </c>
      <c r="G43" s="2" t="s">
        <v>42</v>
      </c>
      <c r="H43" s="1" t="s">
        <v>1264</v>
      </c>
      <c r="I43" s="2">
        <v>0</v>
      </c>
      <c r="J43" s="2">
        <v>1</v>
      </c>
      <c r="K43" s="2">
        <v>1</v>
      </c>
      <c r="M43" s="2">
        <v>1</v>
      </c>
      <c r="N43" s="8"/>
      <c r="O43" s="8"/>
      <c r="P43" s="9" t="s">
        <v>339</v>
      </c>
      <c r="Q43" s="2" t="s">
        <v>337</v>
      </c>
      <c r="S43" s="2" t="s">
        <v>340</v>
      </c>
      <c r="T43" s="2" t="s">
        <v>341</v>
      </c>
      <c r="U43" s="2" t="s">
        <v>342</v>
      </c>
      <c r="V43" s="10">
        <v>41887</v>
      </c>
      <c r="X43" s="2">
        <v>25185488</v>
      </c>
      <c r="Z43" s="2" t="s">
        <v>343</v>
      </c>
    </row>
    <row r="44" spans="1:26" ht="14.25" x14ac:dyDescent="0.2">
      <c r="A44" s="2">
        <v>2017</v>
      </c>
      <c r="B44" s="2" t="s">
        <v>1286</v>
      </c>
      <c r="C44" s="6" t="s">
        <v>1287</v>
      </c>
      <c r="D44" s="2">
        <v>29258529</v>
      </c>
      <c r="F44" s="2"/>
      <c r="G44" s="2"/>
      <c r="H44" s="2" t="s">
        <v>1264</v>
      </c>
      <c r="I44" s="2">
        <v>0</v>
      </c>
      <c r="J44" s="2">
        <v>0</v>
      </c>
      <c r="K44" s="2">
        <v>0</v>
      </c>
      <c r="M44" s="2">
        <v>0</v>
      </c>
      <c r="N44" s="8"/>
      <c r="O44" s="8"/>
      <c r="P44" s="20"/>
      <c r="Q44" s="2" t="s">
        <v>1286</v>
      </c>
      <c r="S44" s="2" t="s">
        <v>1288</v>
      </c>
      <c r="T44" s="2" t="s">
        <v>1289</v>
      </c>
      <c r="U44" s="2" t="s">
        <v>928</v>
      </c>
      <c r="V44" s="17">
        <v>43090</v>
      </c>
      <c r="W44" s="2" t="s">
        <v>1290</v>
      </c>
      <c r="X44" s="2">
        <v>29258529</v>
      </c>
      <c r="Z44" s="2" t="s">
        <v>1291</v>
      </c>
    </row>
    <row r="45" spans="1:26" ht="36" x14ac:dyDescent="0.2">
      <c r="A45" s="2">
        <v>2018</v>
      </c>
      <c r="B45" s="2" t="s">
        <v>1292</v>
      </c>
      <c r="C45" s="6" t="s">
        <v>1293</v>
      </c>
      <c r="D45" s="2">
        <v>28437598</v>
      </c>
      <c r="H45" s="14" t="s">
        <v>1264</v>
      </c>
      <c r="I45" s="2">
        <v>0</v>
      </c>
      <c r="J45" s="2">
        <v>0</v>
      </c>
      <c r="K45" s="14">
        <v>0</v>
      </c>
      <c r="N45" s="8"/>
      <c r="O45" s="8"/>
      <c r="P45" s="20"/>
      <c r="Q45" s="2" t="s">
        <v>1292</v>
      </c>
      <c r="S45" s="2" t="s">
        <v>1294</v>
      </c>
      <c r="T45" s="2" t="s">
        <v>1295</v>
      </c>
      <c r="U45" s="2" t="s">
        <v>566</v>
      </c>
      <c r="V45" s="10">
        <v>42850</v>
      </c>
      <c r="X45" s="2">
        <v>28437598</v>
      </c>
      <c r="Z45" s="2" t="s">
        <v>1296</v>
      </c>
    </row>
    <row r="46" spans="1:26" ht="14.25" x14ac:dyDescent="0.2">
      <c r="A46" s="2">
        <v>2004</v>
      </c>
      <c r="B46" s="2" t="s">
        <v>1297</v>
      </c>
      <c r="C46" s="6" t="s">
        <v>1298</v>
      </c>
      <c r="D46" s="2">
        <v>23074453</v>
      </c>
      <c r="H46" s="2" t="s">
        <v>1264</v>
      </c>
      <c r="I46" s="2">
        <v>0</v>
      </c>
      <c r="J46" s="2">
        <v>0</v>
      </c>
      <c r="N46" s="8"/>
      <c r="O46" s="8"/>
      <c r="P46" s="20"/>
      <c r="Q46" s="2" t="s">
        <v>1297</v>
      </c>
      <c r="S46" s="2" t="s">
        <v>1299</v>
      </c>
      <c r="T46" s="2" t="s">
        <v>1300</v>
      </c>
      <c r="U46" s="2" t="s">
        <v>1301</v>
      </c>
      <c r="V46" s="17">
        <v>41200</v>
      </c>
      <c r="W46" s="2" t="s">
        <v>1302</v>
      </c>
      <c r="X46" s="2">
        <v>23074453</v>
      </c>
    </row>
    <row r="47" spans="1:26" ht="36" x14ac:dyDescent="0.2">
      <c r="A47" s="2">
        <v>2006</v>
      </c>
      <c r="B47" s="2" t="s">
        <v>1303</v>
      </c>
      <c r="C47" s="6" t="s">
        <v>1304</v>
      </c>
      <c r="D47" s="2">
        <v>16567173</v>
      </c>
      <c r="H47" s="2" t="s">
        <v>1264</v>
      </c>
      <c r="I47" s="2">
        <v>0</v>
      </c>
      <c r="J47" s="2">
        <v>0</v>
      </c>
      <c r="N47" s="8"/>
      <c r="O47" s="8"/>
      <c r="P47" s="15"/>
      <c r="Q47" s="2" t="s">
        <v>1303</v>
      </c>
      <c r="S47" s="2" t="s">
        <v>1305</v>
      </c>
      <c r="T47" s="2" t="s">
        <v>1306</v>
      </c>
      <c r="U47" s="2" t="s">
        <v>1307</v>
      </c>
      <c r="V47" s="10">
        <v>38805</v>
      </c>
      <c r="X47" s="2">
        <v>16567173</v>
      </c>
      <c r="Z47" s="2" t="s">
        <v>1308</v>
      </c>
    </row>
    <row r="48" spans="1:26" ht="24.75" x14ac:dyDescent="0.2">
      <c r="A48" s="2">
        <v>2014</v>
      </c>
      <c r="B48" s="2" t="s">
        <v>1309</v>
      </c>
      <c r="C48" s="6" t="s">
        <v>1310</v>
      </c>
      <c r="D48" s="2">
        <v>25139285</v>
      </c>
      <c r="F48" s="2"/>
      <c r="G48" s="2"/>
      <c r="H48" s="2" t="s">
        <v>1264</v>
      </c>
      <c r="I48" s="2">
        <v>0</v>
      </c>
      <c r="J48" s="2">
        <v>0</v>
      </c>
      <c r="N48" s="8"/>
      <c r="O48" s="8"/>
      <c r="P48" s="20"/>
      <c r="Q48" s="2" t="s">
        <v>1309</v>
      </c>
      <c r="S48" s="2" t="s">
        <v>1311</v>
      </c>
      <c r="T48" s="2" t="s">
        <v>1312</v>
      </c>
      <c r="U48" s="2" t="s">
        <v>1313</v>
      </c>
      <c r="V48" s="10">
        <v>41872</v>
      </c>
      <c r="X48" s="2">
        <v>25139285</v>
      </c>
      <c r="Z48" s="2" t="s">
        <v>1314</v>
      </c>
    </row>
    <row r="49" spans="1:26" ht="36" x14ac:dyDescent="0.2">
      <c r="A49" s="2">
        <v>2015</v>
      </c>
      <c r="B49" s="2" t="s">
        <v>1315</v>
      </c>
      <c r="C49" s="6" t="s">
        <v>1316</v>
      </c>
      <c r="D49" s="2">
        <v>25560249</v>
      </c>
      <c r="F49" s="2"/>
      <c r="G49" s="2"/>
      <c r="H49" s="2" t="s">
        <v>1264</v>
      </c>
      <c r="I49" s="2">
        <v>0</v>
      </c>
      <c r="J49" s="2">
        <v>0</v>
      </c>
      <c r="N49" s="8"/>
      <c r="O49" s="8"/>
      <c r="P49" s="15"/>
      <c r="Q49" s="2" t="s">
        <v>1315</v>
      </c>
      <c r="S49" s="2" t="s">
        <v>1317</v>
      </c>
      <c r="T49" s="2" t="s">
        <v>1318</v>
      </c>
      <c r="U49" s="2" t="s">
        <v>1319</v>
      </c>
      <c r="V49" s="10">
        <v>42011</v>
      </c>
      <c r="X49" s="2">
        <v>25560249</v>
      </c>
      <c r="Z49" s="2" t="s">
        <v>1320</v>
      </c>
    </row>
    <row r="50" spans="1:26" ht="24.75" x14ac:dyDescent="0.2">
      <c r="A50" s="2">
        <v>2015</v>
      </c>
      <c r="B50" s="2" t="s">
        <v>1321</v>
      </c>
      <c r="C50" s="6" t="s">
        <v>1322</v>
      </c>
      <c r="D50" s="2">
        <v>25423122</v>
      </c>
      <c r="E50" s="2" t="s">
        <v>384</v>
      </c>
      <c r="G50" s="2" t="s">
        <v>199</v>
      </c>
      <c r="H50" s="2" t="s">
        <v>1264</v>
      </c>
      <c r="I50" s="2">
        <v>0</v>
      </c>
      <c r="J50" s="2">
        <v>0</v>
      </c>
      <c r="N50" s="8"/>
      <c r="O50" s="8">
        <v>1</v>
      </c>
      <c r="P50" s="15"/>
      <c r="Q50" s="2" t="s">
        <v>1321</v>
      </c>
      <c r="S50" s="2" t="s">
        <v>1323</v>
      </c>
      <c r="T50" s="2" t="s">
        <v>1324</v>
      </c>
      <c r="U50" s="2" t="s">
        <v>99</v>
      </c>
      <c r="V50" s="17">
        <v>41969</v>
      </c>
      <c r="X50" s="2">
        <v>25423122</v>
      </c>
      <c r="Z50" s="2" t="s">
        <v>1325</v>
      </c>
    </row>
    <row r="51" spans="1:26" ht="36" x14ac:dyDescent="0.2">
      <c r="A51" s="2">
        <v>2016</v>
      </c>
      <c r="B51" s="2" t="s">
        <v>1326</v>
      </c>
      <c r="C51" s="6" t="s">
        <v>1327</v>
      </c>
      <c r="D51" s="2">
        <v>26856351</v>
      </c>
      <c r="H51" s="2" t="s">
        <v>1264</v>
      </c>
      <c r="I51" s="2">
        <v>0</v>
      </c>
      <c r="J51" s="2">
        <v>0</v>
      </c>
      <c r="N51" s="8"/>
      <c r="O51" s="8"/>
      <c r="P51" s="15"/>
      <c r="Q51" s="2" t="s">
        <v>1326</v>
      </c>
      <c r="S51" s="2" t="s">
        <v>1328</v>
      </c>
      <c r="T51" s="2" t="s">
        <v>1329</v>
      </c>
      <c r="U51" s="2" t="s">
        <v>1330</v>
      </c>
      <c r="V51" s="10">
        <v>42410</v>
      </c>
      <c r="W51" s="2" t="s">
        <v>1331</v>
      </c>
      <c r="X51" s="2">
        <v>26856351</v>
      </c>
      <c r="Z51" s="2" t="s">
        <v>1332</v>
      </c>
    </row>
    <row r="52" spans="1:26" ht="24.75" x14ac:dyDescent="0.2">
      <c r="A52" s="2">
        <v>2016</v>
      </c>
      <c r="B52" s="2" t="s">
        <v>1333</v>
      </c>
      <c r="C52" s="6" t="s">
        <v>1334</v>
      </c>
      <c r="D52" s="2">
        <v>27709263</v>
      </c>
      <c r="G52" s="2" t="s">
        <v>1335</v>
      </c>
      <c r="H52" s="2" t="s">
        <v>1264</v>
      </c>
      <c r="I52" s="2">
        <v>0</v>
      </c>
      <c r="J52" s="2">
        <v>0</v>
      </c>
      <c r="N52" s="8"/>
      <c r="O52" s="8"/>
      <c r="P52" s="20"/>
      <c r="Q52" s="2" t="s">
        <v>1333</v>
      </c>
      <c r="S52" s="2" t="s">
        <v>1336</v>
      </c>
      <c r="T52" s="2" t="s">
        <v>1337</v>
      </c>
      <c r="U52" s="2" t="s">
        <v>311</v>
      </c>
      <c r="V52" s="10">
        <v>42650</v>
      </c>
      <c r="W52" s="2" t="s">
        <v>1338</v>
      </c>
      <c r="X52" s="2">
        <v>27709263</v>
      </c>
      <c r="Z52" s="2" t="s">
        <v>1339</v>
      </c>
    </row>
    <row r="53" spans="1:26" ht="24.75" x14ac:dyDescent="0.2">
      <c r="A53" s="2">
        <v>2016</v>
      </c>
      <c r="B53" s="2" t="s">
        <v>1340</v>
      </c>
      <c r="C53" s="6" t="s">
        <v>1341</v>
      </c>
      <c r="D53" s="2">
        <v>27647331</v>
      </c>
      <c r="E53" s="16" t="s">
        <v>718</v>
      </c>
      <c r="F53" s="2"/>
      <c r="G53" s="2" t="s">
        <v>95</v>
      </c>
      <c r="H53" s="2" t="s">
        <v>1264</v>
      </c>
      <c r="I53" s="2">
        <v>0</v>
      </c>
      <c r="J53" s="2">
        <v>1</v>
      </c>
      <c r="N53" s="8"/>
      <c r="O53" s="8"/>
      <c r="P53" s="15"/>
      <c r="Q53" s="2" t="s">
        <v>1340</v>
      </c>
      <c r="S53" s="2" t="s">
        <v>1342</v>
      </c>
      <c r="T53" s="2" t="s">
        <v>1343</v>
      </c>
      <c r="U53" s="2" t="s">
        <v>311</v>
      </c>
      <c r="V53" s="10">
        <v>42634</v>
      </c>
      <c r="W53" s="2" t="s">
        <v>1344</v>
      </c>
      <c r="X53" s="2">
        <v>27647331</v>
      </c>
      <c r="Z53" s="2" t="s">
        <v>1345</v>
      </c>
    </row>
    <row r="54" spans="1:26" ht="24.75" x14ac:dyDescent="0.2">
      <c r="A54" s="2">
        <v>2017</v>
      </c>
      <c r="B54" s="2" t="s">
        <v>1346</v>
      </c>
      <c r="C54" s="6" t="s">
        <v>1347</v>
      </c>
      <c r="D54" s="2">
        <v>29061186</v>
      </c>
      <c r="E54" s="35"/>
      <c r="F54" s="2"/>
      <c r="G54" s="2"/>
      <c r="H54" s="2" t="s">
        <v>1264</v>
      </c>
      <c r="I54" s="2">
        <v>0</v>
      </c>
      <c r="J54" s="2">
        <v>0</v>
      </c>
      <c r="L54" s="2">
        <v>0</v>
      </c>
      <c r="N54" s="8"/>
      <c r="O54" s="8"/>
      <c r="P54" s="15"/>
      <c r="Q54" s="2" t="s">
        <v>1346</v>
      </c>
      <c r="S54" s="2" t="s">
        <v>1348</v>
      </c>
      <c r="T54" s="2" t="s">
        <v>1349</v>
      </c>
      <c r="U54" s="2" t="s">
        <v>1267</v>
      </c>
      <c r="V54" s="17">
        <v>43033</v>
      </c>
      <c r="W54" s="2" t="s">
        <v>1350</v>
      </c>
      <c r="X54" s="2">
        <v>29061186</v>
      </c>
      <c r="Z54" s="2" t="s">
        <v>1351</v>
      </c>
    </row>
    <row r="55" spans="1:26" ht="24.75" x14ac:dyDescent="0.2">
      <c r="A55" s="2">
        <v>2017</v>
      </c>
      <c r="B55" s="2" t="s">
        <v>1352</v>
      </c>
      <c r="C55" s="6" t="s">
        <v>1353</v>
      </c>
      <c r="D55" s="2">
        <v>29073930</v>
      </c>
      <c r="F55" s="2"/>
      <c r="G55" s="2"/>
      <c r="H55" s="2" t="s">
        <v>1264</v>
      </c>
      <c r="I55" s="2">
        <v>0</v>
      </c>
      <c r="J55" s="2">
        <v>0</v>
      </c>
      <c r="N55" s="8"/>
      <c r="O55" s="8"/>
      <c r="P55" s="15"/>
      <c r="Q55" s="2" t="s">
        <v>1352</v>
      </c>
      <c r="S55" s="2" t="s">
        <v>1354</v>
      </c>
      <c r="T55" s="2" t="s">
        <v>1355</v>
      </c>
      <c r="U55" s="2" t="s">
        <v>448</v>
      </c>
      <c r="V55" s="17">
        <v>43036</v>
      </c>
      <c r="W55" s="2" t="s">
        <v>1356</v>
      </c>
      <c r="X55" s="2">
        <v>29073930</v>
      </c>
      <c r="Z55" s="2" t="s">
        <v>1357</v>
      </c>
    </row>
    <row r="56" spans="1:26" ht="24" x14ac:dyDescent="0.15">
      <c r="A56" s="2">
        <v>2017</v>
      </c>
      <c r="B56" s="2" t="s">
        <v>1358</v>
      </c>
      <c r="C56" s="6" t="s">
        <v>1359</v>
      </c>
      <c r="D56" s="2">
        <v>29075482</v>
      </c>
      <c r="F56" s="2"/>
      <c r="G56" s="2"/>
      <c r="H56" s="2" t="s">
        <v>1264</v>
      </c>
      <c r="I56" s="2">
        <v>0</v>
      </c>
      <c r="J56" s="2">
        <v>0</v>
      </c>
      <c r="N56" s="8"/>
      <c r="O56" s="8"/>
      <c r="P56" s="37"/>
      <c r="Q56" s="2" t="s">
        <v>1358</v>
      </c>
      <c r="S56" s="2" t="s">
        <v>1360</v>
      </c>
      <c r="T56" s="2" t="s">
        <v>1361</v>
      </c>
      <c r="U56" s="2" t="s">
        <v>1362</v>
      </c>
      <c r="V56" s="17">
        <v>43036</v>
      </c>
      <c r="W56" s="2" t="s">
        <v>1363</v>
      </c>
      <c r="X56" s="2">
        <v>29075482</v>
      </c>
      <c r="Z56" s="2" t="s">
        <v>1364</v>
      </c>
    </row>
    <row r="57" spans="1:26" ht="24.75" x14ac:dyDescent="0.2">
      <c r="A57" s="2">
        <v>2017</v>
      </c>
      <c r="B57" s="2" t="s">
        <v>1365</v>
      </c>
      <c r="C57" s="6" t="s">
        <v>1366</v>
      </c>
      <c r="D57" s="2">
        <v>28716150</v>
      </c>
      <c r="F57" s="2"/>
      <c r="G57" s="2"/>
      <c r="H57" s="2" t="s">
        <v>1264</v>
      </c>
      <c r="I57" s="2">
        <v>0</v>
      </c>
      <c r="J57" s="2">
        <v>0</v>
      </c>
      <c r="N57" s="8"/>
      <c r="O57" s="8"/>
      <c r="P57" s="15"/>
      <c r="Q57" s="2" t="s">
        <v>1365</v>
      </c>
      <c r="S57" s="2" t="s">
        <v>1367</v>
      </c>
      <c r="T57" s="2" t="s">
        <v>620</v>
      </c>
      <c r="U57" s="2" t="s">
        <v>664</v>
      </c>
      <c r="V57" s="10">
        <v>42935</v>
      </c>
      <c r="W57" s="2" t="s">
        <v>1368</v>
      </c>
      <c r="X57" s="2">
        <v>28716150</v>
      </c>
      <c r="Z57" s="2" t="s">
        <v>1369</v>
      </c>
    </row>
    <row r="58" spans="1:26" ht="24.75" x14ac:dyDescent="0.2">
      <c r="A58" s="2">
        <v>2017</v>
      </c>
      <c r="B58" s="2" t="s">
        <v>1370</v>
      </c>
      <c r="C58" s="6" t="s">
        <v>1371</v>
      </c>
      <c r="D58" s="2">
        <v>28899408</v>
      </c>
      <c r="H58" s="2" t="s">
        <v>1264</v>
      </c>
      <c r="I58" s="2">
        <v>0</v>
      </c>
      <c r="J58" s="2">
        <v>0</v>
      </c>
      <c r="M58" s="2">
        <v>0</v>
      </c>
      <c r="N58" s="8"/>
      <c r="O58" s="8"/>
      <c r="P58" s="15"/>
      <c r="Q58" s="2" t="s">
        <v>1370</v>
      </c>
      <c r="S58" s="2" t="s">
        <v>1372</v>
      </c>
      <c r="T58" s="2" t="s">
        <v>1373</v>
      </c>
      <c r="U58" s="2" t="s">
        <v>448</v>
      </c>
      <c r="V58" s="10">
        <v>42992</v>
      </c>
      <c r="W58" s="2" t="s">
        <v>1374</v>
      </c>
      <c r="X58" s="2">
        <v>28899408</v>
      </c>
      <c r="Z58" s="2" t="s">
        <v>1375</v>
      </c>
    </row>
    <row r="59" spans="1:26" ht="30.75" customHeight="1" x14ac:dyDescent="0.2">
      <c r="A59" s="2">
        <v>2017</v>
      </c>
      <c r="B59" s="2" t="s">
        <v>1376</v>
      </c>
      <c r="C59" s="6" t="s">
        <v>1377</v>
      </c>
      <c r="D59" s="2">
        <v>28728546</v>
      </c>
      <c r="H59" s="2" t="s">
        <v>1264</v>
      </c>
      <c r="I59" s="2">
        <v>0</v>
      </c>
      <c r="J59" s="2">
        <v>0</v>
      </c>
      <c r="N59" s="8"/>
      <c r="O59" s="8"/>
      <c r="P59" s="15"/>
      <c r="Q59" s="2" t="s">
        <v>1376</v>
      </c>
      <c r="S59" s="2" t="s">
        <v>1378</v>
      </c>
      <c r="T59" s="2" t="s">
        <v>1379</v>
      </c>
      <c r="U59" s="2" t="s">
        <v>1380</v>
      </c>
      <c r="V59" s="10">
        <v>42938</v>
      </c>
      <c r="W59" s="2" t="s">
        <v>1381</v>
      </c>
      <c r="X59" s="2">
        <v>28728546</v>
      </c>
      <c r="Z59" s="2" t="s">
        <v>1382</v>
      </c>
    </row>
    <row r="60" spans="1:26" ht="59.25" x14ac:dyDescent="0.2">
      <c r="A60" s="2">
        <v>2017</v>
      </c>
      <c r="B60" s="2" t="s">
        <v>1383</v>
      </c>
      <c r="C60" s="6" t="s">
        <v>1384</v>
      </c>
      <c r="D60" s="2">
        <v>29233160</v>
      </c>
      <c r="H60" s="2" t="s">
        <v>1264</v>
      </c>
      <c r="I60" s="2">
        <v>0</v>
      </c>
      <c r="J60" s="2">
        <v>0</v>
      </c>
      <c r="N60" s="8"/>
      <c r="O60" s="8"/>
      <c r="P60" s="15"/>
      <c r="Q60" s="2" t="s">
        <v>1383</v>
      </c>
      <c r="S60" s="2" t="s">
        <v>1385</v>
      </c>
      <c r="T60" s="2" t="s">
        <v>1386</v>
      </c>
      <c r="U60" s="2" t="s">
        <v>448</v>
      </c>
      <c r="V60" s="17">
        <v>43083</v>
      </c>
      <c r="W60" s="2" t="s">
        <v>1387</v>
      </c>
      <c r="X60" s="2">
        <v>29233160</v>
      </c>
      <c r="Z60" s="2" t="s">
        <v>1388</v>
      </c>
    </row>
    <row r="61" spans="1:26" ht="36" x14ac:dyDescent="0.2">
      <c r="A61" s="2">
        <v>2017</v>
      </c>
      <c r="B61" s="2" t="s">
        <v>1389</v>
      </c>
      <c r="C61" s="6" t="s">
        <v>1390</v>
      </c>
      <c r="D61" s="2">
        <v>28766276</v>
      </c>
      <c r="E61" s="35"/>
      <c r="H61" s="2" t="s">
        <v>1264</v>
      </c>
      <c r="I61" s="2">
        <v>0</v>
      </c>
      <c r="J61" s="2">
        <v>0</v>
      </c>
      <c r="N61" s="8"/>
      <c r="O61" s="8"/>
      <c r="P61" s="15"/>
      <c r="Q61" s="2" t="s">
        <v>1389</v>
      </c>
      <c r="S61" s="2" t="s">
        <v>1391</v>
      </c>
      <c r="T61" s="2" t="s">
        <v>1243</v>
      </c>
      <c r="U61" s="2" t="s">
        <v>1392</v>
      </c>
      <c r="V61" s="10">
        <v>42950</v>
      </c>
      <c r="W61" s="2" t="s">
        <v>1393</v>
      </c>
      <c r="X61" s="2">
        <v>28766276</v>
      </c>
      <c r="Z61" s="2" t="s">
        <v>1394</v>
      </c>
    </row>
    <row r="62" spans="1:26" ht="36" x14ac:dyDescent="0.2">
      <c r="A62" s="2">
        <v>2017</v>
      </c>
      <c r="B62" s="2" t="s">
        <v>1395</v>
      </c>
      <c r="C62" s="6" t="s">
        <v>1396</v>
      </c>
      <c r="D62" s="2">
        <v>28716039</v>
      </c>
      <c r="H62" s="2" t="s">
        <v>1264</v>
      </c>
      <c r="I62" s="2">
        <v>0</v>
      </c>
      <c r="J62" s="2">
        <v>0</v>
      </c>
      <c r="N62" s="8"/>
      <c r="O62" s="8"/>
      <c r="P62" s="20"/>
      <c r="Q62" s="2" t="s">
        <v>1395</v>
      </c>
      <c r="S62" s="2" t="s">
        <v>1397</v>
      </c>
      <c r="T62" s="2" t="s">
        <v>1398</v>
      </c>
      <c r="U62" s="2" t="s">
        <v>928</v>
      </c>
      <c r="V62" s="10">
        <v>42935</v>
      </c>
      <c r="W62" s="2" t="s">
        <v>1399</v>
      </c>
      <c r="X62" s="2">
        <v>28716039</v>
      </c>
      <c r="Z62" s="2" t="s">
        <v>1400</v>
      </c>
    </row>
    <row r="63" spans="1:26" ht="36" x14ac:dyDescent="0.2">
      <c r="A63" s="2">
        <v>2017</v>
      </c>
      <c r="B63" s="2" t="s">
        <v>1401</v>
      </c>
      <c r="C63" s="6" t="s">
        <v>1402</v>
      </c>
      <c r="D63" s="2">
        <v>28764805</v>
      </c>
      <c r="E63" s="35"/>
      <c r="H63" s="2" t="s">
        <v>1264</v>
      </c>
      <c r="I63" s="2">
        <v>0</v>
      </c>
      <c r="J63" s="2">
        <v>0</v>
      </c>
      <c r="N63" s="8"/>
      <c r="O63" s="8"/>
      <c r="P63" s="15"/>
      <c r="Q63" s="2" t="s">
        <v>1401</v>
      </c>
      <c r="S63" s="2" t="s">
        <v>1403</v>
      </c>
      <c r="T63" s="2" t="s">
        <v>1404</v>
      </c>
      <c r="U63" s="2" t="s">
        <v>448</v>
      </c>
      <c r="V63" s="10">
        <v>42950</v>
      </c>
      <c r="W63" s="2" t="s">
        <v>1405</v>
      </c>
      <c r="X63" s="2">
        <v>28764805</v>
      </c>
      <c r="Z63" s="2" t="s">
        <v>1406</v>
      </c>
    </row>
    <row r="64" spans="1:26" ht="36" x14ac:dyDescent="0.2">
      <c r="A64" s="2">
        <v>2017</v>
      </c>
      <c r="B64" s="2" t="s">
        <v>1407</v>
      </c>
      <c r="C64" s="6" t="s">
        <v>1408</v>
      </c>
      <c r="D64" s="2">
        <v>29209510</v>
      </c>
      <c r="E64" s="35"/>
      <c r="H64" s="2" t="s">
        <v>1264</v>
      </c>
      <c r="I64" s="2">
        <v>0</v>
      </c>
      <c r="J64" s="2">
        <v>0</v>
      </c>
      <c r="N64" s="8"/>
      <c r="O64" s="8"/>
      <c r="P64" s="15"/>
      <c r="Q64" s="2" t="s">
        <v>1407</v>
      </c>
      <c r="S64" s="2" t="s">
        <v>1409</v>
      </c>
      <c r="T64" s="2" t="s">
        <v>1410</v>
      </c>
      <c r="U64" s="2" t="s">
        <v>1411</v>
      </c>
      <c r="V64" s="10">
        <v>43076</v>
      </c>
      <c r="W64" s="2" t="s">
        <v>1412</v>
      </c>
      <c r="X64" s="2">
        <v>29209510</v>
      </c>
      <c r="Z64" s="2" t="s">
        <v>1413</v>
      </c>
    </row>
    <row r="65" spans="1:26" ht="36" x14ac:dyDescent="0.2">
      <c r="A65" s="2">
        <v>2017</v>
      </c>
      <c r="B65" s="2" t="s">
        <v>1414</v>
      </c>
      <c r="C65" s="6" t="s">
        <v>1415</v>
      </c>
      <c r="D65" s="2">
        <v>27815579</v>
      </c>
      <c r="H65" s="2" t="s">
        <v>1264</v>
      </c>
      <c r="I65" s="2">
        <v>0</v>
      </c>
      <c r="J65" s="2">
        <v>0</v>
      </c>
      <c r="N65" s="8"/>
      <c r="O65" s="8"/>
      <c r="P65" s="15"/>
      <c r="Q65" s="2" t="s">
        <v>1414</v>
      </c>
      <c r="S65" s="2" t="s">
        <v>1416</v>
      </c>
      <c r="T65" s="2" t="s">
        <v>1417</v>
      </c>
      <c r="U65" s="2" t="s">
        <v>1418</v>
      </c>
      <c r="V65" s="10">
        <v>42680</v>
      </c>
      <c r="W65" s="2" t="s">
        <v>1419</v>
      </c>
      <c r="X65" s="2">
        <v>27815579</v>
      </c>
      <c r="Z65" s="2" t="s">
        <v>1420</v>
      </c>
    </row>
    <row r="66" spans="1:26" ht="24.75" x14ac:dyDescent="0.2">
      <c r="A66" s="2">
        <v>2017</v>
      </c>
      <c r="B66" s="2" t="s">
        <v>1421</v>
      </c>
      <c r="C66" s="6" t="s">
        <v>1422</v>
      </c>
      <c r="D66" s="2">
        <v>29142756</v>
      </c>
      <c r="F66" s="2"/>
      <c r="G66" s="2"/>
      <c r="H66" s="2" t="s">
        <v>1264</v>
      </c>
      <c r="I66" s="2">
        <v>0</v>
      </c>
      <c r="J66" s="2">
        <v>0</v>
      </c>
      <c r="N66" s="8"/>
      <c r="O66" s="8"/>
      <c r="P66" s="15"/>
      <c r="Q66" s="2" t="s">
        <v>1421</v>
      </c>
      <c r="S66" s="2" t="s">
        <v>1423</v>
      </c>
      <c r="T66" s="2" t="s">
        <v>1424</v>
      </c>
      <c r="U66" s="2" t="s">
        <v>1425</v>
      </c>
      <c r="V66" s="17">
        <v>43056</v>
      </c>
      <c r="W66" s="2" t="s">
        <v>1426</v>
      </c>
      <c r="X66" s="2">
        <v>29142756</v>
      </c>
      <c r="Z66" s="2" t="s">
        <v>1427</v>
      </c>
    </row>
    <row r="67" spans="1:26" ht="24.75" x14ac:dyDescent="0.2">
      <c r="A67" s="2">
        <v>2017</v>
      </c>
      <c r="B67" s="2" t="s">
        <v>1428</v>
      </c>
      <c r="C67" s="6" t="s">
        <v>1429</v>
      </c>
      <c r="D67" s="2">
        <v>28754139</v>
      </c>
      <c r="H67" s="2" t="s">
        <v>1264</v>
      </c>
      <c r="I67" s="2">
        <v>0</v>
      </c>
      <c r="J67" s="2">
        <v>0</v>
      </c>
      <c r="N67" s="8"/>
      <c r="O67" s="8"/>
      <c r="P67" s="15"/>
      <c r="Q67" s="2" t="s">
        <v>1428</v>
      </c>
      <c r="S67" s="2" t="s">
        <v>1430</v>
      </c>
      <c r="T67" s="2" t="s">
        <v>1431</v>
      </c>
      <c r="U67" s="2" t="s">
        <v>448</v>
      </c>
      <c r="V67" s="10">
        <v>42946</v>
      </c>
      <c r="W67" s="2" t="s">
        <v>1432</v>
      </c>
      <c r="X67" s="2">
        <v>28754139</v>
      </c>
      <c r="Z67" s="2" t="s">
        <v>1433</v>
      </c>
    </row>
    <row r="68" spans="1:26" ht="24.75" x14ac:dyDescent="0.2">
      <c r="A68" s="2">
        <v>2017</v>
      </c>
      <c r="B68" s="2" t="s">
        <v>1434</v>
      </c>
      <c r="C68" s="6" t="s">
        <v>1435</v>
      </c>
      <c r="D68" s="2">
        <v>28808576</v>
      </c>
      <c r="E68" s="35"/>
      <c r="G68" s="2"/>
      <c r="H68" s="2" t="s">
        <v>1264</v>
      </c>
      <c r="I68" s="2">
        <v>0</v>
      </c>
      <c r="J68" s="2">
        <v>0</v>
      </c>
      <c r="N68" s="8"/>
      <c r="O68" s="8"/>
      <c r="P68" s="15"/>
      <c r="Q68" s="2" t="s">
        <v>1434</v>
      </c>
      <c r="S68" s="2" t="s">
        <v>1436</v>
      </c>
      <c r="T68" s="2" t="s">
        <v>1437</v>
      </c>
      <c r="U68" s="2" t="s">
        <v>1425</v>
      </c>
      <c r="V68" s="10">
        <v>42963</v>
      </c>
      <c r="W68" s="2" t="s">
        <v>1438</v>
      </c>
      <c r="X68" s="2">
        <v>28808576</v>
      </c>
      <c r="Z68" s="2" t="s">
        <v>1439</v>
      </c>
    </row>
    <row r="69" spans="1:26" ht="36" x14ac:dyDescent="0.2">
      <c r="A69" s="2">
        <v>2017</v>
      </c>
      <c r="B69" s="2" t="s">
        <v>1440</v>
      </c>
      <c r="C69" s="6" t="s">
        <v>1441</v>
      </c>
      <c r="D69" s="2">
        <v>27984228</v>
      </c>
      <c r="E69" s="35"/>
      <c r="H69" s="2" t="s">
        <v>1264</v>
      </c>
      <c r="I69" s="2">
        <v>0</v>
      </c>
      <c r="J69" s="2">
        <v>0</v>
      </c>
      <c r="N69" s="8"/>
      <c r="O69" s="8"/>
      <c r="P69" s="15"/>
      <c r="Q69" s="2" t="s">
        <v>1440</v>
      </c>
      <c r="S69" s="2" t="s">
        <v>1442</v>
      </c>
      <c r="T69" s="2" t="s">
        <v>1443</v>
      </c>
      <c r="U69" s="2" t="s">
        <v>899</v>
      </c>
      <c r="V69" s="17">
        <v>42721</v>
      </c>
      <c r="X69" s="2">
        <v>27984228</v>
      </c>
      <c r="Z69" s="2" t="s">
        <v>1444</v>
      </c>
    </row>
    <row r="70" spans="1:26" ht="24.75" x14ac:dyDescent="0.2">
      <c r="A70" s="2">
        <v>2017</v>
      </c>
      <c r="B70" s="2" t="s">
        <v>1445</v>
      </c>
      <c r="C70" s="6" t="s">
        <v>1446</v>
      </c>
      <c r="D70" s="2">
        <v>29166938</v>
      </c>
      <c r="E70" s="35"/>
      <c r="H70" s="2" t="s">
        <v>1264</v>
      </c>
      <c r="I70" s="2">
        <v>0</v>
      </c>
      <c r="J70" s="2">
        <v>0</v>
      </c>
      <c r="N70" s="8"/>
      <c r="O70" s="8"/>
      <c r="P70" s="15"/>
      <c r="Q70" s="2" t="s">
        <v>1445</v>
      </c>
      <c r="S70" s="2" t="s">
        <v>1447</v>
      </c>
      <c r="T70" s="2" t="s">
        <v>1448</v>
      </c>
      <c r="U70" s="2" t="s">
        <v>664</v>
      </c>
      <c r="V70" s="17">
        <v>43063</v>
      </c>
      <c r="W70" s="2" t="s">
        <v>1449</v>
      </c>
      <c r="X70" s="2">
        <v>29166938</v>
      </c>
      <c r="Z70" s="2" t="s">
        <v>1450</v>
      </c>
    </row>
    <row r="71" spans="1:26" ht="47.25" x14ac:dyDescent="0.2">
      <c r="A71" s="2">
        <v>2017</v>
      </c>
      <c r="B71" s="2" t="s">
        <v>1451</v>
      </c>
      <c r="C71" s="6" t="s">
        <v>1452</v>
      </c>
      <c r="D71" s="2">
        <v>29221484</v>
      </c>
      <c r="H71" s="2" t="s">
        <v>1264</v>
      </c>
      <c r="I71" s="2">
        <v>0</v>
      </c>
      <c r="J71" s="2">
        <v>0</v>
      </c>
      <c r="N71" s="8"/>
      <c r="O71" s="8"/>
      <c r="P71" s="15"/>
      <c r="Q71" s="2" t="s">
        <v>1451</v>
      </c>
      <c r="S71" s="2" t="s">
        <v>1453</v>
      </c>
      <c r="T71" s="2" t="s">
        <v>1454</v>
      </c>
      <c r="U71" s="2" t="s">
        <v>1380</v>
      </c>
      <c r="V71" s="17">
        <v>43079</v>
      </c>
      <c r="W71" s="2" t="s">
        <v>1455</v>
      </c>
      <c r="X71" s="2">
        <v>29221484</v>
      </c>
      <c r="Z71" s="2" t="s">
        <v>1456</v>
      </c>
    </row>
    <row r="72" spans="1:26" ht="24.75" x14ac:dyDescent="0.2">
      <c r="A72" s="2">
        <v>2017</v>
      </c>
      <c r="B72" s="2" t="s">
        <v>1457</v>
      </c>
      <c r="C72" s="6" t="s">
        <v>1458</v>
      </c>
      <c r="D72" s="2">
        <v>29119731</v>
      </c>
      <c r="H72" s="2" t="s">
        <v>1264</v>
      </c>
      <c r="I72" s="2">
        <v>0</v>
      </c>
      <c r="J72" s="2">
        <v>0</v>
      </c>
      <c r="N72" s="8"/>
      <c r="O72" s="8"/>
      <c r="P72" s="15"/>
      <c r="Q72" s="2" t="s">
        <v>1457</v>
      </c>
      <c r="S72" s="2" t="s">
        <v>1459</v>
      </c>
      <c r="T72" s="2" t="s">
        <v>1460</v>
      </c>
      <c r="U72" s="2" t="s">
        <v>1461</v>
      </c>
      <c r="V72" s="17">
        <v>43049</v>
      </c>
      <c r="W72" s="2" t="s">
        <v>1462</v>
      </c>
      <c r="X72" s="2">
        <v>29119731</v>
      </c>
      <c r="Z72" s="2" t="s">
        <v>1463</v>
      </c>
    </row>
    <row r="73" spans="1:26" ht="36" x14ac:dyDescent="0.2">
      <c r="A73" s="2">
        <v>2017</v>
      </c>
      <c r="B73" s="2" t="s">
        <v>1464</v>
      </c>
      <c r="C73" s="6" t="s">
        <v>1465</v>
      </c>
      <c r="D73" s="2">
        <v>29126457</v>
      </c>
      <c r="H73" s="2" t="s">
        <v>1264</v>
      </c>
      <c r="I73" s="2">
        <v>0</v>
      </c>
      <c r="J73" s="2">
        <v>0</v>
      </c>
      <c r="N73" s="8"/>
      <c r="O73" s="8"/>
      <c r="P73" s="15"/>
      <c r="Q73" s="2" t="s">
        <v>1464</v>
      </c>
      <c r="S73" s="2" t="s">
        <v>1466</v>
      </c>
      <c r="T73" s="2" t="s">
        <v>1467</v>
      </c>
      <c r="U73" s="2" t="s">
        <v>1267</v>
      </c>
      <c r="V73" s="17">
        <v>43051</v>
      </c>
      <c r="W73" s="2" t="s">
        <v>1468</v>
      </c>
      <c r="X73" s="2">
        <v>29126457</v>
      </c>
      <c r="Z73" s="2" t="s">
        <v>1469</v>
      </c>
    </row>
    <row r="74" spans="1:26" ht="36" x14ac:dyDescent="0.2">
      <c r="A74" s="2">
        <v>2017</v>
      </c>
      <c r="B74" s="2" t="s">
        <v>1470</v>
      </c>
      <c r="C74" s="6" t="s">
        <v>1471</v>
      </c>
      <c r="D74" s="2">
        <v>29212551</v>
      </c>
      <c r="H74" s="2" t="s">
        <v>1264</v>
      </c>
      <c r="I74" s="2">
        <v>0</v>
      </c>
      <c r="J74" s="2">
        <v>0</v>
      </c>
      <c r="M74" s="2">
        <v>0</v>
      </c>
      <c r="N74" s="8"/>
      <c r="O74" s="8"/>
      <c r="P74" s="20"/>
      <c r="Q74" s="2" t="s">
        <v>1470</v>
      </c>
      <c r="S74" s="2" t="s">
        <v>1472</v>
      </c>
      <c r="T74" s="2" t="s">
        <v>1473</v>
      </c>
      <c r="U74" s="2" t="s">
        <v>448</v>
      </c>
      <c r="V74" s="10">
        <v>43077</v>
      </c>
      <c r="W74" s="2" t="s">
        <v>1474</v>
      </c>
      <c r="X74" s="2">
        <v>29212551</v>
      </c>
      <c r="Z74" s="2" t="s">
        <v>1475</v>
      </c>
    </row>
    <row r="75" spans="1:26" ht="24.75" x14ac:dyDescent="0.2">
      <c r="A75" s="2">
        <v>2018</v>
      </c>
      <c r="B75" s="2" t="s">
        <v>1476</v>
      </c>
      <c r="C75" s="6" t="s">
        <v>1477</v>
      </c>
      <c r="D75" s="2">
        <v>29665800</v>
      </c>
      <c r="F75" s="2"/>
      <c r="G75" s="2"/>
      <c r="H75" s="2" t="s">
        <v>1264</v>
      </c>
      <c r="I75" s="2">
        <v>0</v>
      </c>
      <c r="J75" s="2">
        <v>0</v>
      </c>
      <c r="N75" s="8"/>
      <c r="O75" s="8"/>
      <c r="P75" s="15"/>
      <c r="Q75" s="2" t="s">
        <v>1476</v>
      </c>
      <c r="S75" s="2" t="s">
        <v>1478</v>
      </c>
      <c r="T75" s="2" t="s">
        <v>1479</v>
      </c>
      <c r="U75" s="2" t="s">
        <v>1380</v>
      </c>
      <c r="V75" s="10">
        <v>43209</v>
      </c>
      <c r="W75" s="2" t="s">
        <v>1480</v>
      </c>
      <c r="X75" s="2">
        <v>29665800</v>
      </c>
      <c r="Z75" s="2" t="s">
        <v>1481</v>
      </c>
    </row>
    <row r="76" spans="1:26" ht="36" x14ac:dyDescent="0.2">
      <c r="A76" s="2">
        <v>2018</v>
      </c>
      <c r="B76" s="2" t="s">
        <v>1482</v>
      </c>
      <c r="C76" s="6" t="s">
        <v>1483</v>
      </c>
      <c r="D76" s="2">
        <v>30360755</v>
      </c>
      <c r="E76" s="35"/>
      <c r="F76" s="2"/>
      <c r="G76" s="2"/>
      <c r="H76" s="2" t="s">
        <v>1264</v>
      </c>
      <c r="I76" s="2">
        <v>0</v>
      </c>
      <c r="J76" s="2">
        <v>0</v>
      </c>
      <c r="N76" s="8"/>
      <c r="O76" s="8"/>
      <c r="P76" s="15"/>
      <c r="Q76" s="2" t="s">
        <v>1482</v>
      </c>
      <c r="S76" s="2" t="s">
        <v>1484</v>
      </c>
      <c r="T76" s="2" t="s">
        <v>1485</v>
      </c>
      <c r="U76" s="2" t="s">
        <v>448</v>
      </c>
      <c r="V76" s="17">
        <v>43400</v>
      </c>
      <c r="W76" s="2" t="s">
        <v>1486</v>
      </c>
      <c r="X76" s="2">
        <v>30360755</v>
      </c>
      <c r="Z76" s="2" t="s">
        <v>1487</v>
      </c>
    </row>
    <row r="77" spans="1:26" ht="47.25" x14ac:dyDescent="0.2">
      <c r="A77" s="2">
        <v>2018</v>
      </c>
      <c r="B77" s="2" t="s">
        <v>1488</v>
      </c>
      <c r="C77" s="6" t="s">
        <v>1489</v>
      </c>
      <c r="D77" s="2">
        <v>29386002</v>
      </c>
      <c r="F77" s="2"/>
      <c r="G77" s="2"/>
      <c r="H77" s="2" t="s">
        <v>1264</v>
      </c>
      <c r="I77" s="2">
        <v>0</v>
      </c>
      <c r="J77" s="2">
        <v>0</v>
      </c>
      <c r="N77" s="8"/>
      <c r="O77" s="8"/>
      <c r="P77" s="15"/>
      <c r="Q77" s="2" t="s">
        <v>1488</v>
      </c>
      <c r="S77" s="2" t="s">
        <v>1490</v>
      </c>
      <c r="T77" s="2" t="s">
        <v>1491</v>
      </c>
      <c r="U77" s="2" t="s">
        <v>1492</v>
      </c>
      <c r="V77" s="10">
        <v>43133</v>
      </c>
      <c r="W77" s="2" t="s">
        <v>1493</v>
      </c>
      <c r="X77" s="2">
        <v>29386002</v>
      </c>
      <c r="Z77" s="2" t="s">
        <v>1494</v>
      </c>
    </row>
    <row r="78" spans="1:26" ht="24.75" x14ac:dyDescent="0.2">
      <c r="A78" s="2">
        <v>2018</v>
      </c>
      <c r="B78" s="2" t="s">
        <v>1495</v>
      </c>
      <c r="C78" s="6" t="s">
        <v>1496</v>
      </c>
      <c r="D78" s="2">
        <v>30178113</v>
      </c>
      <c r="F78" s="2"/>
      <c r="G78" s="2"/>
      <c r="H78" s="2" t="s">
        <v>1264</v>
      </c>
      <c r="I78" s="2">
        <v>0</v>
      </c>
      <c r="J78" s="2">
        <v>0</v>
      </c>
      <c r="N78" s="8"/>
      <c r="O78" s="8"/>
      <c r="P78" s="20"/>
      <c r="Q78" s="2" t="s">
        <v>1495</v>
      </c>
      <c r="S78" s="2" t="s">
        <v>1497</v>
      </c>
      <c r="T78" s="2" t="s">
        <v>1498</v>
      </c>
      <c r="U78" s="2" t="s">
        <v>1499</v>
      </c>
      <c r="V78" s="10">
        <v>43348</v>
      </c>
      <c r="W78" s="2" t="s">
        <v>1500</v>
      </c>
      <c r="X78" s="2">
        <v>30178113</v>
      </c>
      <c r="Z78" s="2" t="s">
        <v>1501</v>
      </c>
    </row>
    <row r="79" spans="1:26" ht="47.25" x14ac:dyDescent="0.2">
      <c r="A79" s="2">
        <v>2018</v>
      </c>
      <c r="B79" s="2" t="s">
        <v>1502</v>
      </c>
      <c r="C79" s="6" t="s">
        <v>1503</v>
      </c>
      <c r="D79" s="2">
        <v>29532189</v>
      </c>
      <c r="F79" s="2"/>
      <c r="G79" s="2"/>
      <c r="H79" s="2" t="s">
        <v>1264</v>
      </c>
      <c r="I79" s="2">
        <v>0</v>
      </c>
      <c r="J79" s="2">
        <v>0</v>
      </c>
      <c r="N79" s="8"/>
      <c r="O79" s="8"/>
      <c r="P79" s="15"/>
      <c r="Q79" s="2" t="s">
        <v>1502</v>
      </c>
      <c r="S79" s="2" t="s">
        <v>1504</v>
      </c>
      <c r="T79" s="2" t="s">
        <v>1505</v>
      </c>
      <c r="U79" s="2" t="s">
        <v>1392</v>
      </c>
      <c r="V79" s="10">
        <v>43173</v>
      </c>
      <c r="W79" s="2" t="s">
        <v>1506</v>
      </c>
      <c r="X79" s="2">
        <v>29532189</v>
      </c>
      <c r="Z79" s="2" t="s">
        <v>1507</v>
      </c>
    </row>
    <row r="80" spans="1:26" ht="36" x14ac:dyDescent="0.2">
      <c r="A80" s="2">
        <v>2018</v>
      </c>
      <c r="B80" s="2" t="s">
        <v>1508</v>
      </c>
      <c r="C80" s="6" t="s">
        <v>1509</v>
      </c>
      <c r="D80" s="2">
        <v>31179929</v>
      </c>
      <c r="F80" s="2"/>
      <c r="G80" s="2"/>
      <c r="H80" s="2" t="s">
        <v>1264</v>
      </c>
      <c r="I80" s="2">
        <v>0</v>
      </c>
      <c r="J80" s="2">
        <v>0</v>
      </c>
      <c r="N80" s="8"/>
      <c r="O80" s="8"/>
      <c r="P80" s="15"/>
      <c r="Q80" s="2" t="s">
        <v>1508</v>
      </c>
      <c r="S80" s="2" t="s">
        <v>1510</v>
      </c>
      <c r="T80" s="2" t="s">
        <v>1511</v>
      </c>
      <c r="U80" s="2" t="s">
        <v>1512</v>
      </c>
      <c r="V80" s="10">
        <v>43627</v>
      </c>
      <c r="W80" s="2" t="s">
        <v>1513</v>
      </c>
      <c r="X80" s="2">
        <v>31179929</v>
      </c>
      <c r="Z80" s="2" t="s">
        <v>1514</v>
      </c>
    </row>
    <row r="81" spans="1:26" ht="24.75" x14ac:dyDescent="0.2">
      <c r="A81" s="2">
        <v>2018</v>
      </c>
      <c r="B81" s="2" t="s">
        <v>1515</v>
      </c>
      <c r="C81" s="6" t="s">
        <v>1516</v>
      </c>
      <c r="D81" s="2">
        <v>29665838</v>
      </c>
      <c r="F81" s="2"/>
      <c r="G81" s="2"/>
      <c r="H81" s="2" t="s">
        <v>1264</v>
      </c>
      <c r="I81" s="2">
        <v>0</v>
      </c>
      <c r="J81" s="2">
        <v>0</v>
      </c>
      <c r="N81" s="8"/>
      <c r="O81" s="8"/>
      <c r="P81" s="15"/>
      <c r="Q81" s="2" t="s">
        <v>1515</v>
      </c>
      <c r="S81" s="2" t="s">
        <v>1517</v>
      </c>
      <c r="T81" s="2" t="s">
        <v>1518</v>
      </c>
      <c r="U81" s="2" t="s">
        <v>448</v>
      </c>
      <c r="V81" s="10">
        <v>43209</v>
      </c>
      <c r="W81" s="2" t="s">
        <v>1519</v>
      </c>
      <c r="X81" s="2">
        <v>29665838</v>
      </c>
      <c r="Z81" s="2" t="s">
        <v>1520</v>
      </c>
    </row>
    <row r="82" spans="1:26" ht="24.75" x14ac:dyDescent="0.2">
      <c r="A82" s="2">
        <v>2018</v>
      </c>
      <c r="B82" s="2" t="s">
        <v>1521</v>
      </c>
      <c r="C82" s="6" t="s">
        <v>1522</v>
      </c>
      <c r="D82" s="2">
        <v>29634540</v>
      </c>
      <c r="F82" s="2"/>
      <c r="G82" s="2"/>
      <c r="H82" s="2" t="s">
        <v>1264</v>
      </c>
      <c r="I82" s="2">
        <v>0</v>
      </c>
      <c r="J82" s="2">
        <v>0</v>
      </c>
      <c r="N82" s="8"/>
      <c r="O82" s="8"/>
      <c r="P82" s="15"/>
      <c r="Q82" s="2" t="s">
        <v>1521</v>
      </c>
      <c r="S82" s="2" t="s">
        <v>1523</v>
      </c>
      <c r="T82" s="2" t="s">
        <v>1289</v>
      </c>
      <c r="U82" s="2" t="s">
        <v>1102</v>
      </c>
      <c r="V82" s="10">
        <v>43201</v>
      </c>
      <c r="X82" s="2">
        <v>29634540</v>
      </c>
      <c r="Z82" s="2" t="s">
        <v>1524</v>
      </c>
    </row>
    <row r="83" spans="1:26" ht="24.75" x14ac:dyDescent="0.2">
      <c r="A83" s="2">
        <v>2018</v>
      </c>
      <c r="B83" s="2" t="s">
        <v>1525</v>
      </c>
      <c r="C83" s="6" t="s">
        <v>1526</v>
      </c>
      <c r="D83" s="2">
        <v>29439651</v>
      </c>
      <c r="H83" s="2" t="s">
        <v>1264</v>
      </c>
      <c r="I83" s="2">
        <v>0</v>
      </c>
      <c r="J83" s="2">
        <v>0</v>
      </c>
      <c r="M83" s="2">
        <v>0</v>
      </c>
      <c r="N83" s="8"/>
      <c r="O83" s="8"/>
      <c r="P83" s="15"/>
      <c r="Q83" s="2" t="s">
        <v>1525</v>
      </c>
      <c r="S83" s="2" t="s">
        <v>1527</v>
      </c>
      <c r="T83" s="2" t="s">
        <v>1528</v>
      </c>
      <c r="U83" s="2" t="s">
        <v>1529</v>
      </c>
      <c r="V83" s="10">
        <v>43146</v>
      </c>
      <c r="W83" s="2" t="s">
        <v>1530</v>
      </c>
      <c r="X83" s="2">
        <v>29439651</v>
      </c>
      <c r="Z83" s="2" t="s">
        <v>1531</v>
      </c>
    </row>
    <row r="84" spans="1:26" ht="36" x14ac:dyDescent="0.2">
      <c r="A84" s="2">
        <v>2018</v>
      </c>
      <c r="B84" s="2" t="s">
        <v>1532</v>
      </c>
      <c r="C84" s="6" t="s">
        <v>1533</v>
      </c>
      <c r="D84" s="2">
        <v>29980233</v>
      </c>
      <c r="H84" s="2" t="s">
        <v>1264</v>
      </c>
      <c r="I84" s="2">
        <v>0</v>
      </c>
      <c r="J84" s="2">
        <v>0</v>
      </c>
      <c r="M84" s="2">
        <v>0</v>
      </c>
      <c r="N84" s="8"/>
      <c r="O84" s="8"/>
      <c r="P84" s="20"/>
      <c r="Q84" s="2" t="s">
        <v>1532</v>
      </c>
      <c r="S84" s="2" t="s">
        <v>1534</v>
      </c>
      <c r="T84" s="2" t="s">
        <v>1535</v>
      </c>
      <c r="U84" s="2" t="s">
        <v>1536</v>
      </c>
      <c r="V84" s="10">
        <v>43289</v>
      </c>
      <c r="W84" s="2" t="s">
        <v>1537</v>
      </c>
      <c r="X84" s="2">
        <v>29980233</v>
      </c>
      <c r="Z84" s="2" t="s">
        <v>1538</v>
      </c>
    </row>
    <row r="85" spans="1:26" ht="24.75" x14ac:dyDescent="0.2">
      <c r="A85" s="2">
        <v>2018</v>
      </c>
      <c r="B85" s="2" t="s">
        <v>1539</v>
      </c>
      <c r="C85" s="6" t="s">
        <v>1540</v>
      </c>
      <c r="D85" s="2">
        <v>29149363</v>
      </c>
      <c r="H85" s="2" t="s">
        <v>1264</v>
      </c>
      <c r="I85" s="2">
        <v>0</v>
      </c>
      <c r="J85" s="2">
        <v>0</v>
      </c>
      <c r="M85" s="2">
        <v>0</v>
      </c>
      <c r="N85" s="8"/>
      <c r="O85" s="8"/>
      <c r="P85" s="15"/>
      <c r="Q85" s="2" t="s">
        <v>1539</v>
      </c>
      <c r="S85" s="2" t="s">
        <v>1541</v>
      </c>
      <c r="T85" s="2" t="s">
        <v>959</v>
      </c>
      <c r="U85" s="2" t="s">
        <v>1233</v>
      </c>
      <c r="V85" s="17">
        <v>43057</v>
      </c>
      <c r="X85" s="2">
        <v>29149363</v>
      </c>
      <c r="Z85" s="2" t="s">
        <v>1542</v>
      </c>
    </row>
    <row r="86" spans="1:26" ht="24.75" x14ac:dyDescent="0.2">
      <c r="A86" s="2">
        <v>2018</v>
      </c>
      <c r="B86" s="2" t="s">
        <v>1543</v>
      </c>
      <c r="C86" s="6" t="s">
        <v>1544</v>
      </c>
      <c r="D86" s="2">
        <v>29373985</v>
      </c>
      <c r="H86" s="2" t="s">
        <v>1264</v>
      </c>
      <c r="I86" s="2">
        <v>0</v>
      </c>
      <c r="J86" s="2">
        <v>0</v>
      </c>
      <c r="M86" s="2">
        <v>0</v>
      </c>
      <c r="N86" s="8"/>
      <c r="O86" s="8"/>
      <c r="P86" s="15"/>
      <c r="Q86" s="2" t="s">
        <v>1543</v>
      </c>
      <c r="S86" s="2" t="s">
        <v>1545</v>
      </c>
      <c r="T86" s="2" t="s">
        <v>1546</v>
      </c>
      <c r="U86" s="2" t="s">
        <v>1267</v>
      </c>
      <c r="V86" s="10">
        <v>43128</v>
      </c>
      <c r="W86" s="2" t="s">
        <v>1547</v>
      </c>
      <c r="X86" s="2">
        <v>29373985</v>
      </c>
      <c r="Z86" s="2" t="s">
        <v>1548</v>
      </c>
    </row>
    <row r="87" spans="1:26" ht="24.75" x14ac:dyDescent="0.2">
      <c r="A87" s="2">
        <v>2018</v>
      </c>
      <c r="B87" s="2" t="s">
        <v>1549</v>
      </c>
      <c r="C87" s="6" t="s">
        <v>1550</v>
      </c>
      <c r="D87" s="2">
        <v>30241492</v>
      </c>
      <c r="H87" s="2" t="s">
        <v>1264</v>
      </c>
      <c r="I87" s="2">
        <v>0</v>
      </c>
      <c r="J87" s="2">
        <v>0</v>
      </c>
      <c r="M87" s="2">
        <v>0</v>
      </c>
      <c r="N87" s="8"/>
      <c r="O87" s="8"/>
      <c r="P87" s="15"/>
      <c r="Q87" s="2" t="s">
        <v>1549</v>
      </c>
      <c r="S87" s="2" t="s">
        <v>1551</v>
      </c>
      <c r="T87" s="2" t="s">
        <v>1552</v>
      </c>
      <c r="U87" s="2" t="s">
        <v>448</v>
      </c>
      <c r="V87" s="10">
        <v>43366</v>
      </c>
      <c r="W87" s="2" t="s">
        <v>1553</v>
      </c>
      <c r="X87" s="2">
        <v>30241492</v>
      </c>
      <c r="Z87" s="2" t="s">
        <v>1554</v>
      </c>
    </row>
    <row r="88" spans="1:26" ht="24.75" x14ac:dyDescent="0.2">
      <c r="A88" s="2">
        <v>2018</v>
      </c>
      <c r="B88" s="2" t="s">
        <v>1555</v>
      </c>
      <c r="C88" s="6" t="s">
        <v>1556</v>
      </c>
      <c r="D88" s="2">
        <v>30514349</v>
      </c>
      <c r="H88" s="2" t="s">
        <v>1264</v>
      </c>
      <c r="I88" s="2">
        <v>0</v>
      </c>
      <c r="J88" s="2">
        <v>0</v>
      </c>
      <c r="M88" s="2">
        <v>1</v>
      </c>
      <c r="N88" s="8"/>
      <c r="O88" s="8"/>
      <c r="P88" s="15"/>
      <c r="Q88" s="2" t="s">
        <v>1555</v>
      </c>
      <c r="S88" s="2" t="s">
        <v>1557</v>
      </c>
      <c r="T88" s="2" t="s">
        <v>1558</v>
      </c>
      <c r="U88" s="2" t="s">
        <v>448</v>
      </c>
      <c r="V88" s="10">
        <v>43440</v>
      </c>
      <c r="W88" s="2" t="s">
        <v>1559</v>
      </c>
      <c r="X88" s="2">
        <v>30514349</v>
      </c>
      <c r="Z88" s="2" t="s">
        <v>1560</v>
      </c>
    </row>
    <row r="89" spans="1:26" ht="24.75" x14ac:dyDescent="0.2">
      <c r="A89" s="2">
        <v>2018</v>
      </c>
      <c r="B89" s="2" t="s">
        <v>1561</v>
      </c>
      <c r="C89" s="6" t="s">
        <v>1562</v>
      </c>
      <c r="D89" s="2">
        <v>30286730</v>
      </c>
      <c r="H89" s="2" t="s">
        <v>1264</v>
      </c>
      <c r="I89" s="2">
        <v>0</v>
      </c>
      <c r="J89" s="2">
        <v>0</v>
      </c>
      <c r="M89" s="2">
        <v>0</v>
      </c>
      <c r="N89" s="8"/>
      <c r="O89" s="8"/>
      <c r="P89" s="15"/>
      <c r="Q89" s="2" t="s">
        <v>1561</v>
      </c>
      <c r="S89" s="2" t="s">
        <v>1563</v>
      </c>
      <c r="T89" s="2" t="s">
        <v>1564</v>
      </c>
      <c r="U89" s="2" t="s">
        <v>1565</v>
      </c>
      <c r="V89" s="10">
        <v>43379</v>
      </c>
      <c r="W89" s="2" t="s">
        <v>1566</v>
      </c>
      <c r="X89" s="2">
        <v>30286730</v>
      </c>
      <c r="Z89" s="2" t="s">
        <v>1567</v>
      </c>
    </row>
    <row r="90" spans="1:26" ht="24.75" x14ac:dyDescent="0.2">
      <c r="A90" s="2">
        <v>2018</v>
      </c>
      <c r="B90" s="2" t="s">
        <v>1568</v>
      </c>
      <c r="C90" s="6" t="s">
        <v>1569</v>
      </c>
      <c r="D90" s="2">
        <v>29973150</v>
      </c>
      <c r="H90" s="2" t="s">
        <v>1264</v>
      </c>
      <c r="I90" s="2">
        <v>0</v>
      </c>
      <c r="J90" s="2">
        <v>0</v>
      </c>
      <c r="N90" s="8"/>
      <c r="O90" s="8"/>
      <c r="P90" s="15"/>
      <c r="Q90" s="2" t="s">
        <v>1568</v>
      </c>
      <c r="S90" s="2" t="s">
        <v>1570</v>
      </c>
      <c r="T90" s="2" t="s">
        <v>1571</v>
      </c>
      <c r="U90" s="2" t="s">
        <v>1572</v>
      </c>
      <c r="V90" s="10">
        <v>43287</v>
      </c>
      <c r="W90" s="2" t="s">
        <v>1573</v>
      </c>
      <c r="X90" s="2">
        <v>29973150</v>
      </c>
      <c r="Z90" s="2" t="s">
        <v>1574</v>
      </c>
    </row>
    <row r="91" spans="1:26" ht="14.25" x14ac:dyDescent="0.2">
      <c r="A91" s="2">
        <v>2018</v>
      </c>
      <c r="B91" s="2" t="s">
        <v>1575</v>
      </c>
      <c r="C91" s="6" t="s">
        <v>1576</v>
      </c>
      <c r="D91" s="2">
        <v>29880020</v>
      </c>
      <c r="H91" s="2" t="s">
        <v>1264</v>
      </c>
      <c r="I91" s="2">
        <v>0</v>
      </c>
      <c r="J91" s="2">
        <v>0</v>
      </c>
      <c r="N91" s="8"/>
      <c r="O91" s="8"/>
      <c r="P91" s="15"/>
      <c r="Q91" s="2" t="s">
        <v>1575</v>
      </c>
      <c r="S91" s="2" t="s">
        <v>1577</v>
      </c>
      <c r="T91" s="2" t="s">
        <v>1578</v>
      </c>
      <c r="U91" s="2" t="s">
        <v>448</v>
      </c>
      <c r="V91" s="10">
        <v>43260</v>
      </c>
      <c r="W91" s="2" t="s">
        <v>1579</v>
      </c>
      <c r="X91" s="2">
        <v>29880020</v>
      </c>
      <c r="Z91" s="2" t="s">
        <v>1580</v>
      </c>
    </row>
    <row r="92" spans="1:26" ht="24.75" x14ac:dyDescent="0.2">
      <c r="A92" s="2">
        <v>2018</v>
      </c>
      <c r="B92" s="2" t="s">
        <v>1581</v>
      </c>
      <c r="C92" s="6" t="s">
        <v>1582</v>
      </c>
      <c r="D92" s="2">
        <v>29764401</v>
      </c>
      <c r="H92" s="2" t="s">
        <v>1264</v>
      </c>
      <c r="I92" s="2">
        <v>0</v>
      </c>
      <c r="J92" s="2">
        <v>0</v>
      </c>
      <c r="N92" s="8"/>
      <c r="O92" s="8"/>
      <c r="P92" s="15"/>
      <c r="Q92" s="2" t="s">
        <v>1581</v>
      </c>
      <c r="S92" s="2" t="s">
        <v>1583</v>
      </c>
      <c r="T92" s="2" t="s">
        <v>1584</v>
      </c>
      <c r="U92" s="2" t="s">
        <v>1380</v>
      </c>
      <c r="V92" s="10">
        <v>43237</v>
      </c>
      <c r="W92" s="2" t="s">
        <v>1585</v>
      </c>
      <c r="X92" s="2">
        <v>29764401</v>
      </c>
      <c r="Z92" s="2" t="s">
        <v>1586</v>
      </c>
    </row>
    <row r="93" spans="1:26" ht="36" x14ac:dyDescent="0.2">
      <c r="A93" s="2">
        <v>2018</v>
      </c>
      <c r="B93" s="2" t="s">
        <v>1587</v>
      </c>
      <c r="C93" s="6" t="s">
        <v>1588</v>
      </c>
      <c r="D93" s="2">
        <v>29907121</v>
      </c>
      <c r="H93" s="2" t="s">
        <v>1264</v>
      </c>
      <c r="I93" s="2">
        <v>0</v>
      </c>
      <c r="J93" s="2">
        <v>0</v>
      </c>
      <c r="N93" s="8"/>
      <c r="O93" s="8"/>
      <c r="P93" s="15"/>
      <c r="Q93" s="2" t="s">
        <v>1587</v>
      </c>
      <c r="S93" s="2" t="s">
        <v>1589</v>
      </c>
      <c r="T93" s="2" t="s">
        <v>1590</v>
      </c>
      <c r="U93" s="2" t="s">
        <v>448</v>
      </c>
      <c r="V93" s="10">
        <v>43268</v>
      </c>
      <c r="W93" s="2" t="s">
        <v>1591</v>
      </c>
      <c r="X93" s="2">
        <v>29907121</v>
      </c>
      <c r="Z93" s="2" t="s">
        <v>1592</v>
      </c>
    </row>
    <row r="94" spans="1:26" ht="70.5" x14ac:dyDescent="0.2">
      <c r="A94" s="2">
        <v>2018</v>
      </c>
      <c r="B94" s="2" t="s">
        <v>1593</v>
      </c>
      <c r="C94" s="6" t="s">
        <v>1594</v>
      </c>
      <c r="D94" s="2">
        <v>29948739</v>
      </c>
      <c r="H94" s="2" t="s">
        <v>1264</v>
      </c>
      <c r="I94" s="2">
        <v>0</v>
      </c>
      <c r="J94" s="2">
        <v>0</v>
      </c>
      <c r="N94" s="8"/>
      <c r="O94" s="8"/>
      <c r="P94" s="15"/>
      <c r="Q94" s="2" t="s">
        <v>1593</v>
      </c>
      <c r="S94" s="2" t="s">
        <v>1595</v>
      </c>
      <c r="T94" s="2" t="s">
        <v>1596</v>
      </c>
      <c r="U94" s="2" t="s">
        <v>1597</v>
      </c>
      <c r="V94" s="10">
        <v>43279</v>
      </c>
      <c r="W94" s="2" t="s">
        <v>1598</v>
      </c>
      <c r="X94" s="2">
        <v>29948739</v>
      </c>
      <c r="Z94" s="2" t="s">
        <v>1599</v>
      </c>
    </row>
    <row r="95" spans="1:26" ht="36" x14ac:dyDescent="0.2">
      <c r="A95" s="2">
        <v>2018</v>
      </c>
      <c r="B95" s="2" t="s">
        <v>1600</v>
      </c>
      <c r="C95" s="6" t="s">
        <v>1601</v>
      </c>
      <c r="D95" s="2">
        <v>30012211</v>
      </c>
      <c r="H95" s="2" t="s">
        <v>1264</v>
      </c>
      <c r="I95" s="2">
        <v>0</v>
      </c>
      <c r="J95" s="2">
        <v>0</v>
      </c>
      <c r="N95" s="8"/>
      <c r="O95" s="8"/>
      <c r="P95" s="20"/>
      <c r="Q95" s="2" t="s">
        <v>1600</v>
      </c>
      <c r="S95" s="2" t="s">
        <v>1602</v>
      </c>
      <c r="T95" s="2" t="s">
        <v>1603</v>
      </c>
      <c r="U95" s="2" t="s">
        <v>1267</v>
      </c>
      <c r="V95" s="10">
        <v>43299</v>
      </c>
      <c r="W95" s="2" t="s">
        <v>1604</v>
      </c>
      <c r="X95" s="2">
        <v>30012211</v>
      </c>
      <c r="Z95" s="2" t="s">
        <v>1605</v>
      </c>
    </row>
    <row r="96" spans="1:26" ht="24.75" x14ac:dyDescent="0.2">
      <c r="A96" s="2">
        <v>2018</v>
      </c>
      <c r="B96" s="2" t="s">
        <v>1606</v>
      </c>
      <c r="C96" s="6" t="s">
        <v>1607</v>
      </c>
      <c r="D96" s="2">
        <v>30558628</v>
      </c>
      <c r="E96" s="35"/>
      <c r="H96" s="2" t="s">
        <v>1264</v>
      </c>
      <c r="I96" s="2">
        <v>0</v>
      </c>
      <c r="J96" s="2">
        <v>0</v>
      </c>
      <c r="N96" s="8"/>
      <c r="O96" s="8"/>
      <c r="P96" s="15"/>
      <c r="Q96" s="2" t="s">
        <v>1606</v>
      </c>
      <c r="S96" s="2" t="s">
        <v>1608</v>
      </c>
      <c r="T96" s="2" t="s">
        <v>1609</v>
      </c>
      <c r="U96" s="2" t="s">
        <v>928</v>
      </c>
      <c r="V96" s="17">
        <v>43453</v>
      </c>
      <c r="W96" s="2" t="s">
        <v>1610</v>
      </c>
      <c r="X96" s="2">
        <v>30558628</v>
      </c>
      <c r="Z96" s="2" t="s">
        <v>1611</v>
      </c>
    </row>
    <row r="97" spans="1:26" ht="47.25" x14ac:dyDescent="0.2">
      <c r="A97" s="2">
        <v>2018</v>
      </c>
      <c r="B97" s="2" t="s">
        <v>1612</v>
      </c>
      <c r="C97" s="6" t="s">
        <v>1613</v>
      </c>
      <c r="D97" s="2">
        <v>29310581</v>
      </c>
      <c r="H97" s="2" t="s">
        <v>1264</v>
      </c>
      <c r="I97" s="2">
        <v>0</v>
      </c>
      <c r="J97" s="2">
        <v>0</v>
      </c>
      <c r="N97" s="8"/>
      <c r="O97" s="8"/>
      <c r="P97" s="20"/>
      <c r="Q97" s="2" t="s">
        <v>1612</v>
      </c>
      <c r="S97" s="2" t="s">
        <v>1614</v>
      </c>
      <c r="T97" s="2" t="s">
        <v>1615</v>
      </c>
      <c r="U97" s="2" t="s">
        <v>1616</v>
      </c>
      <c r="V97" s="10">
        <v>43110</v>
      </c>
      <c r="W97" s="2" t="s">
        <v>1617</v>
      </c>
      <c r="X97" s="2">
        <v>29310581</v>
      </c>
      <c r="Z97" s="2" t="s">
        <v>1618</v>
      </c>
    </row>
    <row r="98" spans="1:26" ht="24.75" x14ac:dyDescent="0.2">
      <c r="A98" s="2">
        <v>2018</v>
      </c>
      <c r="B98" s="2" t="s">
        <v>1619</v>
      </c>
      <c r="C98" s="6" t="s">
        <v>1620</v>
      </c>
      <c r="D98" s="2">
        <v>30514347</v>
      </c>
      <c r="H98" s="2" t="s">
        <v>1264</v>
      </c>
      <c r="I98" s="2">
        <v>0</v>
      </c>
      <c r="J98" s="2">
        <v>0</v>
      </c>
      <c r="N98" s="8"/>
      <c r="O98" s="8"/>
      <c r="P98" s="20"/>
      <c r="Q98" s="2" t="s">
        <v>1619</v>
      </c>
      <c r="S98" s="2" t="s">
        <v>1621</v>
      </c>
      <c r="T98" s="2" t="s">
        <v>1622</v>
      </c>
      <c r="U98" s="2" t="s">
        <v>448</v>
      </c>
      <c r="V98" s="10">
        <v>43440</v>
      </c>
      <c r="W98" s="2" t="s">
        <v>1623</v>
      </c>
      <c r="X98" s="2">
        <v>30514347</v>
      </c>
      <c r="Z98" s="2" t="s">
        <v>1624</v>
      </c>
    </row>
    <row r="99" spans="1:26" ht="24.75" x14ac:dyDescent="0.2">
      <c r="A99" s="2">
        <v>2018</v>
      </c>
      <c r="B99" s="2" t="s">
        <v>1625</v>
      </c>
      <c r="C99" s="6" t="s">
        <v>1626</v>
      </c>
      <c r="D99" s="2">
        <v>30572825</v>
      </c>
      <c r="H99" s="2" t="s">
        <v>1264</v>
      </c>
      <c r="I99" s="2">
        <v>0</v>
      </c>
      <c r="J99" s="2">
        <v>0</v>
      </c>
      <c r="N99" s="8"/>
      <c r="O99" s="8"/>
      <c r="P99" s="15"/>
      <c r="Q99" s="2" t="s">
        <v>1625</v>
      </c>
      <c r="S99" s="2" t="s">
        <v>1627</v>
      </c>
      <c r="T99" s="2" t="s">
        <v>1628</v>
      </c>
      <c r="U99" s="2" t="s">
        <v>1616</v>
      </c>
      <c r="V99" s="17">
        <v>43456</v>
      </c>
      <c r="W99" s="2" t="s">
        <v>1629</v>
      </c>
      <c r="X99" s="2">
        <v>30572825</v>
      </c>
      <c r="Z99" s="2" t="s">
        <v>1630</v>
      </c>
    </row>
    <row r="100" spans="1:26" ht="24.75" x14ac:dyDescent="0.2">
      <c r="A100" s="2">
        <v>2018</v>
      </c>
      <c r="B100" s="2" t="s">
        <v>1631</v>
      </c>
      <c r="C100" s="6" t="s">
        <v>1632</v>
      </c>
      <c r="D100" s="2">
        <v>30094654</v>
      </c>
      <c r="E100" s="35"/>
      <c r="H100" s="2" t="s">
        <v>1264</v>
      </c>
      <c r="I100" s="2">
        <v>0</v>
      </c>
      <c r="J100" s="2">
        <v>0</v>
      </c>
      <c r="N100" s="8"/>
      <c r="O100" s="8"/>
      <c r="P100" s="15"/>
      <c r="Q100" s="2" t="s">
        <v>1631</v>
      </c>
      <c r="S100" s="2" t="s">
        <v>1633</v>
      </c>
      <c r="T100" s="2" t="s">
        <v>1634</v>
      </c>
      <c r="U100" s="2" t="s">
        <v>1392</v>
      </c>
      <c r="V100" s="10">
        <v>43323</v>
      </c>
      <c r="W100" s="2" t="s">
        <v>1635</v>
      </c>
      <c r="X100" s="2">
        <v>30094654</v>
      </c>
      <c r="Z100" s="2" t="s">
        <v>1636</v>
      </c>
    </row>
    <row r="101" spans="1:26" ht="24.75" x14ac:dyDescent="0.2">
      <c r="A101" s="2">
        <v>2018</v>
      </c>
      <c r="B101" s="2" t="s">
        <v>1637</v>
      </c>
      <c r="C101" s="6" t="s">
        <v>1638</v>
      </c>
      <c r="D101" s="2">
        <v>30367643</v>
      </c>
      <c r="E101" s="35"/>
      <c r="H101" s="2" t="s">
        <v>1264</v>
      </c>
      <c r="I101" s="2">
        <v>0</v>
      </c>
      <c r="J101" s="2">
        <v>0</v>
      </c>
      <c r="N101" s="8"/>
      <c r="O101" s="8"/>
      <c r="P101" s="15"/>
      <c r="Q101" s="2" t="s">
        <v>1637</v>
      </c>
      <c r="S101" s="2" t="s">
        <v>1639</v>
      </c>
      <c r="T101" s="2" t="s">
        <v>1640</v>
      </c>
      <c r="U101" s="2" t="s">
        <v>448</v>
      </c>
      <c r="V101" s="17">
        <v>43401</v>
      </c>
      <c r="W101" s="2" t="s">
        <v>1641</v>
      </c>
      <c r="X101" s="2">
        <v>30367643</v>
      </c>
      <c r="Z101" s="2" t="s">
        <v>1642</v>
      </c>
    </row>
    <row r="102" spans="1:26" ht="24.75" x14ac:dyDescent="0.2">
      <c r="A102" s="2">
        <v>2018</v>
      </c>
      <c r="B102" s="2" t="s">
        <v>1292</v>
      </c>
      <c r="C102" s="6" t="s">
        <v>1643</v>
      </c>
      <c r="D102" s="2">
        <v>29474212</v>
      </c>
      <c r="E102" s="2" t="s">
        <v>1056</v>
      </c>
      <c r="H102" s="2" t="s">
        <v>1264</v>
      </c>
      <c r="I102" s="2">
        <v>0</v>
      </c>
      <c r="J102" s="2">
        <v>0</v>
      </c>
      <c r="N102" s="8"/>
      <c r="O102" s="8"/>
      <c r="P102" s="20"/>
      <c r="Q102" s="2" t="s">
        <v>1292</v>
      </c>
      <c r="S102" s="2" t="s">
        <v>1644</v>
      </c>
      <c r="T102" s="2" t="s">
        <v>1295</v>
      </c>
      <c r="U102" s="2" t="s">
        <v>296</v>
      </c>
      <c r="V102" s="10">
        <v>43155</v>
      </c>
      <c r="X102" s="2">
        <v>29474212</v>
      </c>
      <c r="Z102" s="2" t="s">
        <v>1645</v>
      </c>
    </row>
    <row r="103" spans="1:26" ht="24.75" x14ac:dyDescent="0.2">
      <c r="A103" s="2">
        <v>2018</v>
      </c>
      <c r="B103" s="2" t="s">
        <v>1646</v>
      </c>
      <c r="C103" s="6" t="s">
        <v>1647</v>
      </c>
      <c r="D103" s="2">
        <v>29566734</v>
      </c>
      <c r="H103" s="2" t="s">
        <v>1264</v>
      </c>
      <c r="I103" s="2">
        <v>0</v>
      </c>
      <c r="J103" s="2">
        <v>0</v>
      </c>
      <c r="N103" s="8"/>
      <c r="O103" s="8"/>
      <c r="P103" s="20"/>
      <c r="Q103" s="2" t="s">
        <v>1646</v>
      </c>
      <c r="S103" s="2" t="s">
        <v>1648</v>
      </c>
      <c r="T103" s="2" t="s">
        <v>1649</v>
      </c>
      <c r="U103" s="2" t="s">
        <v>448</v>
      </c>
      <c r="V103" s="10">
        <v>43183</v>
      </c>
      <c r="W103" s="2" t="s">
        <v>1650</v>
      </c>
      <c r="X103" s="2">
        <v>29566734</v>
      </c>
      <c r="Z103" s="2" t="s">
        <v>1651</v>
      </c>
    </row>
    <row r="104" spans="1:26" ht="14.25" x14ac:dyDescent="0.2">
      <c r="A104" s="2">
        <v>2018</v>
      </c>
      <c r="B104" s="2" t="s">
        <v>1652</v>
      </c>
      <c r="C104" s="6" t="s">
        <v>1653</v>
      </c>
      <c r="D104" s="2">
        <v>29871652</v>
      </c>
      <c r="H104" s="2" t="s">
        <v>1264</v>
      </c>
      <c r="I104" s="2">
        <v>0</v>
      </c>
      <c r="J104" s="2">
        <v>0</v>
      </c>
      <c r="N104" s="8"/>
      <c r="O104" s="8"/>
      <c r="P104" s="20"/>
      <c r="Q104" s="2" t="s">
        <v>1652</v>
      </c>
      <c r="S104" s="2" t="s">
        <v>1654</v>
      </c>
      <c r="T104" s="2" t="s">
        <v>1655</v>
      </c>
      <c r="U104" s="2" t="s">
        <v>448</v>
      </c>
      <c r="V104" s="10">
        <v>43258</v>
      </c>
      <c r="W104" s="2" t="s">
        <v>1656</v>
      </c>
      <c r="X104" s="2">
        <v>29871652</v>
      </c>
      <c r="Z104" s="2" t="s">
        <v>1657</v>
      </c>
    </row>
    <row r="105" spans="1:26" ht="36" x14ac:dyDescent="0.2">
      <c r="A105" s="2">
        <v>2018</v>
      </c>
      <c r="B105" s="2" t="s">
        <v>1658</v>
      </c>
      <c r="C105" s="6" t="s">
        <v>1659</v>
      </c>
      <c r="D105" s="2">
        <v>30373656</v>
      </c>
      <c r="H105" s="2" t="s">
        <v>1264</v>
      </c>
      <c r="I105" s="2">
        <v>0</v>
      </c>
      <c r="J105" s="2">
        <v>0</v>
      </c>
      <c r="N105" s="8"/>
      <c r="O105" s="8"/>
      <c r="P105" s="20"/>
      <c r="Q105" s="2" t="s">
        <v>1658</v>
      </c>
      <c r="S105" s="2" t="s">
        <v>1660</v>
      </c>
      <c r="T105" s="2" t="s">
        <v>1661</v>
      </c>
      <c r="U105" s="2" t="s">
        <v>448</v>
      </c>
      <c r="V105" s="17">
        <v>43404</v>
      </c>
      <c r="W105" s="2" t="s">
        <v>1662</v>
      </c>
      <c r="X105" s="2">
        <v>30373656</v>
      </c>
      <c r="Z105" s="2" t="s">
        <v>1663</v>
      </c>
    </row>
    <row r="106" spans="1:26" ht="24.75" x14ac:dyDescent="0.2">
      <c r="A106" s="2">
        <v>2018</v>
      </c>
      <c r="B106" s="2" t="s">
        <v>1664</v>
      </c>
      <c r="C106" s="6" t="s">
        <v>1665</v>
      </c>
      <c r="D106" s="2">
        <v>30355289</v>
      </c>
      <c r="H106" s="2" t="s">
        <v>1264</v>
      </c>
      <c r="I106" s="2">
        <v>0</v>
      </c>
      <c r="J106" s="2">
        <v>0</v>
      </c>
      <c r="N106" s="8"/>
      <c r="O106" s="8"/>
      <c r="P106" s="20"/>
      <c r="Q106" s="2" t="s">
        <v>1664</v>
      </c>
      <c r="S106" s="2" t="s">
        <v>1666</v>
      </c>
      <c r="T106" s="2" t="s">
        <v>1667</v>
      </c>
      <c r="U106" s="2" t="s">
        <v>1668</v>
      </c>
      <c r="V106" s="17">
        <v>43399</v>
      </c>
      <c r="W106" s="2" t="s">
        <v>1669</v>
      </c>
      <c r="X106" s="2">
        <v>30355289</v>
      </c>
      <c r="Z106" s="2" t="s">
        <v>1670</v>
      </c>
    </row>
    <row r="107" spans="1:26" ht="14.25" x14ac:dyDescent="0.2">
      <c r="A107" s="2">
        <v>2018</v>
      </c>
      <c r="B107" s="2" t="s">
        <v>1671</v>
      </c>
      <c r="C107" s="6" t="s">
        <v>1672</v>
      </c>
      <c r="D107" s="2">
        <v>30231909</v>
      </c>
      <c r="H107" s="2" t="s">
        <v>1264</v>
      </c>
      <c r="I107" s="2">
        <v>0</v>
      </c>
      <c r="J107" s="2">
        <v>0</v>
      </c>
      <c r="N107" s="8"/>
      <c r="O107" s="8"/>
      <c r="P107" s="15"/>
      <c r="Q107" s="2" t="s">
        <v>1671</v>
      </c>
      <c r="S107" s="2" t="s">
        <v>1673</v>
      </c>
      <c r="T107" s="2" t="s">
        <v>1674</v>
      </c>
      <c r="U107" s="2" t="s">
        <v>448</v>
      </c>
      <c r="V107" s="10">
        <v>43364</v>
      </c>
      <c r="W107" s="2" t="s">
        <v>1675</v>
      </c>
      <c r="X107" s="2">
        <v>30231909</v>
      </c>
      <c r="Z107" s="2" t="s">
        <v>1676</v>
      </c>
    </row>
    <row r="108" spans="1:26" ht="14.25" x14ac:dyDescent="0.2">
      <c r="A108" s="2">
        <v>2018</v>
      </c>
      <c r="B108" s="2" t="s">
        <v>1677</v>
      </c>
      <c r="C108" s="6" t="s">
        <v>1678</v>
      </c>
      <c r="D108" s="2">
        <v>30382926</v>
      </c>
      <c r="F108" s="2"/>
      <c r="G108" s="2"/>
      <c r="H108" s="2" t="s">
        <v>1264</v>
      </c>
      <c r="I108" s="2">
        <v>0</v>
      </c>
      <c r="J108" s="2">
        <v>0</v>
      </c>
      <c r="N108" s="8"/>
      <c r="O108" s="8"/>
      <c r="P108" s="20"/>
      <c r="Q108" s="2" t="s">
        <v>1677</v>
      </c>
      <c r="S108" s="2" t="s">
        <v>1679</v>
      </c>
      <c r="T108" s="2" t="s">
        <v>1680</v>
      </c>
      <c r="U108" s="2" t="s">
        <v>448</v>
      </c>
      <c r="V108" s="10">
        <v>43406</v>
      </c>
      <c r="W108" s="2" t="s">
        <v>1681</v>
      </c>
      <c r="X108" s="2">
        <v>30382926</v>
      </c>
      <c r="Z108" s="2" t="s">
        <v>1682</v>
      </c>
    </row>
    <row r="109" spans="1:26" ht="24.75" x14ac:dyDescent="0.2">
      <c r="A109" s="2">
        <v>2018</v>
      </c>
      <c r="B109" s="2" t="s">
        <v>1683</v>
      </c>
      <c r="C109" s="6" t="s">
        <v>1684</v>
      </c>
      <c r="D109" s="2">
        <v>29508167</v>
      </c>
      <c r="E109" s="35"/>
      <c r="F109" s="2"/>
      <c r="G109" s="2"/>
      <c r="H109" s="2" t="s">
        <v>1264</v>
      </c>
      <c r="I109" s="2">
        <v>0</v>
      </c>
      <c r="J109" s="2">
        <v>0</v>
      </c>
      <c r="N109" s="8"/>
      <c r="O109" s="8"/>
      <c r="P109" s="20"/>
      <c r="Q109" s="2" t="s">
        <v>1683</v>
      </c>
      <c r="S109" s="2" t="s">
        <v>1685</v>
      </c>
      <c r="T109" s="2" t="s">
        <v>1686</v>
      </c>
      <c r="U109" s="2" t="s">
        <v>1687</v>
      </c>
      <c r="V109" s="10">
        <v>43166</v>
      </c>
      <c r="X109" s="2">
        <v>29508167</v>
      </c>
      <c r="Z109" s="2" t="s">
        <v>1688</v>
      </c>
    </row>
    <row r="110" spans="1:26" ht="24.75" x14ac:dyDescent="0.2">
      <c r="A110" s="2">
        <v>2018</v>
      </c>
      <c r="B110" s="2" t="s">
        <v>1689</v>
      </c>
      <c r="C110" s="6" t="s">
        <v>1690</v>
      </c>
      <c r="D110" s="2">
        <v>29704898</v>
      </c>
      <c r="F110" s="2"/>
      <c r="G110" s="2"/>
      <c r="H110" s="2" t="s">
        <v>1264</v>
      </c>
      <c r="I110" s="2">
        <v>0</v>
      </c>
      <c r="J110" s="2">
        <v>0</v>
      </c>
      <c r="N110" s="8"/>
      <c r="O110" s="8"/>
      <c r="P110" s="15"/>
      <c r="Q110" s="2" t="s">
        <v>1689</v>
      </c>
      <c r="S110" s="2" t="s">
        <v>1691</v>
      </c>
      <c r="T110" s="2" t="s">
        <v>1692</v>
      </c>
      <c r="U110" s="2" t="s">
        <v>664</v>
      </c>
      <c r="V110" s="10">
        <v>43220</v>
      </c>
      <c r="W110" s="2" t="s">
        <v>1693</v>
      </c>
      <c r="X110" s="2">
        <v>29704898</v>
      </c>
      <c r="Z110" s="2" t="s">
        <v>1694</v>
      </c>
    </row>
    <row r="111" spans="1:26" ht="24.75" x14ac:dyDescent="0.2">
      <c r="A111" s="2">
        <v>2018</v>
      </c>
      <c r="B111" s="2" t="s">
        <v>1695</v>
      </c>
      <c r="C111" s="6" t="s">
        <v>1696</v>
      </c>
      <c r="D111" s="2">
        <v>29341045</v>
      </c>
      <c r="F111" s="2"/>
      <c r="G111" s="2"/>
      <c r="H111" s="2" t="s">
        <v>1264</v>
      </c>
      <c r="I111" s="2">
        <v>0</v>
      </c>
      <c r="J111" s="2">
        <v>0</v>
      </c>
      <c r="N111" s="8"/>
      <c r="O111" s="8"/>
      <c r="P111" s="20"/>
      <c r="Q111" s="2" t="s">
        <v>1695</v>
      </c>
      <c r="S111" s="2" t="s">
        <v>1697</v>
      </c>
      <c r="T111" s="2" t="s">
        <v>1698</v>
      </c>
      <c r="U111" s="2" t="s">
        <v>1699</v>
      </c>
      <c r="V111" s="10">
        <v>43118</v>
      </c>
      <c r="X111" s="2">
        <v>29341045</v>
      </c>
      <c r="Z111" s="2" t="s">
        <v>1700</v>
      </c>
    </row>
    <row r="112" spans="1:26" ht="36" x14ac:dyDescent="0.2">
      <c r="A112" s="2">
        <v>2018</v>
      </c>
      <c r="B112" s="2" t="s">
        <v>1701</v>
      </c>
      <c r="C112" s="6" t="s">
        <v>1702</v>
      </c>
      <c r="D112" s="2">
        <v>30340544</v>
      </c>
      <c r="F112" s="2"/>
      <c r="G112" s="2"/>
      <c r="H112" s="2" t="s">
        <v>1264</v>
      </c>
      <c r="I112" s="2">
        <v>0</v>
      </c>
      <c r="J112" s="2">
        <v>0</v>
      </c>
      <c r="N112" s="8"/>
      <c r="O112" s="8"/>
      <c r="P112" s="15"/>
      <c r="Q112" s="2" t="s">
        <v>1701</v>
      </c>
      <c r="S112" s="2" t="s">
        <v>1703</v>
      </c>
      <c r="T112" s="2" t="s">
        <v>1704</v>
      </c>
      <c r="U112" s="2" t="s">
        <v>1565</v>
      </c>
      <c r="V112" s="17">
        <v>43394</v>
      </c>
      <c r="W112" s="2" t="s">
        <v>1705</v>
      </c>
      <c r="X112" s="2">
        <v>30340544</v>
      </c>
      <c r="Z112" s="2" t="s">
        <v>1706</v>
      </c>
    </row>
    <row r="113" spans="1:26" ht="24.75" x14ac:dyDescent="0.2">
      <c r="A113" s="2">
        <v>2018</v>
      </c>
      <c r="B113" s="2" t="s">
        <v>1707</v>
      </c>
      <c r="C113" s="6" t="s">
        <v>1708</v>
      </c>
      <c r="D113" s="2">
        <v>30466477</v>
      </c>
      <c r="E113" s="35"/>
      <c r="H113" s="2" t="s">
        <v>1264</v>
      </c>
      <c r="I113" s="2">
        <v>0</v>
      </c>
      <c r="J113" s="2">
        <v>0</v>
      </c>
      <c r="N113" s="8"/>
      <c r="O113" s="8"/>
      <c r="P113" s="15"/>
      <c r="Q113" s="2" t="s">
        <v>1707</v>
      </c>
      <c r="S113" s="2" t="s">
        <v>1709</v>
      </c>
      <c r="T113" s="2" t="s">
        <v>1710</v>
      </c>
      <c r="U113" s="2" t="s">
        <v>448</v>
      </c>
      <c r="V113" s="17">
        <v>43428</v>
      </c>
      <c r="W113" s="2" t="s">
        <v>1711</v>
      </c>
      <c r="X113" s="2">
        <v>30466477</v>
      </c>
      <c r="Z113" s="2" t="s">
        <v>1712</v>
      </c>
    </row>
    <row r="114" spans="1:26" ht="24.75" x14ac:dyDescent="0.2">
      <c r="A114" s="2">
        <v>2018</v>
      </c>
      <c r="B114" s="2" t="s">
        <v>1713</v>
      </c>
      <c r="C114" s="6" t="s">
        <v>1714</v>
      </c>
      <c r="D114" s="2">
        <v>30368248</v>
      </c>
      <c r="E114" s="2" t="s">
        <v>1715</v>
      </c>
      <c r="H114" s="2" t="s">
        <v>1264</v>
      </c>
      <c r="I114" s="2">
        <v>0</v>
      </c>
      <c r="J114" s="2">
        <v>0</v>
      </c>
      <c r="N114" s="8"/>
      <c r="O114" s="8"/>
      <c r="P114" s="15"/>
      <c r="Q114" s="2" t="s">
        <v>1713</v>
      </c>
      <c r="S114" s="2" t="s">
        <v>1716</v>
      </c>
      <c r="T114" s="2" t="s">
        <v>1717</v>
      </c>
      <c r="U114" s="2" t="s">
        <v>1267</v>
      </c>
      <c r="V114" s="17">
        <v>43402</v>
      </c>
      <c r="W114" s="2" t="s">
        <v>1718</v>
      </c>
      <c r="X114" s="2">
        <v>30368248</v>
      </c>
      <c r="Z114" s="2" t="s">
        <v>1719</v>
      </c>
    </row>
    <row r="115" spans="1:26" ht="24.75" x14ac:dyDescent="0.2">
      <c r="A115" s="2">
        <v>2018</v>
      </c>
      <c r="B115" s="2" t="s">
        <v>1720</v>
      </c>
      <c r="C115" s="6" t="s">
        <v>1721</v>
      </c>
      <c r="D115" s="2">
        <v>30121083</v>
      </c>
      <c r="H115" s="2" t="s">
        <v>1264</v>
      </c>
      <c r="I115" s="2">
        <v>0</v>
      </c>
      <c r="J115" s="2">
        <v>0</v>
      </c>
      <c r="N115" s="8"/>
      <c r="O115" s="8"/>
      <c r="P115" s="15"/>
      <c r="Q115" s="2" t="s">
        <v>1720</v>
      </c>
      <c r="S115" s="2" t="s">
        <v>1722</v>
      </c>
      <c r="T115" s="2" t="s">
        <v>1723</v>
      </c>
      <c r="U115" s="2" t="s">
        <v>448</v>
      </c>
      <c r="V115" s="10">
        <v>43332</v>
      </c>
      <c r="W115" s="2" t="s">
        <v>1724</v>
      </c>
      <c r="X115" s="2">
        <v>30121083</v>
      </c>
      <c r="Z115" s="2" t="s">
        <v>1725</v>
      </c>
    </row>
    <row r="116" spans="1:26" ht="36" x14ac:dyDescent="0.2">
      <c r="A116" s="2">
        <v>2018</v>
      </c>
      <c r="B116" s="2" t="s">
        <v>1726</v>
      </c>
      <c r="C116" s="6" t="s">
        <v>1727</v>
      </c>
      <c r="D116" s="2">
        <v>30201018</v>
      </c>
      <c r="H116" s="2" t="s">
        <v>1264</v>
      </c>
      <c r="I116" s="2">
        <v>0</v>
      </c>
      <c r="J116" s="2">
        <v>0</v>
      </c>
      <c r="N116" s="8"/>
      <c r="O116" s="8"/>
      <c r="P116" s="15"/>
      <c r="Q116" s="2" t="s">
        <v>1726</v>
      </c>
      <c r="S116" s="2" t="s">
        <v>1728</v>
      </c>
      <c r="T116" s="2" t="s">
        <v>1729</v>
      </c>
      <c r="U116" s="2" t="s">
        <v>664</v>
      </c>
      <c r="V116" s="10">
        <v>43355</v>
      </c>
      <c r="W116" s="2" t="s">
        <v>1730</v>
      </c>
      <c r="X116" s="2">
        <v>30201018</v>
      </c>
      <c r="Z116" s="2" t="s">
        <v>1731</v>
      </c>
    </row>
    <row r="117" spans="1:26" ht="36" x14ac:dyDescent="0.2">
      <c r="A117" s="2">
        <v>2018</v>
      </c>
      <c r="B117" s="2" t="s">
        <v>1732</v>
      </c>
      <c r="C117" s="6" t="s">
        <v>1733</v>
      </c>
      <c r="D117" s="2">
        <v>29422067</v>
      </c>
      <c r="H117" s="2" t="s">
        <v>1264</v>
      </c>
      <c r="I117" s="2">
        <v>0</v>
      </c>
      <c r="J117" s="2">
        <v>0</v>
      </c>
      <c r="N117" s="8"/>
      <c r="O117" s="8"/>
      <c r="P117" s="15"/>
      <c r="Q117" s="2" t="s">
        <v>1732</v>
      </c>
      <c r="S117" s="2" t="s">
        <v>1734</v>
      </c>
      <c r="T117" s="2" t="s">
        <v>1454</v>
      </c>
      <c r="U117" s="2" t="s">
        <v>664</v>
      </c>
      <c r="V117" s="10">
        <v>43141</v>
      </c>
      <c r="W117" s="2" t="s">
        <v>1735</v>
      </c>
      <c r="X117" s="2">
        <v>29422067</v>
      </c>
      <c r="Z117" s="2" t="s">
        <v>1736</v>
      </c>
    </row>
    <row r="118" spans="1:26" ht="36" x14ac:dyDescent="0.2">
      <c r="A118" s="2">
        <v>2018</v>
      </c>
      <c r="B118" s="2" t="s">
        <v>1737</v>
      </c>
      <c r="C118" s="6" t="s">
        <v>1738</v>
      </c>
      <c r="D118" s="2">
        <v>30122151</v>
      </c>
      <c r="E118" s="35"/>
      <c r="H118" s="2" t="s">
        <v>1264</v>
      </c>
      <c r="I118" s="2">
        <v>0</v>
      </c>
      <c r="J118" s="2">
        <v>0</v>
      </c>
      <c r="N118" s="8"/>
      <c r="O118" s="8"/>
      <c r="P118" s="15"/>
      <c r="Q118" s="2" t="s">
        <v>1737</v>
      </c>
      <c r="S118" s="2" t="s">
        <v>1739</v>
      </c>
      <c r="T118" s="2" t="s">
        <v>1467</v>
      </c>
      <c r="U118" s="2" t="s">
        <v>1267</v>
      </c>
      <c r="V118" s="10">
        <v>43333</v>
      </c>
      <c r="W118" s="2" t="s">
        <v>1740</v>
      </c>
      <c r="X118" s="2">
        <v>30122151</v>
      </c>
      <c r="Z118" s="2" t="s">
        <v>1741</v>
      </c>
    </row>
    <row r="119" spans="1:26" ht="24.75" x14ac:dyDescent="0.2">
      <c r="A119" s="2">
        <v>2018</v>
      </c>
      <c r="B119" s="2" t="s">
        <v>1742</v>
      </c>
      <c r="C119" s="6" t="s">
        <v>1743</v>
      </c>
      <c r="D119" s="2">
        <v>30121090</v>
      </c>
      <c r="E119" s="35"/>
      <c r="H119" s="2" t="s">
        <v>1264</v>
      </c>
      <c r="I119" s="2">
        <v>0</v>
      </c>
      <c r="J119" s="2">
        <v>0</v>
      </c>
      <c r="N119" s="8"/>
      <c r="O119" s="8"/>
      <c r="P119" s="15"/>
      <c r="Q119" s="2" t="s">
        <v>1742</v>
      </c>
      <c r="S119" s="2" t="s">
        <v>1744</v>
      </c>
      <c r="T119" s="2" t="s">
        <v>1745</v>
      </c>
      <c r="U119" s="2" t="s">
        <v>448</v>
      </c>
      <c r="V119" s="10">
        <v>43332</v>
      </c>
      <c r="W119" s="2" t="s">
        <v>1746</v>
      </c>
      <c r="X119" s="2">
        <v>30121090</v>
      </c>
      <c r="Z119" s="2" t="s">
        <v>1747</v>
      </c>
    </row>
    <row r="120" spans="1:26" ht="24.75" x14ac:dyDescent="0.2">
      <c r="A120" s="2">
        <v>2018</v>
      </c>
      <c r="B120" s="2" t="s">
        <v>1748</v>
      </c>
      <c r="C120" s="6" t="s">
        <v>1749</v>
      </c>
      <c r="D120" s="2">
        <v>30453929</v>
      </c>
      <c r="H120" s="2" t="s">
        <v>1264</v>
      </c>
      <c r="I120" s="2">
        <v>0</v>
      </c>
      <c r="J120" s="2">
        <v>0</v>
      </c>
      <c r="M120" s="2">
        <v>0</v>
      </c>
      <c r="N120" s="8"/>
      <c r="O120" s="8"/>
      <c r="P120" s="15"/>
      <c r="Q120" s="2" t="s">
        <v>1748</v>
      </c>
      <c r="S120" s="2" t="s">
        <v>1750</v>
      </c>
      <c r="T120" s="2" t="s">
        <v>1751</v>
      </c>
      <c r="U120" s="2" t="s">
        <v>1752</v>
      </c>
      <c r="V120" s="17">
        <v>43425</v>
      </c>
      <c r="W120" s="2" t="s">
        <v>1753</v>
      </c>
      <c r="X120" s="2">
        <v>30453929</v>
      </c>
      <c r="Z120" s="2" t="s">
        <v>1754</v>
      </c>
    </row>
    <row r="121" spans="1:26" ht="12.75" x14ac:dyDescent="0.15">
      <c r="A121" s="2">
        <v>2019</v>
      </c>
      <c r="B121" s="2" t="s">
        <v>1755</v>
      </c>
      <c r="C121" s="6" t="s">
        <v>1756</v>
      </c>
      <c r="D121" s="2">
        <v>31027494</v>
      </c>
      <c r="F121" s="2"/>
      <c r="G121" s="2"/>
      <c r="H121" s="2" t="s">
        <v>1264</v>
      </c>
      <c r="I121" s="2">
        <v>0</v>
      </c>
      <c r="J121" s="2">
        <v>0</v>
      </c>
      <c r="N121" s="8"/>
      <c r="O121" s="8"/>
      <c r="P121" s="38"/>
      <c r="Q121" s="2" t="s">
        <v>1755</v>
      </c>
      <c r="S121" s="2" t="s">
        <v>1757</v>
      </c>
      <c r="T121" s="2" t="s">
        <v>1758</v>
      </c>
      <c r="U121" s="2" t="s">
        <v>448</v>
      </c>
      <c r="V121" s="10">
        <v>43583</v>
      </c>
      <c r="W121" s="2" t="s">
        <v>1759</v>
      </c>
      <c r="X121" s="2">
        <v>31027494</v>
      </c>
      <c r="Z121" s="2" t="s">
        <v>1760</v>
      </c>
    </row>
    <row r="122" spans="1:26" ht="36" x14ac:dyDescent="0.2">
      <c r="A122" s="2">
        <v>2019</v>
      </c>
      <c r="B122" s="2" t="s">
        <v>1761</v>
      </c>
      <c r="C122" s="6" t="s">
        <v>1762</v>
      </c>
      <c r="D122" s="2">
        <v>30606235</v>
      </c>
      <c r="F122" s="2"/>
      <c r="G122" s="2"/>
      <c r="H122" s="2" t="s">
        <v>1264</v>
      </c>
      <c r="I122" s="2">
        <v>0</v>
      </c>
      <c r="J122" s="2">
        <v>0</v>
      </c>
      <c r="N122" s="8"/>
      <c r="O122" s="8"/>
      <c r="P122" s="20"/>
      <c r="Q122" s="2" t="s">
        <v>1761</v>
      </c>
      <c r="S122" s="2" t="s">
        <v>1763</v>
      </c>
      <c r="T122" s="2" t="s">
        <v>1764</v>
      </c>
      <c r="U122" s="2" t="s">
        <v>448</v>
      </c>
      <c r="V122" s="10">
        <v>43470</v>
      </c>
      <c r="W122" s="2" t="s">
        <v>1765</v>
      </c>
      <c r="X122" s="2">
        <v>30606235</v>
      </c>
      <c r="Z122" s="2" t="s">
        <v>1766</v>
      </c>
    </row>
    <row r="123" spans="1:26" ht="24.75" x14ac:dyDescent="0.2">
      <c r="A123" s="2">
        <v>2019</v>
      </c>
      <c r="B123" s="2" t="s">
        <v>1767</v>
      </c>
      <c r="C123" s="6" t="s">
        <v>1768</v>
      </c>
      <c r="D123" s="2">
        <v>31720177</v>
      </c>
      <c r="E123" s="35"/>
      <c r="F123" s="2"/>
      <c r="G123" s="2"/>
      <c r="H123" s="2" t="s">
        <v>1264</v>
      </c>
      <c r="I123" s="2">
        <v>0</v>
      </c>
      <c r="J123" s="2">
        <v>0</v>
      </c>
      <c r="M123" s="2">
        <v>0</v>
      </c>
      <c r="N123" s="8"/>
      <c r="O123" s="8"/>
      <c r="P123" s="15"/>
      <c r="Q123" s="2" t="s">
        <v>1767</v>
      </c>
      <c r="S123" s="2" t="s">
        <v>1769</v>
      </c>
      <c r="T123" s="2" t="s">
        <v>1770</v>
      </c>
      <c r="U123" s="2" t="s">
        <v>1771</v>
      </c>
      <c r="V123" s="17">
        <v>43783</v>
      </c>
      <c r="W123" s="2" t="s">
        <v>1772</v>
      </c>
      <c r="X123" s="2">
        <v>31720177</v>
      </c>
      <c r="Z123" s="2" t="s">
        <v>1773</v>
      </c>
    </row>
    <row r="124" spans="1:26" ht="14.25" x14ac:dyDescent="0.2">
      <c r="A124" s="2">
        <v>2019</v>
      </c>
      <c r="B124" s="2" t="s">
        <v>1774</v>
      </c>
      <c r="C124" s="6" t="s">
        <v>1775</v>
      </c>
      <c r="D124" s="2">
        <v>30917851</v>
      </c>
      <c r="E124" s="35"/>
      <c r="F124" s="2"/>
      <c r="G124" s="2"/>
      <c r="H124" s="2" t="s">
        <v>1264</v>
      </c>
      <c r="I124" s="2">
        <v>0</v>
      </c>
      <c r="J124" s="2">
        <v>0</v>
      </c>
      <c r="N124" s="8"/>
      <c r="O124" s="8"/>
      <c r="P124" s="15"/>
      <c r="Q124" s="2" t="s">
        <v>1774</v>
      </c>
      <c r="S124" s="2" t="s">
        <v>1776</v>
      </c>
      <c r="T124" s="2" t="s">
        <v>1777</v>
      </c>
      <c r="U124" s="2" t="s">
        <v>448</v>
      </c>
      <c r="V124" s="10">
        <v>43553</v>
      </c>
      <c r="W124" s="2" t="s">
        <v>1778</v>
      </c>
      <c r="X124" s="2">
        <v>30917851</v>
      </c>
      <c r="Z124" s="2" t="s">
        <v>1779</v>
      </c>
    </row>
    <row r="125" spans="1:26" ht="24.75" x14ac:dyDescent="0.2">
      <c r="A125" s="2">
        <v>2019</v>
      </c>
      <c r="B125" s="2" t="s">
        <v>1780</v>
      </c>
      <c r="C125" s="6" t="s">
        <v>1781</v>
      </c>
      <c r="D125" s="2">
        <v>30866900</v>
      </c>
      <c r="E125" s="35"/>
      <c r="F125" s="2"/>
      <c r="G125" s="2"/>
      <c r="H125" s="2" t="s">
        <v>1264</v>
      </c>
      <c r="I125" s="2">
        <v>0</v>
      </c>
      <c r="J125" s="2">
        <v>0</v>
      </c>
      <c r="N125" s="8"/>
      <c r="O125" s="8"/>
      <c r="P125" s="15"/>
      <c r="Q125" s="2" t="s">
        <v>1780</v>
      </c>
      <c r="S125" s="2" t="s">
        <v>1782</v>
      </c>
      <c r="T125" s="2" t="s">
        <v>1783</v>
      </c>
      <c r="U125" s="2" t="s">
        <v>1380</v>
      </c>
      <c r="V125" s="10">
        <v>43539</v>
      </c>
      <c r="W125" s="2" t="s">
        <v>1784</v>
      </c>
      <c r="X125" s="2">
        <v>30866900</v>
      </c>
      <c r="Z125" s="2" t="s">
        <v>1785</v>
      </c>
    </row>
    <row r="126" spans="1:26" ht="47.25" x14ac:dyDescent="0.2">
      <c r="A126" s="2">
        <v>2019</v>
      </c>
      <c r="B126" s="2" t="s">
        <v>1786</v>
      </c>
      <c r="C126" s="6" t="s">
        <v>1787</v>
      </c>
      <c r="D126" s="2">
        <v>30736845</v>
      </c>
      <c r="F126" s="2"/>
      <c r="G126" s="2"/>
      <c r="H126" s="2" t="s">
        <v>1264</v>
      </c>
      <c r="I126" s="2">
        <v>0</v>
      </c>
      <c r="J126" s="2">
        <v>0</v>
      </c>
      <c r="N126" s="8"/>
      <c r="O126" s="8"/>
      <c r="P126" s="15"/>
      <c r="Q126" s="2" t="s">
        <v>1786</v>
      </c>
      <c r="S126" s="2" t="s">
        <v>1788</v>
      </c>
      <c r="T126" s="2" t="s">
        <v>1789</v>
      </c>
      <c r="U126" s="2" t="s">
        <v>448</v>
      </c>
      <c r="V126" s="10">
        <v>43506</v>
      </c>
      <c r="W126" s="2" t="s">
        <v>1790</v>
      </c>
      <c r="X126" s="2">
        <v>30736845</v>
      </c>
      <c r="Z126" s="2" t="s">
        <v>1791</v>
      </c>
    </row>
    <row r="127" spans="1:26" ht="50.25" customHeight="1" x14ac:dyDescent="0.2">
      <c r="A127" s="2">
        <v>2019</v>
      </c>
      <c r="B127" s="2" t="s">
        <v>1792</v>
      </c>
      <c r="C127" s="6" t="s">
        <v>1793</v>
      </c>
      <c r="D127" s="2">
        <v>30850002</v>
      </c>
      <c r="F127" s="2"/>
      <c r="G127" s="2"/>
      <c r="H127" s="2" t="s">
        <v>1264</v>
      </c>
      <c r="I127" s="2">
        <v>0</v>
      </c>
      <c r="J127" s="2">
        <v>0</v>
      </c>
      <c r="N127" s="8"/>
      <c r="O127" s="8"/>
      <c r="P127" s="20"/>
      <c r="Q127" s="2" t="s">
        <v>1792</v>
      </c>
      <c r="S127" s="2" t="s">
        <v>1794</v>
      </c>
      <c r="T127" s="2" t="s">
        <v>1795</v>
      </c>
      <c r="U127" s="2" t="s">
        <v>448</v>
      </c>
      <c r="V127" s="10">
        <v>43534</v>
      </c>
      <c r="W127" s="2" t="s">
        <v>1796</v>
      </c>
      <c r="X127" s="2">
        <v>30850002</v>
      </c>
      <c r="Z127" s="2" t="s">
        <v>1797</v>
      </c>
    </row>
    <row r="128" spans="1:26" ht="36" x14ac:dyDescent="0.2">
      <c r="A128" s="2">
        <v>2019</v>
      </c>
      <c r="B128" s="2" t="s">
        <v>1798</v>
      </c>
      <c r="C128" s="6" t="s">
        <v>1799</v>
      </c>
      <c r="D128" s="2">
        <v>31014366</v>
      </c>
      <c r="F128" s="2"/>
      <c r="G128" s="2"/>
      <c r="H128" s="2" t="s">
        <v>1264</v>
      </c>
      <c r="I128" s="2">
        <v>0</v>
      </c>
      <c r="J128" s="2">
        <v>0</v>
      </c>
      <c r="N128" s="8"/>
      <c r="O128" s="8"/>
      <c r="P128" s="20"/>
      <c r="Q128" s="2" t="s">
        <v>1798</v>
      </c>
      <c r="S128" s="2" t="s">
        <v>1800</v>
      </c>
      <c r="T128" s="2" t="s">
        <v>1243</v>
      </c>
      <c r="U128" s="2" t="s">
        <v>448</v>
      </c>
      <c r="V128" s="10">
        <v>43580</v>
      </c>
      <c r="W128" s="2" t="s">
        <v>1801</v>
      </c>
      <c r="X128" s="2">
        <v>31014366</v>
      </c>
      <c r="Z128" s="2" t="s">
        <v>1802</v>
      </c>
    </row>
    <row r="129" spans="1:26" ht="24.75" x14ac:dyDescent="0.2">
      <c r="A129" s="2">
        <v>2019</v>
      </c>
      <c r="B129" s="2" t="s">
        <v>1803</v>
      </c>
      <c r="C129" s="6" t="s">
        <v>1804</v>
      </c>
      <c r="D129" s="2">
        <v>31060587</v>
      </c>
      <c r="F129" s="2"/>
      <c r="G129" s="2"/>
      <c r="H129" s="2" t="s">
        <v>1264</v>
      </c>
      <c r="I129" s="2">
        <v>0</v>
      </c>
      <c r="J129" s="2">
        <v>0</v>
      </c>
      <c r="N129" s="8"/>
      <c r="O129" s="8"/>
      <c r="P129" s="20"/>
      <c r="Q129" s="2" t="s">
        <v>1803</v>
      </c>
      <c r="S129" s="2" t="s">
        <v>1805</v>
      </c>
      <c r="T129" s="2" t="s">
        <v>1806</v>
      </c>
      <c r="U129" s="2" t="s">
        <v>928</v>
      </c>
      <c r="V129" s="10">
        <v>43593</v>
      </c>
      <c r="W129" s="2" t="s">
        <v>1807</v>
      </c>
      <c r="X129" s="2">
        <v>31060587</v>
      </c>
      <c r="Z129" s="2" t="s">
        <v>1808</v>
      </c>
    </row>
    <row r="130" spans="1:26" ht="36" x14ac:dyDescent="0.2">
      <c r="A130" s="2">
        <v>2019</v>
      </c>
      <c r="B130" s="2" t="s">
        <v>1809</v>
      </c>
      <c r="C130" s="6" t="s">
        <v>1810</v>
      </c>
      <c r="D130" s="2">
        <v>30691512</v>
      </c>
      <c r="E130" s="35"/>
      <c r="F130" s="2"/>
      <c r="G130" s="2"/>
      <c r="H130" s="2" t="s">
        <v>1264</v>
      </c>
      <c r="I130" s="2">
        <v>0</v>
      </c>
      <c r="J130" s="2">
        <v>0</v>
      </c>
      <c r="N130" s="8"/>
      <c r="O130" s="8"/>
      <c r="P130" s="20"/>
      <c r="Q130" s="2" t="s">
        <v>1809</v>
      </c>
      <c r="S130" s="2" t="s">
        <v>1811</v>
      </c>
      <c r="T130" s="2" t="s">
        <v>1812</v>
      </c>
      <c r="U130" s="2" t="s">
        <v>448</v>
      </c>
      <c r="V130" s="10">
        <v>43495</v>
      </c>
      <c r="W130" s="2" t="s">
        <v>1813</v>
      </c>
      <c r="X130" s="2">
        <v>30691512</v>
      </c>
      <c r="Z130" s="2" t="s">
        <v>1814</v>
      </c>
    </row>
    <row r="131" spans="1:26" ht="24.75" x14ac:dyDescent="0.2">
      <c r="A131" s="2">
        <v>2019</v>
      </c>
      <c r="B131" s="2" t="s">
        <v>1815</v>
      </c>
      <c r="C131" s="6" t="s">
        <v>1816</v>
      </c>
      <c r="D131" s="2">
        <v>30528176</v>
      </c>
      <c r="F131" s="2"/>
      <c r="G131" s="2"/>
      <c r="H131" s="2" t="s">
        <v>1264</v>
      </c>
      <c r="I131" s="2">
        <v>0</v>
      </c>
      <c r="J131" s="2">
        <v>0</v>
      </c>
      <c r="N131" s="8"/>
      <c r="O131" s="8"/>
      <c r="P131" s="15"/>
      <c r="Q131" s="2" t="s">
        <v>1815</v>
      </c>
      <c r="S131" s="2" t="s">
        <v>1817</v>
      </c>
      <c r="T131" s="2" t="s">
        <v>1818</v>
      </c>
      <c r="U131" s="2" t="s">
        <v>1307</v>
      </c>
      <c r="V131" s="17">
        <v>43446</v>
      </c>
      <c r="X131" s="2">
        <v>30528176</v>
      </c>
      <c r="Z131" s="2" t="s">
        <v>1819</v>
      </c>
    </row>
    <row r="132" spans="1:26" ht="14.25" x14ac:dyDescent="0.2">
      <c r="A132" s="2">
        <v>2020</v>
      </c>
      <c r="B132" s="2" t="s">
        <v>1820</v>
      </c>
      <c r="C132" s="6" t="s">
        <v>1821</v>
      </c>
      <c r="D132" s="2">
        <v>31421114</v>
      </c>
      <c r="E132" s="35"/>
      <c r="F132" s="2"/>
      <c r="G132" s="2"/>
      <c r="H132" s="2" t="s">
        <v>1264</v>
      </c>
      <c r="I132" s="2">
        <v>0</v>
      </c>
      <c r="J132" s="2">
        <v>0</v>
      </c>
      <c r="N132" s="8"/>
      <c r="O132" s="8"/>
      <c r="P132" s="15"/>
      <c r="Q132" s="2" t="s">
        <v>1820</v>
      </c>
      <c r="S132" s="2" t="s">
        <v>1822</v>
      </c>
      <c r="T132" s="2" t="s">
        <v>1823</v>
      </c>
      <c r="U132" s="2" t="s">
        <v>318</v>
      </c>
      <c r="V132" s="10">
        <v>43695</v>
      </c>
      <c r="X132" s="2">
        <v>31421114</v>
      </c>
      <c r="Z132" s="2" t="s">
        <v>1824</v>
      </c>
    </row>
    <row r="133" spans="1:26" ht="24.75" x14ac:dyDescent="0.2">
      <c r="A133" s="2">
        <v>2020</v>
      </c>
      <c r="B133" s="2" t="s">
        <v>1825</v>
      </c>
      <c r="C133" s="6" t="s">
        <v>1826</v>
      </c>
      <c r="D133" s="2">
        <v>32112495</v>
      </c>
      <c r="F133" s="2"/>
      <c r="G133" s="2"/>
      <c r="H133" s="2" t="s">
        <v>1264</v>
      </c>
      <c r="I133" s="2">
        <v>0</v>
      </c>
      <c r="J133" s="2">
        <v>0</v>
      </c>
      <c r="N133" s="8"/>
      <c r="O133" s="8"/>
      <c r="P133" s="15"/>
      <c r="Q133" s="2" t="s">
        <v>1825</v>
      </c>
      <c r="S133" s="2" t="s">
        <v>1827</v>
      </c>
      <c r="T133" s="2" t="s">
        <v>1828</v>
      </c>
      <c r="U133" s="2" t="s">
        <v>357</v>
      </c>
      <c r="V133" s="10">
        <v>43891</v>
      </c>
      <c r="X133" s="2">
        <v>32112495</v>
      </c>
      <c r="Z133" s="2" t="s">
        <v>1829</v>
      </c>
    </row>
    <row r="134" spans="1:26" ht="24.75" x14ac:dyDescent="0.2">
      <c r="A134" s="2">
        <v>2020</v>
      </c>
      <c r="B134" s="2" t="s">
        <v>1830</v>
      </c>
      <c r="C134" s="39" t="s">
        <v>1831</v>
      </c>
      <c r="D134" s="2">
        <v>32755087</v>
      </c>
      <c r="E134" s="35"/>
      <c r="F134" s="2"/>
      <c r="G134" s="2"/>
      <c r="H134" s="2" t="s">
        <v>1264</v>
      </c>
      <c r="I134" s="2">
        <v>0</v>
      </c>
      <c r="J134" s="2">
        <v>0</v>
      </c>
      <c r="L134" s="2">
        <v>0</v>
      </c>
      <c r="M134" s="2">
        <v>0</v>
      </c>
      <c r="N134" s="8"/>
      <c r="O134" s="8"/>
      <c r="P134" s="20"/>
      <c r="Q134" s="2" t="s">
        <v>1830</v>
      </c>
      <c r="S134" s="2" t="s">
        <v>1832</v>
      </c>
      <c r="T134" s="2" t="s">
        <v>1833</v>
      </c>
      <c r="U134" s="2" t="s">
        <v>267</v>
      </c>
      <c r="V134" s="10">
        <v>44049</v>
      </c>
      <c r="X134" s="2">
        <v>32755087</v>
      </c>
      <c r="Z134" s="2" t="s">
        <v>1834</v>
      </c>
    </row>
    <row r="135" spans="1:26" ht="36" x14ac:dyDescent="0.2">
      <c r="A135" s="2">
        <v>2020</v>
      </c>
      <c r="B135" s="2" t="s">
        <v>1835</v>
      </c>
      <c r="C135" s="6" t="s">
        <v>1836</v>
      </c>
      <c r="D135" s="2">
        <v>32251003</v>
      </c>
      <c r="E135" s="35"/>
      <c r="F135" s="2"/>
      <c r="G135" s="2"/>
      <c r="H135" s="2" t="s">
        <v>1264</v>
      </c>
      <c r="I135" s="2">
        <v>0</v>
      </c>
      <c r="J135" s="2">
        <v>0</v>
      </c>
      <c r="N135" s="8"/>
      <c r="O135" s="8"/>
      <c r="P135" s="15"/>
      <c r="Q135" s="2" t="s">
        <v>1835</v>
      </c>
      <c r="S135" s="2" t="s">
        <v>1837</v>
      </c>
      <c r="T135" s="2" t="s">
        <v>1838</v>
      </c>
      <c r="U135" s="2" t="s">
        <v>1839</v>
      </c>
      <c r="V135" s="10">
        <v>43928</v>
      </c>
      <c r="W135" s="2" t="s">
        <v>1840</v>
      </c>
      <c r="X135" s="2">
        <v>32251003</v>
      </c>
      <c r="Z135" s="2" t="s">
        <v>1841</v>
      </c>
    </row>
    <row r="136" spans="1:26" ht="36" x14ac:dyDescent="0.2">
      <c r="A136" s="2">
        <v>2020</v>
      </c>
      <c r="B136" s="2" t="s">
        <v>1842</v>
      </c>
      <c r="C136" s="6" t="s">
        <v>1843</v>
      </c>
      <c r="D136" s="2">
        <v>32506618</v>
      </c>
      <c r="E136" s="35"/>
      <c r="F136" s="2"/>
      <c r="G136" s="2"/>
      <c r="H136" s="2" t="s">
        <v>1264</v>
      </c>
      <c r="I136" s="2">
        <v>0</v>
      </c>
      <c r="J136" s="2">
        <v>0</v>
      </c>
      <c r="M136" s="2">
        <v>0</v>
      </c>
      <c r="N136" s="8"/>
      <c r="O136" s="8"/>
      <c r="P136" s="15"/>
      <c r="Q136" s="2" t="s">
        <v>1842</v>
      </c>
      <c r="S136" s="2" t="s">
        <v>1844</v>
      </c>
      <c r="T136" s="2" t="s">
        <v>1845</v>
      </c>
      <c r="U136" s="2" t="s">
        <v>533</v>
      </c>
      <c r="V136" s="10">
        <v>43990</v>
      </c>
      <c r="X136" s="2">
        <v>32506618</v>
      </c>
      <c r="Z136" s="2" t="s">
        <v>1846</v>
      </c>
    </row>
    <row r="137" spans="1:26" ht="47.25" x14ac:dyDescent="0.2">
      <c r="A137" s="2">
        <v>2020</v>
      </c>
      <c r="B137" s="2" t="s">
        <v>1847</v>
      </c>
      <c r="C137" s="6" t="s">
        <v>1848</v>
      </c>
      <c r="D137" s="2">
        <v>32493473</v>
      </c>
      <c r="E137" s="35"/>
      <c r="F137" s="2"/>
      <c r="G137" s="2"/>
      <c r="H137" s="2" t="s">
        <v>1264</v>
      </c>
      <c r="I137" s="2">
        <v>0</v>
      </c>
      <c r="J137" s="2">
        <v>0</v>
      </c>
      <c r="N137" s="8"/>
      <c r="O137" s="8"/>
      <c r="P137" s="20"/>
      <c r="Q137" s="2" t="s">
        <v>1847</v>
      </c>
      <c r="S137" s="2" t="s">
        <v>1849</v>
      </c>
      <c r="T137" s="2" t="s">
        <v>1850</v>
      </c>
      <c r="U137" s="2" t="s">
        <v>1536</v>
      </c>
      <c r="V137" s="10">
        <v>43987</v>
      </c>
      <c r="W137" s="2" t="s">
        <v>1851</v>
      </c>
      <c r="X137" s="2">
        <v>32493473</v>
      </c>
      <c r="Z137" s="2" t="s">
        <v>1852</v>
      </c>
    </row>
    <row r="138" spans="1:26" ht="24.75" x14ac:dyDescent="0.2">
      <c r="A138" s="2">
        <v>2020</v>
      </c>
      <c r="B138" s="2" t="s">
        <v>1853</v>
      </c>
      <c r="C138" s="6" t="s">
        <v>1854</v>
      </c>
      <c r="D138" s="2">
        <v>32793357</v>
      </c>
      <c r="F138" s="2"/>
      <c r="G138" s="2"/>
      <c r="H138" s="2" t="s">
        <v>1264</v>
      </c>
      <c r="I138" s="2">
        <v>0</v>
      </c>
      <c r="J138" s="2">
        <v>0</v>
      </c>
      <c r="N138" s="8"/>
      <c r="O138" s="8"/>
      <c r="P138" s="15"/>
      <c r="Q138" s="2" t="s">
        <v>1853</v>
      </c>
      <c r="S138" s="2" t="s">
        <v>1855</v>
      </c>
      <c r="T138" s="2" t="s">
        <v>1856</v>
      </c>
      <c r="U138" s="2" t="s">
        <v>1857</v>
      </c>
      <c r="V138" s="10">
        <v>44058</v>
      </c>
      <c r="W138" s="2" t="s">
        <v>1858</v>
      </c>
      <c r="X138" s="2">
        <v>32793357</v>
      </c>
      <c r="Z138" s="2" t="s">
        <v>1859</v>
      </c>
    </row>
    <row r="139" spans="1:26" ht="14.25" x14ac:dyDescent="0.2">
      <c r="A139" s="2">
        <v>2020</v>
      </c>
      <c r="B139" s="2" t="s">
        <v>1860</v>
      </c>
      <c r="C139" s="6" t="s">
        <v>1861</v>
      </c>
      <c r="D139" s="2">
        <v>32412918</v>
      </c>
      <c r="E139" s="35"/>
      <c r="F139" s="2"/>
      <c r="G139" s="2"/>
      <c r="H139" s="2" t="s">
        <v>1264</v>
      </c>
      <c r="I139" s="2">
        <v>0</v>
      </c>
      <c r="J139" s="2">
        <v>0</v>
      </c>
      <c r="N139" s="8"/>
      <c r="O139" s="8"/>
      <c r="P139" s="15"/>
      <c r="Q139" s="2" t="s">
        <v>1860</v>
      </c>
      <c r="S139" s="2" t="s">
        <v>1862</v>
      </c>
      <c r="T139" s="2" t="s">
        <v>1863</v>
      </c>
      <c r="U139" s="2" t="s">
        <v>1864</v>
      </c>
      <c r="V139" s="10">
        <v>43967</v>
      </c>
      <c r="X139" s="2">
        <v>32412918</v>
      </c>
    </row>
    <row r="140" spans="1:26" ht="24.75" x14ac:dyDescent="0.2">
      <c r="A140" s="2">
        <v>2020</v>
      </c>
      <c r="B140" s="2" t="s">
        <v>1865</v>
      </c>
      <c r="C140" s="6" t="s">
        <v>1866</v>
      </c>
      <c r="D140" s="2">
        <v>32007099</v>
      </c>
      <c r="F140" s="2"/>
      <c r="G140" s="2"/>
      <c r="H140" s="2" t="s">
        <v>1264</v>
      </c>
      <c r="I140" s="2">
        <v>0</v>
      </c>
      <c r="J140" s="2">
        <v>0</v>
      </c>
      <c r="N140" s="8"/>
      <c r="O140" s="8"/>
      <c r="P140" s="15"/>
      <c r="Q140" s="2" t="s">
        <v>1865</v>
      </c>
      <c r="S140" s="2" t="s">
        <v>1867</v>
      </c>
      <c r="T140" s="2" t="s">
        <v>1868</v>
      </c>
      <c r="U140" s="2" t="s">
        <v>1536</v>
      </c>
      <c r="V140" s="10">
        <v>43864</v>
      </c>
      <c r="W140" s="2" t="s">
        <v>1869</v>
      </c>
      <c r="X140" s="2">
        <v>32007099</v>
      </c>
      <c r="Z140" s="2" t="s">
        <v>1870</v>
      </c>
    </row>
    <row r="141" spans="1:26" ht="36" x14ac:dyDescent="0.2">
      <c r="A141" s="2">
        <v>2020</v>
      </c>
      <c r="B141" s="2" t="s">
        <v>1871</v>
      </c>
      <c r="C141" s="6" t="s">
        <v>1872</v>
      </c>
      <c r="D141" s="2">
        <v>32316980</v>
      </c>
      <c r="F141" s="2"/>
      <c r="G141" s="2"/>
      <c r="H141" s="2" t="s">
        <v>1264</v>
      </c>
      <c r="I141" s="2">
        <v>0</v>
      </c>
      <c r="J141" s="2">
        <v>0</v>
      </c>
      <c r="N141" s="8"/>
      <c r="O141" s="8"/>
      <c r="P141" s="20"/>
      <c r="Q141" s="2" t="s">
        <v>1871</v>
      </c>
      <c r="S141" s="2" t="s">
        <v>1873</v>
      </c>
      <c r="T141" s="2" t="s">
        <v>1874</v>
      </c>
      <c r="U141" s="2" t="s">
        <v>664</v>
      </c>
      <c r="V141" s="10">
        <v>43944</v>
      </c>
      <c r="W141" s="2" t="s">
        <v>1875</v>
      </c>
      <c r="X141" s="2">
        <v>32316980</v>
      </c>
      <c r="Z141" s="2" t="s">
        <v>1876</v>
      </c>
    </row>
    <row r="142" spans="1:26" ht="47.25" x14ac:dyDescent="0.2">
      <c r="A142" s="2">
        <v>2020</v>
      </c>
      <c r="B142" s="2" t="s">
        <v>1877</v>
      </c>
      <c r="C142" s="40" t="s">
        <v>1878</v>
      </c>
      <c r="D142" s="2">
        <v>32058383</v>
      </c>
      <c r="F142" s="2"/>
      <c r="G142" s="2"/>
      <c r="H142" s="2" t="s">
        <v>1264</v>
      </c>
      <c r="I142" s="2">
        <v>0</v>
      </c>
      <c r="J142" s="2">
        <v>0</v>
      </c>
      <c r="L142" s="2">
        <v>0</v>
      </c>
      <c r="M142" s="2">
        <v>0</v>
      </c>
      <c r="N142" s="8"/>
      <c r="O142" s="8"/>
      <c r="P142" s="15"/>
      <c r="Q142" s="2" t="s">
        <v>1877</v>
      </c>
      <c r="S142" s="2" t="s">
        <v>1879</v>
      </c>
      <c r="T142" s="2" t="s">
        <v>1009</v>
      </c>
      <c r="U142" s="2" t="s">
        <v>225</v>
      </c>
      <c r="V142" s="10">
        <v>43876</v>
      </c>
      <c r="X142" s="2">
        <v>32058383</v>
      </c>
      <c r="Z142" s="2" t="s">
        <v>1880</v>
      </c>
    </row>
    <row r="143" spans="1:26" ht="47.25" x14ac:dyDescent="0.2">
      <c r="A143" s="2">
        <v>2020</v>
      </c>
      <c r="B143" s="2" t="s">
        <v>1881</v>
      </c>
      <c r="C143" s="6" t="s">
        <v>1882</v>
      </c>
      <c r="D143" s="2">
        <v>32076555</v>
      </c>
      <c r="F143" s="2"/>
      <c r="G143" s="2"/>
      <c r="H143" s="2" t="s">
        <v>1264</v>
      </c>
      <c r="I143" s="2">
        <v>0</v>
      </c>
      <c r="J143" s="2">
        <v>0</v>
      </c>
      <c r="N143" s="8"/>
      <c r="O143" s="8"/>
      <c r="P143" s="15"/>
      <c r="Q143" s="2" t="s">
        <v>1881</v>
      </c>
      <c r="S143" s="2" t="s">
        <v>1883</v>
      </c>
      <c r="T143" s="2" t="s">
        <v>1884</v>
      </c>
      <c r="U143" s="2" t="s">
        <v>1857</v>
      </c>
      <c r="V143" s="10">
        <v>43882</v>
      </c>
      <c r="W143" s="2" t="s">
        <v>1885</v>
      </c>
      <c r="X143" s="2">
        <v>32076555</v>
      </c>
      <c r="Z143" s="2" t="s">
        <v>1886</v>
      </c>
    </row>
    <row r="144" spans="1:26" ht="24.75" x14ac:dyDescent="0.2">
      <c r="A144" s="2">
        <v>2020</v>
      </c>
      <c r="B144" s="2" t="s">
        <v>1887</v>
      </c>
      <c r="C144" s="6" t="s">
        <v>1888</v>
      </c>
      <c r="D144" s="2">
        <v>32317595</v>
      </c>
      <c r="F144" s="2"/>
      <c r="G144" s="2"/>
      <c r="H144" s="2" t="s">
        <v>1264</v>
      </c>
      <c r="I144" s="2">
        <v>0</v>
      </c>
      <c r="J144" s="2">
        <v>0</v>
      </c>
      <c r="N144" s="8"/>
      <c r="O144" s="8"/>
      <c r="P144" s="20"/>
      <c r="Q144" s="2" t="s">
        <v>1887</v>
      </c>
      <c r="S144" s="2" t="s">
        <v>1889</v>
      </c>
      <c r="T144" s="2" t="s">
        <v>1890</v>
      </c>
      <c r="U144" s="2" t="s">
        <v>225</v>
      </c>
      <c r="V144" s="10">
        <v>43944</v>
      </c>
      <c r="X144" s="2">
        <v>32317595</v>
      </c>
      <c r="Z144" s="2" t="s">
        <v>1891</v>
      </c>
    </row>
    <row r="145" spans="1:26" ht="24.75" x14ac:dyDescent="0.2">
      <c r="A145" s="2">
        <v>2020</v>
      </c>
      <c r="B145" s="2" t="s">
        <v>1892</v>
      </c>
      <c r="C145" s="6" t="s">
        <v>1893</v>
      </c>
      <c r="D145" s="2">
        <v>32527399</v>
      </c>
      <c r="F145" s="2"/>
      <c r="G145" s="2"/>
      <c r="H145" s="2" t="s">
        <v>1264</v>
      </c>
      <c r="I145" s="2">
        <v>0</v>
      </c>
      <c r="J145" s="2">
        <v>0</v>
      </c>
      <c r="L145" s="2">
        <v>0</v>
      </c>
      <c r="M145" s="2">
        <v>0</v>
      </c>
      <c r="N145" s="8"/>
      <c r="O145" s="8"/>
      <c r="P145" s="15"/>
      <c r="Q145" s="2" t="s">
        <v>1892</v>
      </c>
      <c r="S145" s="2" t="s">
        <v>1894</v>
      </c>
      <c r="T145" s="2" t="s">
        <v>1895</v>
      </c>
      <c r="U145" s="2" t="s">
        <v>699</v>
      </c>
      <c r="V145" s="10">
        <v>43995</v>
      </c>
      <c r="W145" s="2" t="s">
        <v>1896</v>
      </c>
      <c r="X145" s="2">
        <v>32527399</v>
      </c>
      <c r="Y145" s="2" t="s">
        <v>1897</v>
      </c>
      <c r="Z145" s="2" t="s">
        <v>1898</v>
      </c>
    </row>
    <row r="146" spans="1:26" ht="24.75" x14ac:dyDescent="0.2">
      <c r="A146" s="2">
        <v>2020</v>
      </c>
      <c r="B146" s="2" t="s">
        <v>1899</v>
      </c>
      <c r="C146" s="6" t="s">
        <v>1900</v>
      </c>
      <c r="D146" s="2">
        <v>32375488</v>
      </c>
      <c r="E146" s="35"/>
      <c r="F146" s="2"/>
      <c r="G146" s="2"/>
      <c r="H146" s="2" t="s">
        <v>1264</v>
      </c>
      <c r="I146" s="2">
        <v>0</v>
      </c>
      <c r="J146" s="2">
        <v>0</v>
      </c>
      <c r="N146" s="8"/>
      <c r="O146" s="8"/>
      <c r="P146" s="15"/>
      <c r="Q146" s="2" t="s">
        <v>1899</v>
      </c>
      <c r="S146" s="2" t="s">
        <v>1901</v>
      </c>
      <c r="T146" s="2" t="s">
        <v>1902</v>
      </c>
      <c r="U146" s="2" t="s">
        <v>1903</v>
      </c>
      <c r="V146" s="10">
        <v>43959</v>
      </c>
      <c r="W146" s="2" t="s">
        <v>1904</v>
      </c>
      <c r="X146" s="2">
        <v>32375488</v>
      </c>
      <c r="Z146" s="2" t="s">
        <v>1905</v>
      </c>
    </row>
    <row r="147" spans="1:26" ht="24.75" x14ac:dyDescent="0.2">
      <c r="A147" s="2">
        <v>2020</v>
      </c>
      <c r="B147" s="2" t="s">
        <v>1906</v>
      </c>
      <c r="C147" s="6" t="s">
        <v>1907</v>
      </c>
      <c r="D147" s="2">
        <v>32163365</v>
      </c>
      <c r="F147" s="2"/>
      <c r="G147" s="2"/>
      <c r="H147" s="2" t="s">
        <v>1264</v>
      </c>
      <c r="I147" s="2">
        <v>0</v>
      </c>
      <c r="J147" s="2">
        <v>0</v>
      </c>
      <c r="N147" s="8"/>
      <c r="O147" s="8"/>
      <c r="P147" s="15"/>
      <c r="Q147" s="2" t="s">
        <v>1906</v>
      </c>
      <c r="S147" s="2" t="s">
        <v>1908</v>
      </c>
      <c r="T147" s="2" t="s">
        <v>1909</v>
      </c>
      <c r="U147" s="2" t="s">
        <v>1910</v>
      </c>
      <c r="V147" s="10">
        <v>43903</v>
      </c>
      <c r="W147" s="2" t="s">
        <v>1911</v>
      </c>
      <c r="X147" s="2">
        <v>32163365</v>
      </c>
      <c r="Z147" s="2" t="s">
        <v>1912</v>
      </c>
    </row>
    <row r="148" spans="1:26" ht="24.75" x14ac:dyDescent="0.2">
      <c r="A148" s="2">
        <v>2020</v>
      </c>
      <c r="B148" s="2" t="s">
        <v>1913</v>
      </c>
      <c r="C148" s="6" t="s">
        <v>1914</v>
      </c>
      <c r="D148" s="2">
        <v>32425003</v>
      </c>
      <c r="F148" s="2"/>
      <c r="G148" s="2"/>
      <c r="H148" s="2" t="s">
        <v>1264</v>
      </c>
      <c r="I148" s="2">
        <v>0</v>
      </c>
      <c r="J148" s="2">
        <v>0</v>
      </c>
      <c r="N148" s="8"/>
      <c r="O148" s="8"/>
      <c r="P148" s="15"/>
      <c r="Q148" s="2" t="s">
        <v>1913</v>
      </c>
      <c r="S148" s="2" t="s">
        <v>1915</v>
      </c>
      <c r="T148" s="2" t="s">
        <v>1916</v>
      </c>
      <c r="U148" s="2" t="s">
        <v>1461</v>
      </c>
      <c r="V148" s="10">
        <v>43971</v>
      </c>
      <c r="W148" s="2" t="s">
        <v>1917</v>
      </c>
      <c r="X148" s="2">
        <v>32425003</v>
      </c>
      <c r="Z148" s="2" t="s">
        <v>1918</v>
      </c>
    </row>
    <row r="149" spans="1:26" ht="14.25" x14ac:dyDescent="0.2">
      <c r="A149" s="2">
        <v>1991</v>
      </c>
      <c r="B149" s="2" t="s">
        <v>1919</v>
      </c>
      <c r="C149" s="6" t="s">
        <v>1920</v>
      </c>
      <c r="D149" s="2">
        <v>11653993</v>
      </c>
      <c r="H149" s="2" t="s">
        <v>1264</v>
      </c>
      <c r="K149" s="2">
        <v>0</v>
      </c>
      <c r="N149" s="8"/>
      <c r="O149" s="8"/>
      <c r="P149" s="15"/>
      <c r="Q149" s="2" t="s">
        <v>1919</v>
      </c>
      <c r="S149" s="2" t="s">
        <v>1921</v>
      </c>
      <c r="T149" s="2" t="s">
        <v>1922</v>
      </c>
      <c r="U149" s="2" t="s">
        <v>1923</v>
      </c>
      <c r="V149" s="10">
        <v>33239</v>
      </c>
      <c r="X149" s="2">
        <v>11653993</v>
      </c>
      <c r="Z149" s="2" t="s">
        <v>1924</v>
      </c>
    </row>
    <row r="150" spans="1:26" ht="14.25" x14ac:dyDescent="0.2">
      <c r="A150" s="2">
        <v>1992</v>
      </c>
      <c r="B150" s="2" t="s">
        <v>1163</v>
      </c>
      <c r="C150" s="6" t="s">
        <v>1925</v>
      </c>
      <c r="D150" s="2">
        <v>1612881</v>
      </c>
      <c r="H150" s="2" t="s">
        <v>1264</v>
      </c>
      <c r="K150" s="2">
        <v>0</v>
      </c>
      <c r="N150" s="8"/>
      <c r="O150" s="8"/>
      <c r="P150" s="15"/>
      <c r="Q150" s="2" t="s">
        <v>1163</v>
      </c>
      <c r="S150" s="2" t="s">
        <v>1926</v>
      </c>
      <c r="T150" s="2" t="s">
        <v>495</v>
      </c>
      <c r="U150" s="2" t="s">
        <v>748</v>
      </c>
      <c r="V150" s="10">
        <v>33725</v>
      </c>
      <c r="X150" s="2">
        <v>1612881</v>
      </c>
    </row>
    <row r="151" spans="1:26" ht="36" x14ac:dyDescent="0.2">
      <c r="A151" s="2">
        <v>1996</v>
      </c>
      <c r="B151" s="2" t="s">
        <v>1927</v>
      </c>
      <c r="C151" s="6" t="s">
        <v>1928</v>
      </c>
      <c r="D151" s="2">
        <v>8699549</v>
      </c>
      <c r="H151" s="2" t="s">
        <v>1264</v>
      </c>
      <c r="K151" s="2">
        <v>0</v>
      </c>
      <c r="N151" s="8"/>
      <c r="O151" s="8"/>
      <c r="P151" s="15"/>
      <c r="Q151" s="2" t="s">
        <v>1927</v>
      </c>
      <c r="S151" s="2" t="s">
        <v>1929</v>
      </c>
      <c r="T151" s="2" t="s">
        <v>1930</v>
      </c>
      <c r="U151" s="2" t="s">
        <v>1931</v>
      </c>
      <c r="V151" s="10">
        <v>35065</v>
      </c>
      <c r="X151" s="2">
        <v>8699549</v>
      </c>
      <c r="Z151" s="2" t="s">
        <v>1932</v>
      </c>
    </row>
    <row r="152" spans="1:26" ht="14.25" x14ac:dyDescent="0.2">
      <c r="A152" s="2">
        <v>1997</v>
      </c>
      <c r="B152" s="2" t="s">
        <v>1933</v>
      </c>
      <c r="C152" s="6" t="s">
        <v>1934</v>
      </c>
      <c r="D152" s="2">
        <v>9388416</v>
      </c>
      <c r="H152" s="2" t="s">
        <v>1264</v>
      </c>
      <c r="K152" s="2">
        <v>0</v>
      </c>
      <c r="N152" s="8"/>
      <c r="O152" s="8"/>
      <c r="P152" s="15"/>
      <c r="Q152" s="2" t="s">
        <v>1933</v>
      </c>
      <c r="S152" s="2" t="s">
        <v>1935</v>
      </c>
      <c r="T152" s="2" t="s">
        <v>1936</v>
      </c>
      <c r="U152" s="2" t="s">
        <v>68</v>
      </c>
      <c r="V152" s="10">
        <v>35770</v>
      </c>
      <c r="X152" s="2">
        <v>9388416</v>
      </c>
      <c r="Z152" s="2" t="s">
        <v>1937</v>
      </c>
    </row>
    <row r="153" spans="1:26" ht="36" x14ac:dyDescent="0.2">
      <c r="A153" s="2">
        <v>1997</v>
      </c>
      <c r="B153" s="2" t="s">
        <v>1938</v>
      </c>
      <c r="C153" s="6" t="s">
        <v>1939</v>
      </c>
      <c r="D153" s="2">
        <v>9351153</v>
      </c>
      <c r="H153" s="2" t="s">
        <v>1264</v>
      </c>
      <c r="K153" s="2">
        <v>0</v>
      </c>
      <c r="N153" s="8"/>
      <c r="O153" s="8"/>
      <c r="P153" s="15"/>
      <c r="Q153" s="2" t="s">
        <v>1938</v>
      </c>
      <c r="S153" s="2" t="s">
        <v>1940</v>
      </c>
      <c r="T153" s="2" t="s">
        <v>1941</v>
      </c>
      <c r="U153" s="2" t="s">
        <v>1942</v>
      </c>
      <c r="V153" s="17">
        <v>35748</v>
      </c>
      <c r="X153" s="2">
        <v>9351153</v>
      </c>
      <c r="Z153" s="2" t="s">
        <v>1943</v>
      </c>
    </row>
    <row r="154" spans="1:26" ht="24.75" x14ac:dyDescent="0.2">
      <c r="A154" s="2">
        <v>1999</v>
      </c>
      <c r="B154" s="2" t="s">
        <v>1944</v>
      </c>
      <c r="C154" s="6" t="s">
        <v>1945</v>
      </c>
      <c r="D154" s="2">
        <v>10588298</v>
      </c>
      <c r="H154" s="2" t="s">
        <v>1264</v>
      </c>
      <c r="K154" s="2">
        <v>0</v>
      </c>
      <c r="N154" s="8"/>
      <c r="O154" s="8"/>
      <c r="P154" s="15"/>
      <c r="Q154" s="2" t="s">
        <v>1944</v>
      </c>
      <c r="S154" s="2" t="s">
        <v>1946</v>
      </c>
      <c r="T154" s="2" t="s">
        <v>1947</v>
      </c>
      <c r="U154" s="2" t="s">
        <v>53</v>
      </c>
      <c r="V154" s="17">
        <v>36504</v>
      </c>
      <c r="X154" s="2">
        <v>10588298</v>
      </c>
      <c r="Z154" s="2" t="s">
        <v>1948</v>
      </c>
    </row>
    <row r="155" spans="1:26" ht="24.75" x14ac:dyDescent="0.2">
      <c r="A155" s="2">
        <v>1999</v>
      </c>
      <c r="B155" s="2" t="s">
        <v>1949</v>
      </c>
      <c r="C155" s="6" t="s">
        <v>1950</v>
      </c>
      <c r="D155" s="2">
        <v>10440560</v>
      </c>
      <c r="H155" s="2" t="s">
        <v>1264</v>
      </c>
      <c r="K155" s="2">
        <v>0</v>
      </c>
      <c r="N155" s="8"/>
      <c r="O155" s="8"/>
      <c r="P155" s="15"/>
      <c r="Q155" s="2" t="s">
        <v>1949</v>
      </c>
      <c r="S155" s="2" t="s">
        <v>1951</v>
      </c>
      <c r="T155" s="2" t="s">
        <v>90</v>
      </c>
      <c r="U155" s="2" t="s">
        <v>53</v>
      </c>
      <c r="V155" s="10">
        <v>36382</v>
      </c>
      <c r="X155" s="2">
        <v>10440560</v>
      </c>
      <c r="Z155" s="2" t="s">
        <v>1952</v>
      </c>
    </row>
    <row r="156" spans="1:26" ht="14.25" x14ac:dyDescent="0.2">
      <c r="A156" s="2">
        <v>2000</v>
      </c>
      <c r="B156" s="2" t="s">
        <v>1953</v>
      </c>
      <c r="C156" s="6" t="s">
        <v>1954</v>
      </c>
      <c r="D156" s="2">
        <v>10951919</v>
      </c>
      <c r="H156" s="2" t="s">
        <v>1264</v>
      </c>
      <c r="K156" s="2">
        <v>0</v>
      </c>
      <c r="N156" s="8"/>
      <c r="O156" s="8"/>
      <c r="P156" s="15"/>
      <c r="Q156" s="2" t="s">
        <v>1953</v>
      </c>
      <c r="S156" s="2" t="s">
        <v>1955</v>
      </c>
      <c r="T156" s="2" t="s">
        <v>1956</v>
      </c>
      <c r="U156" s="2" t="s">
        <v>82</v>
      </c>
      <c r="V156" s="10">
        <v>36760</v>
      </c>
      <c r="W156" s="2" t="s">
        <v>1957</v>
      </c>
      <c r="X156" s="2">
        <v>10951919</v>
      </c>
      <c r="Z156" s="2" t="s">
        <v>1958</v>
      </c>
    </row>
    <row r="157" spans="1:26" ht="36" x14ac:dyDescent="0.2">
      <c r="A157" s="2">
        <v>2002</v>
      </c>
      <c r="B157" s="2" t="s">
        <v>1959</v>
      </c>
      <c r="C157" s="6" t="s">
        <v>1960</v>
      </c>
      <c r="D157" s="2">
        <v>11940273</v>
      </c>
      <c r="H157" s="2" t="s">
        <v>1264</v>
      </c>
      <c r="K157" s="2">
        <v>0</v>
      </c>
      <c r="N157" s="8"/>
      <c r="O157" s="8"/>
      <c r="P157" s="20"/>
      <c r="Q157" s="2" t="s">
        <v>1959</v>
      </c>
      <c r="S157" s="2" t="s">
        <v>1961</v>
      </c>
      <c r="T157" s="2" t="s">
        <v>1962</v>
      </c>
      <c r="U157" s="2" t="s">
        <v>448</v>
      </c>
      <c r="V157" s="10">
        <v>37356</v>
      </c>
      <c r="W157" s="2" t="s">
        <v>1963</v>
      </c>
      <c r="X157" s="2">
        <v>11940273</v>
      </c>
      <c r="Z157" s="2" t="s">
        <v>1964</v>
      </c>
    </row>
    <row r="158" spans="1:26" ht="36" x14ac:dyDescent="0.2">
      <c r="A158" s="2">
        <v>2008</v>
      </c>
      <c r="B158" s="2" t="s">
        <v>1965</v>
      </c>
      <c r="C158" s="6" t="s">
        <v>1966</v>
      </c>
      <c r="D158" s="2">
        <v>18566175</v>
      </c>
      <c r="E158" s="35"/>
      <c r="H158" s="2" t="s">
        <v>1264</v>
      </c>
      <c r="K158" s="2">
        <v>0</v>
      </c>
      <c r="N158" s="8"/>
      <c r="O158" s="8"/>
      <c r="P158" s="15"/>
      <c r="Q158" s="2" t="s">
        <v>1965</v>
      </c>
      <c r="S158" s="2" t="s">
        <v>1967</v>
      </c>
      <c r="T158" s="2" t="s">
        <v>1968</v>
      </c>
      <c r="U158" s="2" t="s">
        <v>1969</v>
      </c>
      <c r="V158" s="10">
        <v>39620</v>
      </c>
      <c r="X158" s="2">
        <v>18566175</v>
      </c>
      <c r="Z158" s="2" t="s">
        <v>1970</v>
      </c>
    </row>
    <row r="159" spans="1:26" ht="36" x14ac:dyDescent="0.2">
      <c r="A159" s="2">
        <v>2008</v>
      </c>
      <c r="B159" s="2" t="s">
        <v>1971</v>
      </c>
      <c r="C159" s="6" t="s">
        <v>1972</v>
      </c>
      <c r="D159" s="2">
        <v>18566176</v>
      </c>
      <c r="H159" s="2" t="s">
        <v>1264</v>
      </c>
      <c r="K159" s="2">
        <v>0</v>
      </c>
      <c r="N159" s="8"/>
      <c r="O159" s="8"/>
      <c r="P159" s="15"/>
      <c r="Q159" s="2" t="s">
        <v>1971</v>
      </c>
      <c r="S159" s="2" t="s">
        <v>1973</v>
      </c>
      <c r="T159" s="2" t="s">
        <v>1968</v>
      </c>
      <c r="U159" s="2" t="s">
        <v>1969</v>
      </c>
      <c r="V159" s="10">
        <v>39620</v>
      </c>
      <c r="X159" s="2">
        <v>18566176</v>
      </c>
      <c r="Z159" s="2" t="s">
        <v>1974</v>
      </c>
    </row>
    <row r="160" spans="1:26" ht="36" x14ac:dyDescent="0.2">
      <c r="A160" s="2">
        <v>2008</v>
      </c>
      <c r="B160" s="2" t="s">
        <v>1975</v>
      </c>
      <c r="C160" s="6" t="s">
        <v>1976</v>
      </c>
      <c r="D160" s="2">
        <v>18304017</v>
      </c>
      <c r="H160" s="2" t="s">
        <v>1264</v>
      </c>
      <c r="K160" s="2">
        <v>0</v>
      </c>
      <c r="N160" s="8"/>
      <c r="O160" s="8"/>
      <c r="P160" s="15"/>
      <c r="Q160" s="2" t="s">
        <v>1975</v>
      </c>
      <c r="S160" s="2" t="s">
        <v>1977</v>
      </c>
      <c r="T160" s="2" t="s">
        <v>1978</v>
      </c>
      <c r="U160" s="2" t="s">
        <v>1979</v>
      </c>
      <c r="V160" s="10">
        <v>39507</v>
      </c>
      <c r="X160" s="2">
        <v>18304017</v>
      </c>
    </row>
    <row r="161" spans="1:26" ht="24.75" x14ac:dyDescent="0.2">
      <c r="A161" s="2">
        <v>2010</v>
      </c>
      <c r="B161" s="2" t="s">
        <v>1980</v>
      </c>
      <c r="C161" s="6" t="s">
        <v>1981</v>
      </c>
      <c r="D161" s="2">
        <v>20152351</v>
      </c>
      <c r="H161" s="2" t="s">
        <v>1264</v>
      </c>
      <c r="K161" s="2">
        <v>0</v>
      </c>
      <c r="N161" s="8"/>
      <c r="O161" s="8"/>
      <c r="P161" s="20"/>
      <c r="Q161" s="2" t="s">
        <v>1980</v>
      </c>
      <c r="S161" s="2" t="s">
        <v>1982</v>
      </c>
      <c r="T161" s="2" t="s">
        <v>1983</v>
      </c>
      <c r="U161" s="2" t="s">
        <v>1307</v>
      </c>
      <c r="V161" s="10">
        <v>40225</v>
      </c>
      <c r="X161" s="2">
        <v>20152351</v>
      </c>
      <c r="Z161" s="2" t="s">
        <v>1984</v>
      </c>
    </row>
    <row r="162" spans="1:26" ht="70.5" x14ac:dyDescent="0.2">
      <c r="A162" s="2">
        <v>2012</v>
      </c>
      <c r="B162" s="2" t="s">
        <v>1985</v>
      </c>
      <c r="C162" s="6" t="s">
        <v>1986</v>
      </c>
      <c r="D162" s="2">
        <v>22883307</v>
      </c>
      <c r="H162" s="2" t="s">
        <v>1264</v>
      </c>
      <c r="K162" s="2">
        <v>0</v>
      </c>
      <c r="N162" s="8"/>
      <c r="O162" s="8"/>
      <c r="P162" s="15"/>
      <c r="Q162" s="2" t="s">
        <v>1985</v>
      </c>
      <c r="S162" s="2" t="s">
        <v>1987</v>
      </c>
      <c r="T162" s="2" t="s">
        <v>1988</v>
      </c>
      <c r="U162" s="2" t="s">
        <v>1989</v>
      </c>
      <c r="V162" s="10">
        <v>41135</v>
      </c>
      <c r="W162" s="2" t="s">
        <v>1990</v>
      </c>
      <c r="X162" s="2">
        <v>22883307</v>
      </c>
      <c r="Z162" s="2" t="s">
        <v>1991</v>
      </c>
    </row>
    <row r="163" spans="1:26" ht="24.75" x14ac:dyDescent="0.2">
      <c r="A163" s="2">
        <v>2012</v>
      </c>
      <c r="B163" s="2" t="s">
        <v>138</v>
      </c>
      <c r="C163" s="6" t="s">
        <v>1992</v>
      </c>
      <c r="D163" s="2">
        <v>22753791</v>
      </c>
      <c r="H163" s="2" t="s">
        <v>1264</v>
      </c>
      <c r="K163" s="2">
        <v>0</v>
      </c>
      <c r="N163" s="8"/>
      <c r="O163" s="8"/>
      <c r="P163" s="15"/>
      <c r="Q163" s="2" t="s">
        <v>138</v>
      </c>
      <c r="S163" s="2" t="s">
        <v>1993</v>
      </c>
      <c r="T163" s="2" t="s">
        <v>45</v>
      </c>
      <c r="U163" s="2" t="s">
        <v>1994</v>
      </c>
      <c r="V163" s="10">
        <v>41094</v>
      </c>
      <c r="X163" s="2">
        <v>22753791</v>
      </c>
      <c r="Z163" s="2" t="s">
        <v>1995</v>
      </c>
    </row>
    <row r="164" spans="1:26" ht="36" x14ac:dyDescent="0.2">
      <c r="A164" s="2">
        <v>2012</v>
      </c>
      <c r="B164" s="2" t="s">
        <v>1996</v>
      </c>
      <c r="C164" s="6" t="s">
        <v>1997</v>
      </c>
      <c r="D164" s="2">
        <v>22974847</v>
      </c>
      <c r="E164" s="35"/>
      <c r="H164" s="2" t="s">
        <v>1264</v>
      </c>
      <c r="K164" s="2">
        <v>0</v>
      </c>
      <c r="N164" s="8"/>
      <c r="O164" s="8"/>
      <c r="P164" s="20"/>
      <c r="Q164" s="2" t="s">
        <v>1996</v>
      </c>
      <c r="S164" s="2" t="s">
        <v>1998</v>
      </c>
      <c r="T164" s="2" t="s">
        <v>1999</v>
      </c>
      <c r="U164" s="2" t="s">
        <v>2000</v>
      </c>
      <c r="V164" s="10">
        <v>41167</v>
      </c>
      <c r="X164" s="2">
        <v>22974847</v>
      </c>
      <c r="Z164" s="2" t="s">
        <v>2001</v>
      </c>
    </row>
    <row r="165" spans="1:26" ht="24.75" x14ac:dyDescent="0.2">
      <c r="A165" s="2">
        <v>2013</v>
      </c>
      <c r="B165" s="2" t="s">
        <v>2002</v>
      </c>
      <c r="C165" s="6" t="s">
        <v>2003</v>
      </c>
      <c r="D165" s="2">
        <v>23697460</v>
      </c>
      <c r="H165" s="2" t="s">
        <v>1264</v>
      </c>
      <c r="K165" s="2">
        <v>0</v>
      </c>
      <c r="N165" s="8"/>
      <c r="O165" s="8"/>
      <c r="P165" s="15"/>
      <c r="Q165" s="2" t="s">
        <v>2002</v>
      </c>
      <c r="S165" s="2" t="s">
        <v>2004</v>
      </c>
      <c r="T165" s="2" t="s">
        <v>2005</v>
      </c>
      <c r="U165" s="2" t="s">
        <v>2006</v>
      </c>
      <c r="V165" s="10">
        <v>41418</v>
      </c>
      <c r="X165" s="2">
        <v>23697460</v>
      </c>
      <c r="Z165" s="2" t="s">
        <v>2007</v>
      </c>
    </row>
    <row r="166" spans="1:26" ht="36" x14ac:dyDescent="0.2">
      <c r="A166" s="2">
        <v>2013</v>
      </c>
      <c r="B166" s="2" t="s">
        <v>2008</v>
      </c>
      <c r="C166" s="6" t="s">
        <v>2009</v>
      </c>
      <c r="D166" s="2">
        <v>23540309</v>
      </c>
      <c r="H166" s="2" t="s">
        <v>1264</v>
      </c>
      <c r="K166" s="2">
        <v>0</v>
      </c>
      <c r="N166" s="8"/>
      <c r="O166" s="8"/>
      <c r="P166" s="15"/>
      <c r="Q166" s="2" t="s">
        <v>2008</v>
      </c>
      <c r="S166" s="2" t="s">
        <v>2010</v>
      </c>
      <c r="T166" s="2" t="s">
        <v>2011</v>
      </c>
      <c r="U166" s="2" t="s">
        <v>2012</v>
      </c>
      <c r="V166" s="10">
        <v>41366</v>
      </c>
      <c r="W166" s="2" t="s">
        <v>2013</v>
      </c>
      <c r="X166" s="2">
        <v>23540309</v>
      </c>
      <c r="Z166" s="2" t="s">
        <v>2014</v>
      </c>
    </row>
    <row r="167" spans="1:26" ht="24.75" x14ac:dyDescent="0.2">
      <c r="A167" s="2">
        <v>2013</v>
      </c>
      <c r="B167" s="2" t="s">
        <v>2015</v>
      </c>
      <c r="C167" s="6" t="s">
        <v>2016</v>
      </c>
      <c r="D167" s="2">
        <v>24355645</v>
      </c>
      <c r="E167" s="35"/>
      <c r="H167" s="2" t="s">
        <v>1264</v>
      </c>
      <c r="K167" s="2">
        <v>0</v>
      </c>
      <c r="N167" s="8"/>
      <c r="O167" s="8"/>
      <c r="P167" s="15"/>
      <c r="Q167" s="2" t="s">
        <v>2015</v>
      </c>
      <c r="S167" s="2" t="s">
        <v>2017</v>
      </c>
      <c r="T167" s="2" t="s">
        <v>2018</v>
      </c>
      <c r="U167" s="2" t="s">
        <v>699</v>
      </c>
      <c r="V167" s="17">
        <v>41629</v>
      </c>
      <c r="W167" s="2" t="s">
        <v>2019</v>
      </c>
      <c r="X167" s="2">
        <v>24355645</v>
      </c>
      <c r="Y167" s="2" t="s">
        <v>2020</v>
      </c>
      <c r="Z167" s="2" t="s">
        <v>2021</v>
      </c>
    </row>
    <row r="168" spans="1:26" ht="36" x14ac:dyDescent="0.2">
      <c r="A168" s="2">
        <v>2014</v>
      </c>
      <c r="B168" s="2" t="s">
        <v>2022</v>
      </c>
      <c r="C168" s="6" t="s">
        <v>2023</v>
      </c>
      <c r="D168" s="2">
        <v>24667583</v>
      </c>
      <c r="H168" s="2" t="s">
        <v>1264</v>
      </c>
      <c r="K168" s="2">
        <v>0</v>
      </c>
      <c r="N168" s="8"/>
      <c r="O168" s="8"/>
      <c r="P168" s="15"/>
      <c r="Q168" s="2" t="s">
        <v>2022</v>
      </c>
      <c r="S168" s="2" t="s">
        <v>2024</v>
      </c>
      <c r="T168" s="2" t="s">
        <v>2025</v>
      </c>
      <c r="U168" s="2" t="s">
        <v>1313</v>
      </c>
      <c r="V168" s="10">
        <v>41725</v>
      </c>
      <c r="X168" s="2">
        <v>24667583</v>
      </c>
      <c r="Z168" s="2" t="s">
        <v>2026</v>
      </c>
    </row>
    <row r="169" spans="1:26" ht="47.25" x14ac:dyDescent="0.2">
      <c r="A169" s="2">
        <v>2014</v>
      </c>
      <c r="B169" s="2" t="s">
        <v>2027</v>
      </c>
      <c r="C169" s="6" t="s">
        <v>2028</v>
      </c>
      <c r="D169" s="2">
        <v>25010916</v>
      </c>
      <c r="H169" s="2" t="s">
        <v>1264</v>
      </c>
      <c r="K169" s="2">
        <v>0</v>
      </c>
      <c r="N169" s="8"/>
      <c r="O169" s="8"/>
      <c r="P169" s="20"/>
      <c r="Q169" s="2" t="s">
        <v>2027</v>
      </c>
      <c r="S169" s="2" t="s">
        <v>2029</v>
      </c>
      <c r="T169" s="2" t="s">
        <v>2025</v>
      </c>
      <c r="U169" s="2" t="s">
        <v>99</v>
      </c>
      <c r="V169" s="10">
        <v>41831</v>
      </c>
      <c r="W169" s="2" t="s">
        <v>2030</v>
      </c>
      <c r="X169" s="2">
        <v>25010916</v>
      </c>
      <c r="Z169" s="2" t="s">
        <v>2031</v>
      </c>
    </row>
    <row r="170" spans="1:26" ht="36" x14ac:dyDescent="0.2">
      <c r="A170" s="2">
        <v>2014</v>
      </c>
      <c r="B170" s="2" t="s">
        <v>2032</v>
      </c>
      <c r="C170" s="6" t="s">
        <v>2033</v>
      </c>
      <c r="D170" s="2">
        <v>24592981</v>
      </c>
      <c r="H170" s="2" t="s">
        <v>1264</v>
      </c>
      <c r="K170" s="2">
        <v>0</v>
      </c>
      <c r="N170" s="8"/>
      <c r="O170" s="8"/>
      <c r="P170" s="20"/>
      <c r="Q170" s="2" t="s">
        <v>2032</v>
      </c>
      <c r="S170" s="2" t="s">
        <v>2034</v>
      </c>
      <c r="T170" s="2" t="s">
        <v>333</v>
      </c>
      <c r="U170" s="2" t="s">
        <v>334</v>
      </c>
      <c r="V170" s="10">
        <v>41704</v>
      </c>
      <c r="W170" s="2" t="s">
        <v>2035</v>
      </c>
      <c r="X170" s="2">
        <v>24592981</v>
      </c>
      <c r="Z170" s="2" t="s">
        <v>2036</v>
      </c>
    </row>
    <row r="171" spans="1:26" ht="36" x14ac:dyDescent="0.2">
      <c r="A171" s="2">
        <v>2014</v>
      </c>
      <c r="B171" s="2" t="s">
        <v>2037</v>
      </c>
      <c r="C171" s="6" t="s">
        <v>2038</v>
      </c>
      <c r="D171" s="2">
        <v>24861821</v>
      </c>
      <c r="H171" s="2" t="s">
        <v>1264</v>
      </c>
      <c r="K171" s="2">
        <v>0</v>
      </c>
      <c r="N171" s="8"/>
      <c r="O171" s="8"/>
      <c r="P171" s="15"/>
      <c r="Q171" s="2" t="s">
        <v>2037</v>
      </c>
      <c r="S171" s="2" t="s">
        <v>2039</v>
      </c>
      <c r="T171" s="2" t="s">
        <v>2040</v>
      </c>
      <c r="U171" s="2" t="s">
        <v>921</v>
      </c>
      <c r="V171" s="10">
        <v>41787</v>
      </c>
      <c r="X171" s="2">
        <v>24861821</v>
      </c>
      <c r="Z171" s="2" t="s">
        <v>2041</v>
      </c>
    </row>
    <row r="172" spans="1:26" ht="24.75" x14ac:dyDescent="0.2">
      <c r="A172" s="2">
        <v>2014</v>
      </c>
      <c r="B172" s="2" t="s">
        <v>2042</v>
      </c>
      <c r="C172" s="6" t="s">
        <v>2043</v>
      </c>
      <c r="D172" s="2">
        <v>25369317</v>
      </c>
      <c r="H172" s="2" t="s">
        <v>1264</v>
      </c>
      <c r="K172" s="2">
        <v>0</v>
      </c>
      <c r="N172" s="8"/>
      <c r="O172" s="8"/>
      <c r="P172" s="15"/>
      <c r="Q172" s="2" t="s">
        <v>2042</v>
      </c>
      <c r="S172" s="2" t="s">
        <v>2044</v>
      </c>
      <c r="T172" s="2" t="s">
        <v>2045</v>
      </c>
      <c r="U172" s="2" t="s">
        <v>517</v>
      </c>
      <c r="V172" s="10">
        <v>41948</v>
      </c>
      <c r="X172" s="2">
        <v>25369317</v>
      </c>
      <c r="Z172" s="2" t="s">
        <v>2046</v>
      </c>
    </row>
    <row r="173" spans="1:26" ht="24.75" x14ac:dyDescent="0.2">
      <c r="A173" s="2">
        <v>2014</v>
      </c>
      <c r="B173" s="2" t="s">
        <v>2047</v>
      </c>
      <c r="C173" s="6" t="s">
        <v>2048</v>
      </c>
      <c r="D173" s="2">
        <v>24395000</v>
      </c>
      <c r="H173" s="2" t="s">
        <v>1264</v>
      </c>
      <c r="K173" s="2">
        <v>0</v>
      </c>
      <c r="N173" s="8"/>
      <c r="O173" s="8"/>
      <c r="P173" s="20"/>
      <c r="Q173" s="2" t="s">
        <v>2047</v>
      </c>
      <c r="S173" s="2" t="s">
        <v>2049</v>
      </c>
      <c r="T173" s="2" t="s">
        <v>2050</v>
      </c>
      <c r="U173" s="2" t="s">
        <v>173</v>
      </c>
      <c r="V173" s="10">
        <v>41647</v>
      </c>
      <c r="X173" s="2">
        <v>24395000</v>
      </c>
      <c r="Z173" s="2" t="s">
        <v>2051</v>
      </c>
    </row>
    <row r="174" spans="1:26" ht="36" x14ac:dyDescent="0.2">
      <c r="A174" s="2">
        <v>2015</v>
      </c>
      <c r="B174" s="2" t="s">
        <v>2052</v>
      </c>
      <c r="C174" s="6" t="s">
        <v>2053</v>
      </c>
      <c r="D174" s="2">
        <v>25890378</v>
      </c>
      <c r="H174" s="2" t="s">
        <v>1264</v>
      </c>
      <c r="K174" s="2">
        <v>0</v>
      </c>
      <c r="N174" s="8"/>
      <c r="O174" s="8"/>
      <c r="P174" s="15"/>
      <c r="Q174" s="2" t="s">
        <v>2052</v>
      </c>
      <c r="S174" s="2" t="s">
        <v>2054</v>
      </c>
      <c r="T174" s="2" t="s">
        <v>2055</v>
      </c>
      <c r="U174" s="2" t="s">
        <v>187</v>
      </c>
      <c r="V174" s="10">
        <v>42113</v>
      </c>
      <c r="W174" s="2" t="s">
        <v>2056</v>
      </c>
      <c r="X174" s="2">
        <v>25890378</v>
      </c>
      <c r="Z174" s="2" t="s">
        <v>2057</v>
      </c>
    </row>
    <row r="175" spans="1:26" ht="24.75" x14ac:dyDescent="0.2">
      <c r="A175" s="2">
        <v>2016</v>
      </c>
      <c r="B175" s="2" t="s">
        <v>2058</v>
      </c>
      <c r="C175" s="6" t="s">
        <v>2059</v>
      </c>
      <c r="D175" s="2">
        <v>23242383</v>
      </c>
      <c r="H175" s="2" t="s">
        <v>1264</v>
      </c>
      <c r="K175" s="2">
        <v>0</v>
      </c>
      <c r="N175" s="8"/>
      <c r="O175" s="8"/>
      <c r="P175" s="15"/>
      <c r="Q175" s="2" t="s">
        <v>2058</v>
      </c>
      <c r="S175" s="2" t="s">
        <v>2060</v>
      </c>
      <c r="T175" s="2" t="s">
        <v>2061</v>
      </c>
      <c r="U175" s="2" t="s">
        <v>2062</v>
      </c>
      <c r="V175" s="17">
        <v>41261</v>
      </c>
      <c r="X175" s="2">
        <v>23242383</v>
      </c>
      <c r="Z175" s="2" t="s">
        <v>2063</v>
      </c>
    </row>
    <row r="176" spans="1:26" ht="24.75" x14ac:dyDescent="0.2">
      <c r="A176" s="2">
        <v>2017</v>
      </c>
      <c r="B176" s="2" t="s">
        <v>2064</v>
      </c>
      <c r="C176" s="6" t="s">
        <v>2065</v>
      </c>
      <c r="D176" s="2">
        <v>28159074</v>
      </c>
      <c r="H176" s="2" t="s">
        <v>1264</v>
      </c>
      <c r="K176" s="2">
        <v>0</v>
      </c>
      <c r="N176" s="8"/>
      <c r="O176" s="8"/>
      <c r="P176" s="15"/>
      <c r="Q176" s="2" t="s">
        <v>2064</v>
      </c>
      <c r="S176" s="2" t="s">
        <v>2066</v>
      </c>
      <c r="T176" s="2" t="s">
        <v>2067</v>
      </c>
      <c r="U176" s="2" t="s">
        <v>2068</v>
      </c>
      <c r="V176" s="10">
        <v>42771</v>
      </c>
      <c r="X176" s="2">
        <v>28159074</v>
      </c>
      <c r="Z176" s="2" t="s">
        <v>2069</v>
      </c>
    </row>
    <row r="177" spans="1:26" ht="24.75" x14ac:dyDescent="0.2">
      <c r="A177" s="2">
        <v>2017</v>
      </c>
      <c r="B177" s="2" t="s">
        <v>2070</v>
      </c>
      <c r="C177" s="6" t="s">
        <v>2071</v>
      </c>
      <c r="D177" s="2">
        <v>27933693</v>
      </c>
      <c r="H177" s="2" t="s">
        <v>1264</v>
      </c>
      <c r="K177" s="2">
        <v>0</v>
      </c>
      <c r="N177" s="8"/>
      <c r="O177" s="8"/>
      <c r="P177" s="20"/>
      <c r="Q177" s="2" t="s">
        <v>2070</v>
      </c>
      <c r="S177" s="2" t="s">
        <v>2072</v>
      </c>
      <c r="T177" s="2" t="s">
        <v>2073</v>
      </c>
      <c r="U177" s="2" t="s">
        <v>357</v>
      </c>
      <c r="V177" s="17">
        <v>42714</v>
      </c>
      <c r="X177" s="2">
        <v>27933693</v>
      </c>
      <c r="Z177" s="2" t="s">
        <v>2074</v>
      </c>
    </row>
    <row r="178" spans="1:26" ht="24.75" x14ac:dyDescent="0.2">
      <c r="A178" s="2">
        <v>2017</v>
      </c>
      <c r="B178" s="2" t="s">
        <v>2075</v>
      </c>
      <c r="C178" s="6" t="s">
        <v>2076</v>
      </c>
      <c r="D178" s="2">
        <v>28864998</v>
      </c>
      <c r="H178" s="2" t="s">
        <v>1264</v>
      </c>
      <c r="K178" s="2">
        <v>0</v>
      </c>
      <c r="N178" s="8"/>
      <c r="O178" s="8"/>
      <c r="P178" s="15"/>
      <c r="Q178" s="2" t="s">
        <v>2075</v>
      </c>
      <c r="S178" s="2" t="s">
        <v>2077</v>
      </c>
      <c r="T178" s="2" t="s">
        <v>2078</v>
      </c>
      <c r="U178" s="2" t="s">
        <v>1687</v>
      </c>
      <c r="V178" s="10">
        <v>42981</v>
      </c>
      <c r="X178" s="2">
        <v>28864998</v>
      </c>
      <c r="Z178" s="2" t="s">
        <v>2079</v>
      </c>
    </row>
    <row r="179" spans="1:26" ht="36" x14ac:dyDescent="0.2">
      <c r="A179" s="2">
        <v>2017</v>
      </c>
      <c r="B179" s="2" t="s">
        <v>2080</v>
      </c>
      <c r="C179" s="6" t="s">
        <v>2081</v>
      </c>
      <c r="D179" s="2">
        <v>27256966</v>
      </c>
      <c r="H179" s="2" t="s">
        <v>1264</v>
      </c>
      <c r="K179" s="2">
        <v>0</v>
      </c>
      <c r="N179" s="8"/>
      <c r="O179" s="8"/>
      <c r="P179" s="15"/>
      <c r="Q179" s="2" t="s">
        <v>2080</v>
      </c>
      <c r="S179" s="2" t="s">
        <v>2082</v>
      </c>
      <c r="T179" s="2" t="s">
        <v>2083</v>
      </c>
      <c r="U179" s="2" t="s">
        <v>157</v>
      </c>
      <c r="V179" s="10">
        <v>42525</v>
      </c>
      <c r="X179" s="2">
        <v>27256966</v>
      </c>
      <c r="Z179" s="2" t="s">
        <v>2084</v>
      </c>
    </row>
    <row r="180" spans="1:26" ht="14.25" x14ac:dyDescent="0.2">
      <c r="A180" s="2">
        <v>2017</v>
      </c>
      <c r="B180" s="2" t="s">
        <v>2085</v>
      </c>
      <c r="C180" s="6" t="s">
        <v>2086</v>
      </c>
      <c r="D180" s="2">
        <v>30231727</v>
      </c>
      <c r="H180" s="2" t="s">
        <v>1264</v>
      </c>
      <c r="K180" s="2">
        <v>0</v>
      </c>
      <c r="N180" s="8"/>
      <c r="O180" s="8"/>
      <c r="P180" s="15"/>
      <c r="Q180" s="2" t="s">
        <v>2085</v>
      </c>
      <c r="S180" s="2" t="s">
        <v>2087</v>
      </c>
      <c r="T180" s="2" t="s">
        <v>2088</v>
      </c>
      <c r="U180" s="2" t="s">
        <v>2089</v>
      </c>
      <c r="V180" s="10">
        <v>43364</v>
      </c>
      <c r="X180" s="2">
        <v>30231727</v>
      </c>
      <c r="Z180" s="2" t="s">
        <v>2090</v>
      </c>
    </row>
    <row r="181" spans="1:26" ht="36" x14ac:dyDescent="0.2">
      <c r="A181" s="2">
        <v>2017</v>
      </c>
      <c r="B181" s="2" t="s">
        <v>2091</v>
      </c>
      <c r="C181" s="6" t="s">
        <v>2092</v>
      </c>
      <c r="D181" s="2">
        <v>28591558</v>
      </c>
      <c r="H181" s="2" t="s">
        <v>1264</v>
      </c>
      <c r="K181" s="2">
        <v>0</v>
      </c>
      <c r="N181" s="8"/>
      <c r="O181" s="8"/>
      <c r="P181" s="15"/>
      <c r="Q181" s="2" t="s">
        <v>2091</v>
      </c>
      <c r="S181" s="2" t="s">
        <v>2093</v>
      </c>
      <c r="T181" s="2" t="s">
        <v>2094</v>
      </c>
      <c r="U181" s="2" t="s">
        <v>480</v>
      </c>
      <c r="V181" s="10">
        <v>42894</v>
      </c>
      <c r="X181" s="2">
        <v>28591558</v>
      </c>
      <c r="Z181" s="2" t="s">
        <v>2095</v>
      </c>
    </row>
    <row r="182" spans="1:26" ht="24.75" x14ac:dyDescent="0.2">
      <c r="A182" s="2">
        <v>2018</v>
      </c>
      <c r="B182" s="2" t="s">
        <v>2096</v>
      </c>
      <c r="C182" s="6" t="s">
        <v>2097</v>
      </c>
      <c r="D182" s="2">
        <v>29666021</v>
      </c>
      <c r="H182" s="2" t="s">
        <v>1264</v>
      </c>
      <c r="K182" s="2">
        <v>0</v>
      </c>
      <c r="N182" s="8"/>
      <c r="O182" s="8"/>
      <c r="P182" s="15"/>
      <c r="Q182" s="2" t="s">
        <v>2096</v>
      </c>
      <c r="S182" s="2" t="s">
        <v>2098</v>
      </c>
      <c r="T182" s="2" t="s">
        <v>2099</v>
      </c>
      <c r="U182" s="2" t="s">
        <v>699</v>
      </c>
      <c r="V182" s="10">
        <v>43209</v>
      </c>
      <c r="X182" s="2">
        <v>29666021</v>
      </c>
      <c r="Z182" s="2" t="s">
        <v>2100</v>
      </c>
    </row>
    <row r="183" spans="1:26" ht="36" x14ac:dyDescent="0.2">
      <c r="A183" s="2">
        <v>2018</v>
      </c>
      <c r="B183" s="2" t="s">
        <v>2101</v>
      </c>
      <c r="C183" s="6" t="s">
        <v>2102</v>
      </c>
      <c r="D183" s="2">
        <v>30598825</v>
      </c>
      <c r="H183" s="2" t="s">
        <v>1264</v>
      </c>
      <c r="K183" s="2">
        <v>0</v>
      </c>
      <c r="N183" s="8"/>
      <c r="O183" s="8"/>
      <c r="P183" s="15"/>
      <c r="Q183" s="2" t="s">
        <v>2101</v>
      </c>
      <c r="S183" s="2" t="s">
        <v>2103</v>
      </c>
      <c r="T183" s="2" t="s">
        <v>2104</v>
      </c>
      <c r="U183" s="2" t="s">
        <v>1425</v>
      </c>
      <c r="V183" s="10">
        <v>43467</v>
      </c>
      <c r="W183" s="2" t="s">
        <v>2105</v>
      </c>
      <c r="X183" s="2">
        <v>30598825</v>
      </c>
      <c r="Z183" s="2" t="s">
        <v>2106</v>
      </c>
    </row>
    <row r="184" spans="1:26" ht="36" x14ac:dyDescent="0.2">
      <c r="A184" s="2">
        <v>2018</v>
      </c>
      <c r="B184" s="2" t="s">
        <v>2107</v>
      </c>
      <c r="C184" s="6" t="s">
        <v>2108</v>
      </c>
      <c r="D184" s="2">
        <v>30093510</v>
      </c>
      <c r="H184" s="2" t="s">
        <v>1264</v>
      </c>
      <c r="K184" s="2">
        <v>0</v>
      </c>
      <c r="N184" s="8"/>
      <c r="O184" s="8"/>
      <c r="P184" s="15"/>
      <c r="Q184" s="2" t="s">
        <v>2107</v>
      </c>
      <c r="S184" s="2" t="s">
        <v>2109</v>
      </c>
      <c r="T184" s="2" t="s">
        <v>2110</v>
      </c>
      <c r="U184" s="2" t="s">
        <v>2111</v>
      </c>
      <c r="V184" s="10">
        <v>43323</v>
      </c>
      <c r="W184" s="2" t="s">
        <v>2112</v>
      </c>
      <c r="X184" s="2">
        <v>30093510</v>
      </c>
      <c r="Z184" s="2" t="s">
        <v>2113</v>
      </c>
    </row>
    <row r="185" spans="1:26" ht="24.75" x14ac:dyDescent="0.2">
      <c r="A185" s="2">
        <v>2018</v>
      </c>
      <c r="B185" s="2" t="s">
        <v>2114</v>
      </c>
      <c r="C185" s="6" t="s">
        <v>2115</v>
      </c>
      <c r="D185" s="2">
        <v>29369703</v>
      </c>
      <c r="H185" s="2" t="s">
        <v>1264</v>
      </c>
      <c r="K185" s="2">
        <v>0</v>
      </c>
      <c r="N185" s="8"/>
      <c r="O185" s="8"/>
      <c r="P185" s="15"/>
      <c r="Q185" s="2" t="s">
        <v>2114</v>
      </c>
      <c r="S185" s="2" t="s">
        <v>2116</v>
      </c>
      <c r="T185" s="2" t="s">
        <v>2117</v>
      </c>
      <c r="U185" s="2" t="s">
        <v>2118</v>
      </c>
      <c r="V185" s="10">
        <v>43126</v>
      </c>
      <c r="X185" s="2">
        <v>29369703</v>
      </c>
      <c r="Z185" s="2" t="s">
        <v>2119</v>
      </c>
    </row>
    <row r="186" spans="1:26" ht="36" x14ac:dyDescent="0.2">
      <c r="A186" s="2">
        <v>2018</v>
      </c>
      <c r="B186" s="2" t="s">
        <v>2120</v>
      </c>
      <c r="C186" s="6" t="s">
        <v>2121</v>
      </c>
      <c r="D186" s="2">
        <v>30202528</v>
      </c>
      <c r="H186" s="2" t="s">
        <v>1264</v>
      </c>
      <c r="K186" s="2">
        <v>0</v>
      </c>
      <c r="N186" s="8"/>
      <c r="O186" s="8"/>
      <c r="P186" s="15"/>
      <c r="Q186" s="2" t="s">
        <v>2120</v>
      </c>
      <c r="S186" s="2" t="s">
        <v>2122</v>
      </c>
      <c r="T186" s="2" t="s">
        <v>2123</v>
      </c>
      <c r="U186" s="2" t="s">
        <v>1425</v>
      </c>
      <c r="V186" s="10">
        <v>43355</v>
      </c>
      <c r="W186" s="2" t="s">
        <v>2124</v>
      </c>
      <c r="X186" s="2">
        <v>30202528</v>
      </c>
      <c r="Z186" s="2" t="s">
        <v>2125</v>
      </c>
    </row>
    <row r="187" spans="1:26" ht="24.75" x14ac:dyDescent="0.2">
      <c r="A187" s="2">
        <v>2018</v>
      </c>
      <c r="B187" s="2" t="s">
        <v>2126</v>
      </c>
      <c r="C187" s="6" t="s">
        <v>2127</v>
      </c>
      <c r="D187" s="2">
        <v>29484188</v>
      </c>
      <c r="H187" s="2" t="s">
        <v>1264</v>
      </c>
      <c r="K187" s="2">
        <v>0</v>
      </c>
      <c r="N187" s="8"/>
      <c r="O187" s="8"/>
      <c r="P187" s="15"/>
      <c r="Q187" s="2" t="s">
        <v>2126</v>
      </c>
      <c r="S187" s="2" t="s">
        <v>2128</v>
      </c>
      <c r="T187" s="2" t="s">
        <v>2129</v>
      </c>
      <c r="U187" s="2" t="s">
        <v>1425</v>
      </c>
      <c r="V187" s="10">
        <v>43159</v>
      </c>
      <c r="W187" s="2" t="s">
        <v>2130</v>
      </c>
      <c r="X187" s="2">
        <v>29484188</v>
      </c>
      <c r="Z187" s="2" t="s">
        <v>2131</v>
      </c>
    </row>
    <row r="188" spans="1:26" ht="36" x14ac:dyDescent="0.2">
      <c r="A188" s="2">
        <v>2018</v>
      </c>
      <c r="B188" s="2" t="s">
        <v>2132</v>
      </c>
      <c r="C188" s="6" t="s">
        <v>2133</v>
      </c>
      <c r="D188" s="2">
        <v>30009033</v>
      </c>
      <c r="E188" s="35"/>
      <c r="H188" s="2" t="s">
        <v>1264</v>
      </c>
      <c r="K188" s="2">
        <v>0</v>
      </c>
      <c r="N188" s="8"/>
      <c r="O188" s="8"/>
      <c r="P188" s="15"/>
      <c r="Q188" s="2" t="s">
        <v>2132</v>
      </c>
      <c r="S188" s="2" t="s">
        <v>2134</v>
      </c>
      <c r="T188" s="2" t="s">
        <v>2135</v>
      </c>
      <c r="U188" s="2" t="s">
        <v>1425</v>
      </c>
      <c r="V188" s="10">
        <v>43298</v>
      </c>
      <c r="W188" s="2" t="s">
        <v>2136</v>
      </c>
      <c r="X188" s="2">
        <v>30009033</v>
      </c>
      <c r="Z188" s="2" t="s">
        <v>2137</v>
      </c>
    </row>
    <row r="189" spans="1:26" ht="24.75" x14ac:dyDescent="0.2">
      <c r="A189" s="2">
        <v>2018</v>
      </c>
      <c r="B189" s="2" t="s">
        <v>2138</v>
      </c>
      <c r="C189" s="6" t="s">
        <v>2139</v>
      </c>
      <c r="D189" s="2">
        <v>29497534</v>
      </c>
      <c r="E189" s="35"/>
      <c r="H189" s="2" t="s">
        <v>1264</v>
      </c>
      <c r="K189" s="2">
        <v>0</v>
      </c>
      <c r="N189" s="8"/>
      <c r="O189" s="8"/>
      <c r="P189" s="15"/>
      <c r="Q189" s="2" t="s">
        <v>2138</v>
      </c>
      <c r="S189" s="2" t="s">
        <v>2140</v>
      </c>
      <c r="T189" s="2" t="s">
        <v>2141</v>
      </c>
      <c r="U189" s="2" t="s">
        <v>1425</v>
      </c>
      <c r="V189" s="10">
        <v>43162</v>
      </c>
      <c r="W189" s="2" t="s">
        <v>2142</v>
      </c>
      <c r="X189" s="2">
        <v>29497534</v>
      </c>
      <c r="Z189" s="2" t="s">
        <v>2143</v>
      </c>
    </row>
    <row r="190" spans="1:26" ht="36" x14ac:dyDescent="0.2">
      <c r="A190" s="2">
        <v>2018</v>
      </c>
      <c r="B190" s="2" t="s">
        <v>2144</v>
      </c>
      <c r="C190" s="6" t="s">
        <v>2145</v>
      </c>
      <c r="D190" s="2">
        <v>29389820</v>
      </c>
      <c r="H190" s="2" t="s">
        <v>1264</v>
      </c>
      <c r="K190" s="2">
        <v>0</v>
      </c>
      <c r="N190" s="8"/>
      <c r="O190" s="8"/>
      <c r="P190" s="15"/>
      <c r="Q190" s="2" t="s">
        <v>2144</v>
      </c>
      <c r="S190" s="2" t="s">
        <v>2146</v>
      </c>
      <c r="T190" s="2" t="s">
        <v>2147</v>
      </c>
      <c r="U190" s="2" t="s">
        <v>885</v>
      </c>
      <c r="V190" s="10">
        <v>43133</v>
      </c>
      <c r="X190" s="2">
        <v>29389820</v>
      </c>
      <c r="Z190" s="2" t="s">
        <v>2148</v>
      </c>
    </row>
    <row r="191" spans="1:26" ht="36" x14ac:dyDescent="0.2">
      <c r="A191" s="2">
        <v>2019</v>
      </c>
      <c r="B191" s="2" t="s">
        <v>2149</v>
      </c>
      <c r="C191" s="6" t="s">
        <v>2150</v>
      </c>
      <c r="D191" s="2">
        <v>31296512</v>
      </c>
      <c r="H191" s="2" t="s">
        <v>1264</v>
      </c>
      <c r="K191" s="2">
        <v>0</v>
      </c>
      <c r="N191" s="8"/>
      <c r="O191" s="8"/>
      <c r="P191" s="15"/>
      <c r="Q191" s="2" t="s">
        <v>2149</v>
      </c>
      <c r="S191" s="2" t="s">
        <v>2151</v>
      </c>
      <c r="T191" s="2" t="s">
        <v>2152</v>
      </c>
      <c r="U191" s="2" t="s">
        <v>2111</v>
      </c>
      <c r="V191" s="10">
        <v>43659</v>
      </c>
      <c r="W191" s="2" t="s">
        <v>2153</v>
      </c>
      <c r="X191" s="2">
        <v>31296512</v>
      </c>
      <c r="Z191" s="2" t="s">
        <v>2154</v>
      </c>
    </row>
    <row r="192" spans="1:26" ht="24.75" x14ac:dyDescent="0.2">
      <c r="A192" s="2">
        <v>2019</v>
      </c>
      <c r="B192" s="2" t="s">
        <v>2155</v>
      </c>
      <c r="C192" s="6" t="s">
        <v>2156</v>
      </c>
      <c r="D192" s="2">
        <v>30072265</v>
      </c>
      <c r="H192" s="2" t="s">
        <v>1264</v>
      </c>
      <c r="K192" s="2">
        <v>0</v>
      </c>
      <c r="N192" s="8"/>
      <c r="O192" s="8"/>
      <c r="P192" s="15"/>
      <c r="Q192" s="2" t="s">
        <v>2155</v>
      </c>
      <c r="S192" s="2" t="s">
        <v>2157</v>
      </c>
      <c r="T192" s="2" t="s">
        <v>2158</v>
      </c>
      <c r="U192" s="2" t="s">
        <v>472</v>
      </c>
      <c r="V192" s="10">
        <v>43316</v>
      </c>
      <c r="X192" s="2">
        <v>30072265</v>
      </c>
      <c r="Z192" s="2" t="s">
        <v>2159</v>
      </c>
    </row>
    <row r="193" spans="1:26" ht="24.75" x14ac:dyDescent="0.2">
      <c r="A193" s="2">
        <v>2019</v>
      </c>
      <c r="B193" s="2" t="s">
        <v>2160</v>
      </c>
      <c r="C193" s="6" t="s">
        <v>2161</v>
      </c>
      <c r="D193" s="2">
        <v>30774958</v>
      </c>
      <c r="H193" s="2" t="s">
        <v>1264</v>
      </c>
      <c r="K193" s="2">
        <v>0</v>
      </c>
      <c r="N193" s="8"/>
      <c r="O193" s="8"/>
      <c r="P193" s="15"/>
      <c r="Q193" s="2" t="s">
        <v>2160</v>
      </c>
      <c r="S193" s="2" t="s">
        <v>2162</v>
      </c>
      <c r="T193" s="2" t="s">
        <v>2163</v>
      </c>
      <c r="U193" s="2" t="s">
        <v>1425</v>
      </c>
      <c r="V193" s="10">
        <v>43515</v>
      </c>
      <c r="W193" s="2" t="s">
        <v>2164</v>
      </c>
      <c r="X193" s="2">
        <v>30774958</v>
      </c>
      <c r="Z193" s="2" t="s">
        <v>2165</v>
      </c>
    </row>
    <row r="194" spans="1:26" ht="24.75" x14ac:dyDescent="0.2">
      <c r="A194" s="2">
        <v>2012</v>
      </c>
      <c r="B194" s="2" t="s">
        <v>2166</v>
      </c>
      <c r="C194" s="6" t="s">
        <v>2167</v>
      </c>
      <c r="D194" s="2">
        <v>22764830</v>
      </c>
      <c r="H194" s="2" t="s">
        <v>1264</v>
      </c>
      <c r="I194" s="2">
        <v>0</v>
      </c>
      <c r="J194" s="2">
        <v>0</v>
      </c>
      <c r="N194" s="8"/>
      <c r="O194" s="8"/>
      <c r="P194" s="15"/>
      <c r="Q194" s="2" t="s">
        <v>2166</v>
      </c>
      <c r="S194" s="2" t="s">
        <v>2168</v>
      </c>
      <c r="T194" s="2" t="s">
        <v>2169</v>
      </c>
      <c r="U194" s="2" t="s">
        <v>357</v>
      </c>
      <c r="V194" s="10">
        <v>41097</v>
      </c>
      <c r="X194" s="2">
        <v>22764830</v>
      </c>
      <c r="Z194" s="2" t="s">
        <v>2170</v>
      </c>
    </row>
    <row r="195" spans="1:26" ht="24.75" x14ac:dyDescent="0.2">
      <c r="A195" s="2">
        <v>2013</v>
      </c>
      <c r="B195" s="2" t="s">
        <v>2171</v>
      </c>
      <c r="C195" s="6" t="s">
        <v>2172</v>
      </c>
      <c r="D195" s="2">
        <v>23184909</v>
      </c>
      <c r="H195" s="2" t="s">
        <v>1264</v>
      </c>
      <c r="I195" s="2">
        <v>0</v>
      </c>
      <c r="J195" s="2">
        <v>0</v>
      </c>
      <c r="N195" s="8"/>
      <c r="O195" s="8"/>
      <c r="P195" s="15"/>
      <c r="Q195" s="2" t="s">
        <v>2171</v>
      </c>
      <c r="S195" s="2" t="s">
        <v>2173</v>
      </c>
      <c r="T195" s="2" t="s">
        <v>2174</v>
      </c>
      <c r="U195" s="2" t="s">
        <v>756</v>
      </c>
      <c r="V195" s="17">
        <v>41241</v>
      </c>
      <c r="X195" s="2">
        <v>23184909</v>
      </c>
      <c r="Z195" s="2" t="s">
        <v>2175</v>
      </c>
    </row>
    <row r="196" spans="1:26" ht="14.25" x14ac:dyDescent="0.2">
      <c r="A196" s="2">
        <v>2017</v>
      </c>
      <c r="B196" s="2" t="s">
        <v>2176</v>
      </c>
      <c r="C196" s="6" t="s">
        <v>2177</v>
      </c>
      <c r="D196" s="2">
        <v>28127638</v>
      </c>
      <c r="H196" s="2" t="s">
        <v>1264</v>
      </c>
      <c r="I196" s="2">
        <v>0</v>
      </c>
      <c r="J196" s="2">
        <v>0</v>
      </c>
      <c r="N196" s="8"/>
      <c r="O196" s="8"/>
      <c r="P196" s="20"/>
      <c r="Q196" s="2" t="s">
        <v>2176</v>
      </c>
      <c r="S196" s="2" t="s">
        <v>2178</v>
      </c>
      <c r="T196" s="2" t="s">
        <v>2179</v>
      </c>
      <c r="U196" s="2" t="s">
        <v>2180</v>
      </c>
      <c r="V196" s="10">
        <v>42763</v>
      </c>
      <c r="W196" s="2" t="s">
        <v>2181</v>
      </c>
      <c r="X196" s="2">
        <v>28127638</v>
      </c>
      <c r="Z196" s="2" t="s">
        <v>2182</v>
      </c>
    </row>
    <row r="197" spans="1:26" ht="24.75" x14ac:dyDescent="0.2">
      <c r="A197" s="2">
        <v>2018</v>
      </c>
      <c r="B197" s="2" t="s">
        <v>2183</v>
      </c>
      <c r="C197" s="6" t="s">
        <v>2184</v>
      </c>
      <c r="D197" s="2">
        <v>29310701</v>
      </c>
      <c r="H197" s="2" t="s">
        <v>1264</v>
      </c>
      <c r="I197" s="2">
        <v>0</v>
      </c>
      <c r="J197" s="2">
        <v>0</v>
      </c>
      <c r="N197" s="8"/>
      <c r="O197" s="8"/>
      <c r="P197" s="15"/>
      <c r="Q197" s="2" t="s">
        <v>2183</v>
      </c>
      <c r="S197" s="2" t="s">
        <v>2185</v>
      </c>
      <c r="T197" s="2" t="s">
        <v>2186</v>
      </c>
      <c r="U197" s="2" t="s">
        <v>664</v>
      </c>
      <c r="V197" s="10">
        <v>43110</v>
      </c>
      <c r="W197" s="2" t="s">
        <v>2187</v>
      </c>
      <c r="X197" s="2">
        <v>29310701</v>
      </c>
      <c r="Z197" s="2" t="s">
        <v>2188</v>
      </c>
    </row>
    <row r="198" spans="1:26" ht="47.25" x14ac:dyDescent="0.2">
      <c r="A198" s="2">
        <v>2018</v>
      </c>
      <c r="B198" s="2" t="s">
        <v>2189</v>
      </c>
      <c r="C198" s="6" t="s">
        <v>2190</v>
      </c>
      <c r="D198" s="2">
        <v>30170621</v>
      </c>
      <c r="H198" s="2" t="s">
        <v>1264</v>
      </c>
      <c r="I198" s="2">
        <v>0</v>
      </c>
      <c r="J198" s="2">
        <v>0</v>
      </c>
      <c r="N198" s="8"/>
      <c r="O198" s="8"/>
      <c r="P198" s="15"/>
      <c r="Q198" s="2" t="s">
        <v>2189</v>
      </c>
      <c r="S198" s="2" t="s">
        <v>2191</v>
      </c>
      <c r="T198" s="2" t="s">
        <v>2192</v>
      </c>
      <c r="U198" s="2" t="s">
        <v>1267</v>
      </c>
      <c r="V198" s="10">
        <v>43345</v>
      </c>
      <c r="W198" s="2" t="s">
        <v>2193</v>
      </c>
      <c r="X198" s="2">
        <v>30170621</v>
      </c>
      <c r="Z198" s="2" t="s">
        <v>2194</v>
      </c>
    </row>
    <row r="199" spans="1:26" ht="36" x14ac:dyDescent="0.2">
      <c r="A199" s="2">
        <v>2018</v>
      </c>
      <c r="B199" s="2" t="s">
        <v>2195</v>
      </c>
      <c r="C199" s="6" t="s">
        <v>2196</v>
      </c>
      <c r="D199" s="2">
        <v>30567509</v>
      </c>
      <c r="H199" s="2" t="s">
        <v>1264</v>
      </c>
      <c r="I199" s="2">
        <v>0</v>
      </c>
      <c r="J199" s="2">
        <v>0</v>
      </c>
      <c r="N199" s="8"/>
      <c r="O199" s="8"/>
      <c r="P199" s="15"/>
      <c r="Q199" s="2" t="s">
        <v>2195</v>
      </c>
      <c r="S199" s="2" t="s">
        <v>2197</v>
      </c>
      <c r="T199" s="2" t="s">
        <v>2198</v>
      </c>
      <c r="U199" s="2" t="s">
        <v>1565</v>
      </c>
      <c r="V199" s="17">
        <v>43455</v>
      </c>
      <c r="W199" s="2" t="s">
        <v>2199</v>
      </c>
      <c r="X199" s="2">
        <v>30567509</v>
      </c>
      <c r="Z199" s="2" t="s">
        <v>2200</v>
      </c>
    </row>
    <row r="200" spans="1:26" ht="36" x14ac:dyDescent="0.2">
      <c r="A200" s="2">
        <v>2018</v>
      </c>
      <c r="B200" s="2" t="s">
        <v>2201</v>
      </c>
      <c r="C200" s="6" t="s">
        <v>2202</v>
      </c>
      <c r="D200" s="2">
        <v>30577863</v>
      </c>
      <c r="H200" s="2" t="s">
        <v>1264</v>
      </c>
      <c r="I200" s="2">
        <v>0</v>
      </c>
      <c r="J200" s="2">
        <v>0</v>
      </c>
      <c r="N200" s="8"/>
      <c r="O200" s="8"/>
      <c r="P200" s="15"/>
      <c r="Q200" s="2" t="s">
        <v>2201</v>
      </c>
      <c r="S200" s="2" t="s">
        <v>2203</v>
      </c>
      <c r="T200" s="2" t="s">
        <v>2204</v>
      </c>
      <c r="U200" s="2" t="s">
        <v>448</v>
      </c>
      <c r="V200" s="17">
        <v>43457</v>
      </c>
      <c r="W200" s="2" t="s">
        <v>2205</v>
      </c>
      <c r="X200" s="2">
        <v>30577863</v>
      </c>
      <c r="Z200" s="2" t="s">
        <v>2206</v>
      </c>
    </row>
    <row r="201" spans="1:26" ht="24.75" x14ac:dyDescent="0.2">
      <c r="A201" s="2">
        <v>2019</v>
      </c>
      <c r="B201" s="2" t="s">
        <v>2207</v>
      </c>
      <c r="C201" s="6" t="s">
        <v>2208</v>
      </c>
      <c r="D201" s="2">
        <v>31815538</v>
      </c>
      <c r="H201" s="2" t="s">
        <v>1264</v>
      </c>
      <c r="I201" s="2">
        <v>0</v>
      </c>
      <c r="J201" s="2">
        <v>0</v>
      </c>
      <c r="N201" s="8"/>
      <c r="O201" s="8"/>
      <c r="P201" s="15"/>
      <c r="Q201" s="2" t="s">
        <v>2207</v>
      </c>
      <c r="S201" s="2" t="s">
        <v>2209</v>
      </c>
      <c r="T201" s="2" t="s">
        <v>2210</v>
      </c>
      <c r="U201" s="2" t="s">
        <v>440</v>
      </c>
      <c r="V201" s="17">
        <v>43809</v>
      </c>
      <c r="X201" s="2">
        <v>31815538</v>
      </c>
      <c r="Z201" s="2" t="s">
        <v>2211</v>
      </c>
    </row>
    <row r="202" spans="1:26" ht="47.25" x14ac:dyDescent="0.2">
      <c r="A202" s="2">
        <v>2019</v>
      </c>
      <c r="B202" s="2" t="s">
        <v>2212</v>
      </c>
      <c r="C202" s="6" t="s">
        <v>2213</v>
      </c>
      <c r="D202" s="2">
        <v>30704395</v>
      </c>
      <c r="H202" s="2" t="s">
        <v>1264</v>
      </c>
      <c r="I202" s="2">
        <v>0</v>
      </c>
      <c r="J202" s="2">
        <v>0</v>
      </c>
      <c r="N202" s="8"/>
      <c r="O202" s="8"/>
      <c r="P202" s="15"/>
      <c r="Q202" s="2" t="s">
        <v>2212</v>
      </c>
      <c r="S202" s="2" t="s">
        <v>2214</v>
      </c>
      <c r="T202" s="2" t="s">
        <v>2215</v>
      </c>
      <c r="U202" s="2" t="s">
        <v>1668</v>
      </c>
      <c r="V202" s="10">
        <v>43498</v>
      </c>
      <c r="W202" s="2" t="s">
        <v>2216</v>
      </c>
      <c r="X202" s="2">
        <v>30704395</v>
      </c>
      <c r="Z202" s="2" t="s">
        <v>2217</v>
      </c>
    </row>
    <row r="203" spans="1:26" ht="36" x14ac:dyDescent="0.2">
      <c r="A203" s="2">
        <v>2019</v>
      </c>
      <c r="B203" s="2" t="s">
        <v>2218</v>
      </c>
      <c r="C203" s="6" t="s">
        <v>2219</v>
      </c>
      <c r="D203" s="2">
        <v>30704433</v>
      </c>
      <c r="H203" s="2" t="s">
        <v>1264</v>
      </c>
      <c r="I203" s="2">
        <v>0</v>
      </c>
      <c r="J203" s="2">
        <v>0</v>
      </c>
      <c r="N203" s="8"/>
      <c r="O203" s="8"/>
      <c r="P203" s="15"/>
      <c r="Q203" s="2" t="s">
        <v>2218</v>
      </c>
      <c r="S203" s="2" t="s">
        <v>2220</v>
      </c>
      <c r="T203" s="2" t="s">
        <v>2221</v>
      </c>
      <c r="U203" s="2" t="s">
        <v>2222</v>
      </c>
      <c r="V203" s="10">
        <v>43498</v>
      </c>
      <c r="W203" s="2" t="s">
        <v>2223</v>
      </c>
      <c r="X203" s="2">
        <v>30704433</v>
      </c>
      <c r="Z203" s="2" t="s">
        <v>2224</v>
      </c>
    </row>
    <row r="204" spans="1:26" ht="14.25" x14ac:dyDescent="0.2">
      <c r="A204" s="2">
        <v>2019</v>
      </c>
      <c r="B204" s="2" t="s">
        <v>2225</v>
      </c>
      <c r="C204" s="6" t="s">
        <v>2226</v>
      </c>
      <c r="D204" s="2">
        <v>31097015</v>
      </c>
      <c r="H204" s="2" t="s">
        <v>1264</v>
      </c>
      <c r="I204" s="2">
        <v>0</v>
      </c>
      <c r="J204" s="2">
        <v>0</v>
      </c>
      <c r="N204" s="8"/>
      <c r="O204" s="8"/>
      <c r="P204" s="20"/>
      <c r="Q204" s="2" t="s">
        <v>2225</v>
      </c>
      <c r="S204" s="2" t="s">
        <v>2227</v>
      </c>
      <c r="T204" s="2" t="s">
        <v>2228</v>
      </c>
      <c r="U204" s="2" t="s">
        <v>448</v>
      </c>
      <c r="V204" s="10">
        <v>43603</v>
      </c>
      <c r="W204" s="2" t="s">
        <v>2229</v>
      </c>
      <c r="X204" s="2">
        <v>31097015</v>
      </c>
      <c r="Z204" s="2" t="s">
        <v>2230</v>
      </c>
    </row>
    <row r="205" spans="1:26" ht="24.75" x14ac:dyDescent="0.2">
      <c r="A205" s="2">
        <v>2019</v>
      </c>
      <c r="B205" s="2" t="s">
        <v>2231</v>
      </c>
      <c r="C205" s="6" t="s">
        <v>2232</v>
      </c>
      <c r="D205" s="2">
        <v>30845996</v>
      </c>
      <c r="H205" s="2" t="s">
        <v>1264</v>
      </c>
      <c r="I205" s="2">
        <v>0</v>
      </c>
      <c r="J205" s="2">
        <v>0</v>
      </c>
      <c r="N205" s="8"/>
      <c r="O205" s="8"/>
      <c r="P205" s="15"/>
      <c r="Q205" s="2" t="s">
        <v>2231</v>
      </c>
      <c r="S205" s="2" t="s">
        <v>2233</v>
      </c>
      <c r="T205" s="2" t="s">
        <v>2234</v>
      </c>
      <c r="U205" s="2" t="s">
        <v>448</v>
      </c>
      <c r="V205" s="10">
        <v>43533</v>
      </c>
      <c r="W205" s="2" t="s">
        <v>2235</v>
      </c>
      <c r="X205" s="2">
        <v>30845996</v>
      </c>
      <c r="Z205" s="2" t="s">
        <v>2236</v>
      </c>
    </row>
    <row r="206" spans="1:26" ht="14.25" x14ac:dyDescent="0.2">
      <c r="A206" s="2">
        <v>2019</v>
      </c>
      <c r="B206" s="2" t="s">
        <v>2237</v>
      </c>
      <c r="C206" s="6" t="s">
        <v>2238</v>
      </c>
      <c r="D206" s="2">
        <v>30765037</v>
      </c>
      <c r="H206" s="2" t="s">
        <v>1264</v>
      </c>
      <c r="I206" s="2">
        <v>0</v>
      </c>
      <c r="J206" s="2">
        <v>0</v>
      </c>
      <c r="N206" s="8"/>
      <c r="O206" s="8"/>
      <c r="P206" s="15"/>
      <c r="Q206" s="2" t="s">
        <v>2237</v>
      </c>
      <c r="S206" s="2" t="s">
        <v>2239</v>
      </c>
      <c r="T206" s="2" t="s">
        <v>2240</v>
      </c>
      <c r="U206" s="2" t="s">
        <v>699</v>
      </c>
      <c r="V206" s="10">
        <v>43512</v>
      </c>
      <c r="X206" s="2">
        <v>30765037</v>
      </c>
      <c r="Z206" s="2" t="s">
        <v>2241</v>
      </c>
    </row>
    <row r="207" spans="1:26" ht="24.75" x14ac:dyDescent="0.2">
      <c r="A207" s="2">
        <v>2019</v>
      </c>
      <c r="B207" s="2" t="s">
        <v>2242</v>
      </c>
      <c r="C207" s="6" t="s">
        <v>2243</v>
      </c>
      <c r="D207" s="2">
        <v>30232661</v>
      </c>
      <c r="H207" s="2" t="s">
        <v>1264</v>
      </c>
      <c r="I207" s="2">
        <v>0</v>
      </c>
      <c r="J207" s="2">
        <v>0</v>
      </c>
      <c r="N207" s="8"/>
      <c r="O207" s="8"/>
      <c r="P207" s="15"/>
      <c r="Q207" s="2" t="s">
        <v>2242</v>
      </c>
      <c r="S207" s="2" t="s">
        <v>2244</v>
      </c>
      <c r="T207" s="2" t="s">
        <v>2245</v>
      </c>
      <c r="U207" s="2" t="s">
        <v>2246</v>
      </c>
      <c r="V207" s="10">
        <v>43364</v>
      </c>
      <c r="W207" s="2" t="s">
        <v>2247</v>
      </c>
      <c r="X207" s="2">
        <v>30232661</v>
      </c>
      <c r="Z207" s="2" t="s">
        <v>2248</v>
      </c>
    </row>
    <row r="208" spans="1:26" ht="59.25" x14ac:dyDescent="0.2">
      <c r="A208" s="2">
        <v>2019</v>
      </c>
      <c r="B208" s="2" t="s">
        <v>2249</v>
      </c>
      <c r="C208" s="6" t="s">
        <v>2250</v>
      </c>
      <c r="D208" s="2">
        <v>31615800</v>
      </c>
      <c r="H208" s="2" t="s">
        <v>1264</v>
      </c>
      <c r="I208" s="2">
        <v>0</v>
      </c>
      <c r="J208" s="2">
        <v>0</v>
      </c>
      <c r="N208" s="8"/>
      <c r="O208" s="8"/>
      <c r="P208" s="20"/>
      <c r="Q208" s="2" t="s">
        <v>2249</v>
      </c>
      <c r="S208" s="2" t="s">
        <v>2251</v>
      </c>
      <c r="T208" s="2" t="s">
        <v>2252</v>
      </c>
      <c r="U208" s="2" t="s">
        <v>2111</v>
      </c>
      <c r="V208" s="17">
        <v>43755</v>
      </c>
      <c r="W208" s="2" t="s">
        <v>2253</v>
      </c>
      <c r="X208" s="2">
        <v>31615800</v>
      </c>
      <c r="Z208" s="2" t="s">
        <v>2254</v>
      </c>
    </row>
    <row r="209" spans="1:26" ht="24.75" x14ac:dyDescent="0.2">
      <c r="A209" s="2">
        <v>2019</v>
      </c>
      <c r="B209" s="2" t="s">
        <v>2255</v>
      </c>
      <c r="C209" s="6" t="s">
        <v>2256</v>
      </c>
      <c r="D209" s="2">
        <v>30849995</v>
      </c>
      <c r="H209" s="2" t="s">
        <v>1264</v>
      </c>
      <c r="I209" s="2">
        <v>0</v>
      </c>
      <c r="J209" s="2">
        <v>0</v>
      </c>
      <c r="N209" s="8"/>
      <c r="O209" s="8"/>
      <c r="P209" s="15"/>
      <c r="Q209" s="2" t="s">
        <v>2255</v>
      </c>
      <c r="S209" s="2" t="s">
        <v>2257</v>
      </c>
      <c r="T209" s="2" t="s">
        <v>1243</v>
      </c>
      <c r="U209" s="2" t="s">
        <v>448</v>
      </c>
      <c r="V209" s="10">
        <v>43534</v>
      </c>
      <c r="W209" s="2" t="s">
        <v>2258</v>
      </c>
      <c r="X209" s="2">
        <v>30849995</v>
      </c>
      <c r="Z209" s="2" t="s">
        <v>2259</v>
      </c>
    </row>
    <row r="210" spans="1:26" ht="24.75" x14ac:dyDescent="0.2">
      <c r="A210" s="2">
        <v>2019</v>
      </c>
      <c r="B210" s="2" t="s">
        <v>2260</v>
      </c>
      <c r="C210" s="6" t="s">
        <v>2261</v>
      </c>
      <c r="D210" s="2">
        <v>31804215</v>
      </c>
      <c r="H210" s="2" t="s">
        <v>1264</v>
      </c>
      <c r="I210" s="2">
        <v>0</v>
      </c>
      <c r="J210" s="2">
        <v>0</v>
      </c>
      <c r="N210" s="8"/>
      <c r="O210" s="8"/>
      <c r="P210" s="15"/>
      <c r="Q210" s="2" t="s">
        <v>2260</v>
      </c>
      <c r="S210" s="2" t="s">
        <v>2262</v>
      </c>
      <c r="T210" s="2" t="s">
        <v>2263</v>
      </c>
      <c r="U210" s="2" t="s">
        <v>1109</v>
      </c>
      <c r="V210" s="10">
        <v>43805</v>
      </c>
      <c r="X210" s="2">
        <v>31804215</v>
      </c>
    </row>
    <row r="211" spans="1:26" ht="24.75" x14ac:dyDescent="0.2">
      <c r="A211" s="2">
        <v>2019</v>
      </c>
      <c r="B211" s="2" t="s">
        <v>2264</v>
      </c>
      <c r="C211" s="6" t="s">
        <v>2265</v>
      </c>
      <c r="D211" s="2">
        <v>30665393</v>
      </c>
      <c r="H211" s="2" t="s">
        <v>1264</v>
      </c>
      <c r="I211" s="2">
        <v>0</v>
      </c>
      <c r="J211" s="2">
        <v>0</v>
      </c>
      <c r="N211" s="8"/>
      <c r="O211" s="8"/>
      <c r="P211" s="15"/>
      <c r="Q211" s="2" t="s">
        <v>2264</v>
      </c>
      <c r="S211" s="2" t="s">
        <v>2266</v>
      </c>
      <c r="T211" s="2" t="s">
        <v>2267</v>
      </c>
      <c r="U211" s="2" t="s">
        <v>2222</v>
      </c>
      <c r="V211" s="10">
        <v>43488</v>
      </c>
      <c r="W211" s="2" t="s">
        <v>2268</v>
      </c>
      <c r="X211" s="2">
        <v>30665393</v>
      </c>
      <c r="Z211" s="2" t="s">
        <v>2269</v>
      </c>
    </row>
    <row r="212" spans="1:26" ht="36" x14ac:dyDescent="0.2">
      <c r="A212" s="2">
        <v>2019</v>
      </c>
      <c r="B212" s="2" t="s">
        <v>2270</v>
      </c>
      <c r="C212" s="6" t="s">
        <v>2271</v>
      </c>
      <c r="D212" s="2">
        <v>30626332</v>
      </c>
      <c r="H212" s="2" t="s">
        <v>1264</v>
      </c>
      <c r="I212" s="2">
        <v>0</v>
      </c>
      <c r="J212" s="2">
        <v>0</v>
      </c>
      <c r="N212" s="8"/>
      <c r="O212" s="8"/>
      <c r="P212" s="15"/>
      <c r="Q212" s="2" t="s">
        <v>2270</v>
      </c>
      <c r="S212" s="2" t="s">
        <v>2272</v>
      </c>
      <c r="T212" s="2" t="s">
        <v>2273</v>
      </c>
      <c r="U212" s="2" t="s">
        <v>2274</v>
      </c>
      <c r="V212" s="10">
        <v>43476</v>
      </c>
      <c r="W212" s="2" t="s">
        <v>2275</v>
      </c>
      <c r="X212" s="2">
        <v>30626332</v>
      </c>
      <c r="Z212" s="2" t="s">
        <v>2276</v>
      </c>
    </row>
    <row r="213" spans="1:26" ht="24.75" x14ac:dyDescent="0.2">
      <c r="A213" s="2">
        <v>2019</v>
      </c>
      <c r="B213" s="2" t="s">
        <v>2277</v>
      </c>
      <c r="C213" s="6" t="s">
        <v>2278</v>
      </c>
      <c r="D213" s="2">
        <v>30817267</v>
      </c>
      <c r="H213" s="2" t="s">
        <v>1264</v>
      </c>
      <c r="I213" s="2">
        <v>0</v>
      </c>
      <c r="J213" s="2">
        <v>0</v>
      </c>
      <c r="N213" s="8"/>
      <c r="O213" s="8"/>
      <c r="P213" s="15"/>
      <c r="Q213" s="2" t="s">
        <v>2277</v>
      </c>
      <c r="S213" s="2" t="s">
        <v>2279</v>
      </c>
      <c r="T213" s="2" t="s">
        <v>2280</v>
      </c>
      <c r="U213" s="2" t="s">
        <v>2281</v>
      </c>
      <c r="V213" s="10">
        <v>43525</v>
      </c>
      <c r="W213" s="2" t="s">
        <v>2282</v>
      </c>
      <c r="X213" s="2">
        <v>30817267</v>
      </c>
      <c r="Z213" s="2" t="s">
        <v>2283</v>
      </c>
    </row>
    <row r="214" spans="1:26" ht="36" x14ac:dyDescent="0.2">
      <c r="A214" s="2">
        <v>2019</v>
      </c>
      <c r="B214" s="2" t="s">
        <v>2284</v>
      </c>
      <c r="C214" s="6" t="s">
        <v>2285</v>
      </c>
      <c r="D214" s="2">
        <v>30448071</v>
      </c>
      <c r="E214" s="35"/>
      <c r="H214" s="2" t="s">
        <v>1264</v>
      </c>
      <c r="I214" s="2">
        <v>0</v>
      </c>
      <c r="J214" s="2">
        <v>0</v>
      </c>
      <c r="M214" s="2">
        <v>1</v>
      </c>
      <c r="N214" s="8"/>
      <c r="O214" s="8"/>
      <c r="P214" s="15"/>
      <c r="Q214" s="2" t="s">
        <v>2284</v>
      </c>
      <c r="S214" s="2" t="s">
        <v>2286</v>
      </c>
      <c r="T214" s="2" t="s">
        <v>2287</v>
      </c>
      <c r="U214" s="2" t="s">
        <v>472</v>
      </c>
      <c r="V214" s="17">
        <v>43423</v>
      </c>
      <c r="X214" s="2">
        <v>30448071</v>
      </c>
      <c r="Z214" s="2" t="s">
        <v>2288</v>
      </c>
    </row>
    <row r="215" spans="1:26" ht="36" x14ac:dyDescent="0.2">
      <c r="A215" s="2">
        <v>2019</v>
      </c>
      <c r="B215" s="2" t="s">
        <v>2289</v>
      </c>
      <c r="C215" s="6" t="s">
        <v>2290</v>
      </c>
      <c r="D215" s="2">
        <v>30911932</v>
      </c>
      <c r="H215" s="2" t="s">
        <v>1264</v>
      </c>
      <c r="I215" s="2">
        <v>0</v>
      </c>
      <c r="J215" s="2">
        <v>0</v>
      </c>
      <c r="N215" s="8"/>
      <c r="O215" s="8"/>
      <c r="P215" s="15"/>
      <c r="Q215" s="2" t="s">
        <v>2289</v>
      </c>
      <c r="S215" s="2" t="s">
        <v>2291</v>
      </c>
      <c r="T215" s="2" t="s">
        <v>2292</v>
      </c>
      <c r="U215" s="2" t="s">
        <v>1392</v>
      </c>
      <c r="V215" s="10">
        <v>43551</v>
      </c>
      <c r="W215" s="2" t="s">
        <v>2293</v>
      </c>
      <c r="X215" s="2">
        <v>30911932</v>
      </c>
      <c r="Z215" s="2" t="s">
        <v>2294</v>
      </c>
    </row>
    <row r="216" spans="1:26" ht="36" x14ac:dyDescent="0.2">
      <c r="A216" s="2">
        <v>2019</v>
      </c>
      <c r="B216" s="2" t="s">
        <v>2295</v>
      </c>
      <c r="C216" s="6" t="s">
        <v>2296</v>
      </c>
      <c r="D216" s="2">
        <v>30636626</v>
      </c>
      <c r="H216" s="2" t="s">
        <v>1264</v>
      </c>
      <c r="I216" s="2">
        <v>0</v>
      </c>
      <c r="J216" s="2">
        <v>0</v>
      </c>
      <c r="N216" s="8"/>
      <c r="O216" s="8"/>
      <c r="P216" s="15"/>
      <c r="Q216" s="2" t="s">
        <v>2295</v>
      </c>
      <c r="S216" s="2" t="s">
        <v>2297</v>
      </c>
      <c r="T216" s="2" t="s">
        <v>2298</v>
      </c>
      <c r="U216" s="2" t="s">
        <v>2222</v>
      </c>
      <c r="V216" s="10">
        <v>43480</v>
      </c>
      <c r="W216" s="2" t="s">
        <v>2299</v>
      </c>
      <c r="X216" s="2">
        <v>30636626</v>
      </c>
      <c r="Z216" s="2" t="s">
        <v>2300</v>
      </c>
    </row>
    <row r="217" spans="1:26" ht="24.75" x14ac:dyDescent="0.2">
      <c r="A217" s="2">
        <v>2019</v>
      </c>
      <c r="B217" s="2" t="s">
        <v>2301</v>
      </c>
      <c r="C217" s="6" t="s">
        <v>2302</v>
      </c>
      <c r="D217" s="2">
        <v>30808337</v>
      </c>
      <c r="H217" s="2" t="s">
        <v>1264</v>
      </c>
      <c r="I217" s="2">
        <v>0</v>
      </c>
      <c r="J217" s="2">
        <v>0</v>
      </c>
      <c r="N217" s="8"/>
      <c r="O217" s="8"/>
      <c r="P217" s="15"/>
      <c r="Q217" s="2" t="s">
        <v>2301</v>
      </c>
      <c r="S217" s="2" t="s">
        <v>2303</v>
      </c>
      <c r="T217" s="2" t="s">
        <v>2304</v>
      </c>
      <c r="U217" s="2" t="s">
        <v>1380</v>
      </c>
      <c r="V217" s="10">
        <v>43524</v>
      </c>
      <c r="W217" s="2" t="s">
        <v>2305</v>
      </c>
      <c r="X217" s="2">
        <v>30808337</v>
      </c>
      <c r="Z217" s="2" t="s">
        <v>2306</v>
      </c>
    </row>
    <row r="218" spans="1:26" ht="24.75" x14ac:dyDescent="0.2">
      <c r="A218" s="2">
        <v>2019</v>
      </c>
      <c r="B218" s="2" t="s">
        <v>2307</v>
      </c>
      <c r="C218" s="6" t="s">
        <v>2308</v>
      </c>
      <c r="D218" s="2">
        <v>31079193</v>
      </c>
      <c r="H218" s="2" t="s">
        <v>1264</v>
      </c>
      <c r="I218" s="2">
        <v>0</v>
      </c>
      <c r="J218" s="2">
        <v>0</v>
      </c>
      <c r="N218" s="8"/>
      <c r="O218" s="8"/>
      <c r="P218" s="15"/>
      <c r="Q218" s="2" t="s">
        <v>2307</v>
      </c>
      <c r="S218" s="2" t="s">
        <v>2309</v>
      </c>
      <c r="T218" s="2" t="s">
        <v>2310</v>
      </c>
      <c r="U218" s="2" t="s">
        <v>2311</v>
      </c>
      <c r="V218" s="10">
        <v>43598</v>
      </c>
      <c r="W218" s="2" t="s">
        <v>2312</v>
      </c>
      <c r="X218" s="2">
        <v>31079193</v>
      </c>
      <c r="Y218" s="2" t="s">
        <v>2313</v>
      </c>
      <c r="Z218" s="2" t="s">
        <v>2314</v>
      </c>
    </row>
    <row r="219" spans="1:26" ht="24.75" x14ac:dyDescent="0.2">
      <c r="A219" s="2">
        <v>2019</v>
      </c>
      <c r="B219" s="2" t="s">
        <v>2315</v>
      </c>
      <c r="C219" s="6" t="s">
        <v>2316</v>
      </c>
      <c r="D219" s="2">
        <v>31473622</v>
      </c>
      <c r="H219" s="2" t="s">
        <v>1264</v>
      </c>
      <c r="I219" s="2">
        <v>0</v>
      </c>
      <c r="J219" s="2">
        <v>0</v>
      </c>
      <c r="N219" s="8"/>
      <c r="O219" s="8"/>
      <c r="P219" s="15"/>
      <c r="Q219" s="2" t="s">
        <v>2315</v>
      </c>
      <c r="S219" s="2" t="s">
        <v>2317</v>
      </c>
      <c r="T219" s="2" t="s">
        <v>2318</v>
      </c>
      <c r="U219" s="2" t="s">
        <v>2111</v>
      </c>
      <c r="V219" s="10">
        <v>43710</v>
      </c>
      <c r="W219" s="2" t="s">
        <v>2319</v>
      </c>
      <c r="X219" s="2">
        <v>31473622</v>
      </c>
      <c r="Z219" s="2" t="s">
        <v>2320</v>
      </c>
    </row>
    <row r="220" spans="1:26" ht="36" x14ac:dyDescent="0.2">
      <c r="A220" s="2">
        <v>2019</v>
      </c>
      <c r="B220" s="2" t="s">
        <v>2321</v>
      </c>
      <c r="C220" s="6" t="s">
        <v>2322</v>
      </c>
      <c r="D220" s="2">
        <v>31420383</v>
      </c>
      <c r="H220" s="2" t="s">
        <v>1264</v>
      </c>
      <c r="I220" s="2">
        <v>0</v>
      </c>
      <c r="J220" s="2">
        <v>0</v>
      </c>
      <c r="N220" s="8"/>
      <c r="O220" s="8"/>
      <c r="P220" s="15"/>
      <c r="Q220" s="2" t="s">
        <v>2321</v>
      </c>
      <c r="S220" s="2" t="s">
        <v>2323</v>
      </c>
      <c r="T220" s="2" t="s">
        <v>2324</v>
      </c>
      <c r="U220" s="2" t="s">
        <v>2111</v>
      </c>
      <c r="V220" s="10">
        <v>43695</v>
      </c>
      <c r="W220" s="2" t="s">
        <v>2325</v>
      </c>
      <c r="X220" s="2">
        <v>31420383</v>
      </c>
      <c r="Z220" s="2" t="s">
        <v>2326</v>
      </c>
    </row>
    <row r="221" spans="1:26" ht="24.75" x14ac:dyDescent="0.2">
      <c r="A221" s="2">
        <v>2019</v>
      </c>
      <c r="B221" s="2" t="s">
        <v>2327</v>
      </c>
      <c r="C221" s="6" t="s">
        <v>2328</v>
      </c>
      <c r="D221" s="2">
        <v>30911910</v>
      </c>
      <c r="H221" s="2" t="s">
        <v>1264</v>
      </c>
      <c r="I221" s="2">
        <v>0</v>
      </c>
      <c r="J221" s="2">
        <v>0</v>
      </c>
      <c r="N221" s="8"/>
      <c r="O221" s="8"/>
      <c r="P221" s="15"/>
      <c r="Q221" s="2" t="s">
        <v>2327</v>
      </c>
      <c r="S221" s="2" t="s">
        <v>2329</v>
      </c>
      <c r="T221" s="2" t="s">
        <v>2330</v>
      </c>
      <c r="U221" s="2" t="s">
        <v>1392</v>
      </c>
      <c r="V221" s="10">
        <v>43551</v>
      </c>
      <c r="W221" s="2" t="s">
        <v>2331</v>
      </c>
      <c r="X221" s="2">
        <v>30911910</v>
      </c>
      <c r="Z221" s="2" t="s">
        <v>2332</v>
      </c>
    </row>
    <row r="222" spans="1:26" ht="24.75" x14ac:dyDescent="0.2">
      <c r="A222" s="2">
        <v>2019</v>
      </c>
      <c r="B222" s="2" t="s">
        <v>2333</v>
      </c>
      <c r="C222" s="6" t="s">
        <v>2334</v>
      </c>
      <c r="D222" s="2">
        <v>31046832</v>
      </c>
      <c r="H222" s="2" t="s">
        <v>1264</v>
      </c>
      <c r="I222" s="2">
        <v>0</v>
      </c>
      <c r="J222" s="2">
        <v>0</v>
      </c>
      <c r="N222" s="8"/>
      <c r="O222" s="8"/>
      <c r="P222" s="20"/>
      <c r="Q222" s="2" t="s">
        <v>2333</v>
      </c>
      <c r="S222" s="2" t="s">
        <v>2335</v>
      </c>
      <c r="T222" s="2" t="s">
        <v>2336</v>
      </c>
      <c r="U222" s="2" t="s">
        <v>1267</v>
      </c>
      <c r="V222" s="10">
        <v>43589</v>
      </c>
      <c r="W222" s="2" t="s">
        <v>2337</v>
      </c>
      <c r="X222" s="2">
        <v>31046832</v>
      </c>
      <c r="Z222" s="2" t="s">
        <v>2338</v>
      </c>
    </row>
    <row r="223" spans="1:26" ht="36" x14ac:dyDescent="0.2">
      <c r="A223" s="2">
        <v>2019</v>
      </c>
      <c r="B223" s="2" t="s">
        <v>2339</v>
      </c>
      <c r="C223" s="6" t="s">
        <v>2340</v>
      </c>
      <c r="D223" s="2">
        <v>31092199</v>
      </c>
      <c r="H223" s="2" t="s">
        <v>1264</v>
      </c>
      <c r="I223" s="2">
        <v>0</v>
      </c>
      <c r="J223" s="2">
        <v>0</v>
      </c>
      <c r="N223" s="8"/>
      <c r="O223" s="8"/>
      <c r="P223" s="20"/>
      <c r="Q223" s="2" t="s">
        <v>2339</v>
      </c>
      <c r="S223" s="2" t="s">
        <v>2341</v>
      </c>
      <c r="T223" s="2" t="s">
        <v>2342</v>
      </c>
      <c r="U223" s="2" t="s">
        <v>1668</v>
      </c>
      <c r="V223" s="10">
        <v>43602</v>
      </c>
      <c r="W223" s="2" t="s">
        <v>2343</v>
      </c>
      <c r="X223" s="2">
        <v>31092199</v>
      </c>
      <c r="Z223" s="2" t="s">
        <v>2344</v>
      </c>
    </row>
    <row r="224" spans="1:26" ht="24.75" x14ac:dyDescent="0.2">
      <c r="A224" s="2">
        <v>2019</v>
      </c>
      <c r="B224" s="2" t="s">
        <v>2345</v>
      </c>
      <c r="C224" s="6" t="s">
        <v>2346</v>
      </c>
      <c r="D224" s="2">
        <v>30084076</v>
      </c>
      <c r="H224" s="2" t="s">
        <v>1264</v>
      </c>
      <c r="I224" s="2">
        <v>0</v>
      </c>
      <c r="J224" s="2">
        <v>0</v>
      </c>
      <c r="N224" s="8"/>
      <c r="O224" s="8"/>
      <c r="P224" s="15"/>
      <c r="Q224" s="2" t="s">
        <v>2345</v>
      </c>
      <c r="S224" s="2" t="s">
        <v>2347</v>
      </c>
      <c r="T224" s="2" t="s">
        <v>2348</v>
      </c>
      <c r="U224" s="2" t="s">
        <v>2349</v>
      </c>
      <c r="V224" s="10">
        <v>43320</v>
      </c>
      <c r="W224" s="2" t="s">
        <v>2350</v>
      </c>
      <c r="X224" s="2">
        <v>30084076</v>
      </c>
      <c r="Z224" s="2" t="s">
        <v>2351</v>
      </c>
    </row>
    <row r="225" spans="1:26" ht="24.75" x14ac:dyDescent="0.2">
      <c r="A225" s="2">
        <v>2019</v>
      </c>
      <c r="B225" s="2" t="s">
        <v>2352</v>
      </c>
      <c r="C225" s="6" t="s">
        <v>2353</v>
      </c>
      <c r="D225" s="2">
        <v>31014380</v>
      </c>
      <c r="H225" s="2" t="s">
        <v>1264</v>
      </c>
      <c r="I225" s="2">
        <v>0</v>
      </c>
      <c r="J225" s="2">
        <v>0</v>
      </c>
      <c r="N225" s="8"/>
      <c r="O225" s="8"/>
      <c r="P225" s="15"/>
      <c r="Q225" s="2" t="s">
        <v>2352</v>
      </c>
      <c r="S225" s="2" t="s">
        <v>2354</v>
      </c>
      <c r="T225" s="2" t="s">
        <v>2355</v>
      </c>
      <c r="U225" s="2" t="s">
        <v>448</v>
      </c>
      <c r="V225" s="10">
        <v>43580</v>
      </c>
      <c r="W225" s="2" t="s">
        <v>2356</v>
      </c>
      <c r="X225" s="2">
        <v>31014380</v>
      </c>
      <c r="Z225" s="2" t="s">
        <v>2357</v>
      </c>
    </row>
    <row r="226" spans="1:26" ht="36" x14ac:dyDescent="0.2">
      <c r="A226" s="2">
        <v>2019</v>
      </c>
      <c r="B226" s="2" t="s">
        <v>2358</v>
      </c>
      <c r="C226" s="6" t="s">
        <v>2359</v>
      </c>
      <c r="D226" s="2">
        <v>31014372</v>
      </c>
      <c r="H226" s="2" t="s">
        <v>1264</v>
      </c>
      <c r="I226" s="2">
        <v>0</v>
      </c>
      <c r="J226" s="2">
        <v>0</v>
      </c>
      <c r="N226" s="8"/>
      <c r="O226" s="8"/>
      <c r="P226" s="15"/>
      <c r="Q226" s="2" t="s">
        <v>2358</v>
      </c>
      <c r="S226" s="2" t="s">
        <v>2360</v>
      </c>
      <c r="T226" s="2" t="s">
        <v>1448</v>
      </c>
      <c r="U226" s="2" t="s">
        <v>664</v>
      </c>
      <c r="V226" s="10">
        <v>43580</v>
      </c>
      <c r="W226" s="2" t="s">
        <v>2361</v>
      </c>
      <c r="X226" s="2">
        <v>31014372</v>
      </c>
      <c r="Z226" s="2" t="s">
        <v>2362</v>
      </c>
    </row>
    <row r="227" spans="1:26" ht="36" x14ac:dyDescent="0.2">
      <c r="A227" s="2">
        <v>2019</v>
      </c>
      <c r="B227" s="2" t="s">
        <v>2363</v>
      </c>
      <c r="C227" s="6" t="s">
        <v>2364</v>
      </c>
      <c r="D227" s="2">
        <v>30727998</v>
      </c>
      <c r="H227" s="2" t="s">
        <v>1264</v>
      </c>
      <c r="I227" s="2">
        <v>0</v>
      </c>
      <c r="J227" s="2">
        <v>0</v>
      </c>
      <c r="N227" s="8"/>
      <c r="O227" s="8"/>
      <c r="P227" s="15"/>
      <c r="Q227" s="2" t="s">
        <v>2363</v>
      </c>
      <c r="S227" s="2" t="s">
        <v>2365</v>
      </c>
      <c r="T227" s="2" t="s">
        <v>2366</v>
      </c>
      <c r="U227" s="2" t="s">
        <v>1380</v>
      </c>
      <c r="V227" s="10">
        <v>43504</v>
      </c>
      <c r="W227" s="2" t="s">
        <v>2367</v>
      </c>
      <c r="X227" s="2">
        <v>30727998</v>
      </c>
      <c r="Z227" s="2" t="s">
        <v>2368</v>
      </c>
    </row>
    <row r="228" spans="1:26" ht="24.75" x14ac:dyDescent="0.2">
      <c r="A228" s="2">
        <v>2019</v>
      </c>
      <c r="B228" s="2" t="s">
        <v>2369</v>
      </c>
      <c r="C228" s="6" t="s">
        <v>2370</v>
      </c>
      <c r="D228" s="2">
        <v>30635022</v>
      </c>
      <c r="H228" s="2" t="s">
        <v>1264</v>
      </c>
      <c r="I228" s="2">
        <v>0</v>
      </c>
      <c r="J228" s="2">
        <v>0</v>
      </c>
      <c r="N228" s="8"/>
      <c r="O228" s="8"/>
      <c r="P228" s="15"/>
      <c r="Q228" s="2" t="s">
        <v>2369</v>
      </c>
      <c r="S228" s="2" t="s">
        <v>2371</v>
      </c>
      <c r="T228" s="2" t="s">
        <v>2372</v>
      </c>
      <c r="U228" s="2" t="s">
        <v>448</v>
      </c>
      <c r="V228" s="10">
        <v>43478</v>
      </c>
      <c r="W228" s="2" t="s">
        <v>2373</v>
      </c>
      <c r="X228" s="2">
        <v>30635022</v>
      </c>
      <c r="Z228" s="2" t="s">
        <v>2374</v>
      </c>
    </row>
    <row r="229" spans="1:26" ht="24.75" x14ac:dyDescent="0.2">
      <c r="A229" s="2">
        <v>2019</v>
      </c>
      <c r="B229" s="2" t="s">
        <v>2375</v>
      </c>
      <c r="C229" s="6" t="s">
        <v>2376</v>
      </c>
      <c r="D229" s="2">
        <v>30783830</v>
      </c>
      <c r="H229" s="2" t="s">
        <v>1264</v>
      </c>
      <c r="I229" s="2">
        <v>0</v>
      </c>
      <c r="J229" s="2">
        <v>0</v>
      </c>
      <c r="M229" s="2">
        <v>0</v>
      </c>
      <c r="N229" s="8"/>
      <c r="O229" s="8"/>
      <c r="P229" s="20"/>
      <c r="Q229" s="2" t="s">
        <v>2375</v>
      </c>
      <c r="S229" s="2" t="s">
        <v>2377</v>
      </c>
      <c r="T229" s="2" t="s">
        <v>2378</v>
      </c>
      <c r="U229" s="2" t="s">
        <v>1499</v>
      </c>
      <c r="V229" s="10">
        <v>43517</v>
      </c>
      <c r="W229" s="2" t="s">
        <v>2379</v>
      </c>
      <c r="X229" s="2">
        <v>30783830</v>
      </c>
      <c r="Z229" s="2" t="s">
        <v>2380</v>
      </c>
    </row>
    <row r="230" spans="1:26" ht="36" x14ac:dyDescent="0.2">
      <c r="A230" s="27">
        <v>2020</v>
      </c>
      <c r="B230" s="28" t="s">
        <v>2381</v>
      </c>
      <c r="C230" s="29" t="s">
        <v>2382</v>
      </c>
      <c r="D230" s="27">
        <v>32958495</v>
      </c>
      <c r="H230" s="2" t="s">
        <v>1264</v>
      </c>
      <c r="I230" s="2">
        <v>0</v>
      </c>
      <c r="J230" s="2">
        <v>0</v>
      </c>
      <c r="L230" s="30"/>
      <c r="N230" s="8"/>
      <c r="O230" s="8"/>
      <c r="P230" s="20"/>
      <c r="Q230" s="28" t="s">
        <v>2381</v>
      </c>
      <c r="S230" s="30" t="s">
        <v>2383</v>
      </c>
      <c r="T230" s="31" t="s">
        <v>2384</v>
      </c>
      <c r="U230" s="30" t="s">
        <v>2111</v>
      </c>
      <c r="V230" s="32">
        <v>44096</v>
      </c>
      <c r="W230" s="31" t="s">
        <v>2385</v>
      </c>
      <c r="X230" s="2"/>
      <c r="Z230" s="33" t="s">
        <v>2386</v>
      </c>
    </row>
    <row r="231" spans="1:26" ht="59.25" x14ac:dyDescent="0.2">
      <c r="A231" s="27">
        <v>2020</v>
      </c>
      <c r="B231" s="28" t="s">
        <v>2387</v>
      </c>
      <c r="C231" s="29" t="s">
        <v>2388</v>
      </c>
      <c r="D231" s="27">
        <v>33077567</v>
      </c>
      <c r="H231" s="2" t="s">
        <v>1264</v>
      </c>
      <c r="I231" s="2">
        <v>0</v>
      </c>
      <c r="J231" s="2">
        <v>0</v>
      </c>
      <c r="L231" s="30"/>
      <c r="N231" s="8"/>
      <c r="O231" s="8"/>
      <c r="P231" s="15"/>
      <c r="Q231" s="28" t="s">
        <v>2387</v>
      </c>
      <c r="S231" s="30" t="s">
        <v>2389</v>
      </c>
      <c r="T231" s="31" t="s">
        <v>2390</v>
      </c>
      <c r="U231" s="30" t="s">
        <v>2111</v>
      </c>
      <c r="V231" s="34">
        <v>44124</v>
      </c>
      <c r="W231" s="31" t="s">
        <v>2391</v>
      </c>
      <c r="X231" s="2"/>
      <c r="Z231" s="33" t="s">
        <v>2392</v>
      </c>
    </row>
    <row r="232" spans="1:26" ht="24.75" x14ac:dyDescent="0.2">
      <c r="A232" s="27">
        <v>2020</v>
      </c>
      <c r="B232" s="28" t="s">
        <v>2393</v>
      </c>
      <c r="C232" s="29" t="s">
        <v>2394</v>
      </c>
      <c r="D232" s="27">
        <v>33021684</v>
      </c>
      <c r="H232" s="2" t="s">
        <v>1264</v>
      </c>
      <c r="I232" s="2">
        <v>0</v>
      </c>
      <c r="J232" s="2">
        <v>0</v>
      </c>
      <c r="L232" s="30"/>
      <c r="N232" s="8"/>
      <c r="O232" s="8"/>
      <c r="P232" s="15"/>
      <c r="Q232" s="28" t="s">
        <v>2393</v>
      </c>
      <c r="S232" s="30" t="s">
        <v>2395</v>
      </c>
      <c r="T232" s="31" t="s">
        <v>959</v>
      </c>
      <c r="U232" s="30" t="s">
        <v>311</v>
      </c>
      <c r="V232" s="32">
        <v>44110</v>
      </c>
      <c r="W232" s="31" t="s">
        <v>2396</v>
      </c>
      <c r="X232" s="2"/>
      <c r="Z232" s="33" t="s">
        <v>2397</v>
      </c>
    </row>
    <row r="233" spans="1:26" ht="24.75" x14ac:dyDescent="0.2">
      <c r="A233" s="27">
        <v>2020</v>
      </c>
      <c r="B233" s="28" t="s">
        <v>2398</v>
      </c>
      <c r="C233" s="29" t="s">
        <v>2399</v>
      </c>
      <c r="D233" s="27">
        <v>33005428</v>
      </c>
      <c r="H233" s="2" t="s">
        <v>1264</v>
      </c>
      <c r="I233" s="2">
        <v>0</v>
      </c>
      <c r="J233" s="2">
        <v>0</v>
      </c>
      <c r="L233" s="30"/>
      <c r="N233" s="8"/>
      <c r="O233" s="8"/>
      <c r="P233" s="15"/>
      <c r="Q233" s="28" t="s">
        <v>2398</v>
      </c>
      <c r="S233" s="30" t="s">
        <v>2400</v>
      </c>
      <c r="T233" s="31" t="s">
        <v>2401</v>
      </c>
      <c r="U233" s="30" t="s">
        <v>1857</v>
      </c>
      <c r="V233" s="32">
        <v>44106</v>
      </c>
      <c r="W233" s="31" t="s">
        <v>2402</v>
      </c>
      <c r="X233" s="2"/>
      <c r="Z233" s="33" t="s">
        <v>2403</v>
      </c>
    </row>
    <row r="234" spans="1:26" ht="36" x14ac:dyDescent="0.2">
      <c r="A234" s="27">
        <v>2020</v>
      </c>
      <c r="B234" s="28" t="s">
        <v>2404</v>
      </c>
      <c r="C234" s="29" t="s">
        <v>2405</v>
      </c>
      <c r="D234" s="27">
        <v>33024368</v>
      </c>
      <c r="H234" s="2" t="s">
        <v>1264</v>
      </c>
      <c r="I234" s="2">
        <v>0</v>
      </c>
      <c r="J234" s="2">
        <v>0</v>
      </c>
      <c r="L234" s="30"/>
      <c r="N234" s="8"/>
      <c r="O234" s="8"/>
      <c r="P234" s="15"/>
      <c r="Q234" s="28" t="s">
        <v>2404</v>
      </c>
      <c r="S234" s="30" t="s">
        <v>2406</v>
      </c>
      <c r="T234" s="31" t="s">
        <v>2407</v>
      </c>
      <c r="U234" s="30" t="s">
        <v>2408</v>
      </c>
      <c r="V234" s="32">
        <v>44111</v>
      </c>
      <c r="W234" s="31" t="s">
        <v>2409</v>
      </c>
      <c r="X234" s="2"/>
      <c r="Z234" s="33" t="s">
        <v>2410</v>
      </c>
    </row>
    <row r="235" spans="1:26" ht="14.25" x14ac:dyDescent="0.2">
      <c r="A235" s="27">
        <v>2020</v>
      </c>
      <c r="B235" s="28" t="s">
        <v>2411</v>
      </c>
      <c r="C235" s="30" t="s">
        <v>2412</v>
      </c>
      <c r="D235" s="27">
        <v>33036834</v>
      </c>
      <c r="H235" s="2" t="s">
        <v>1264</v>
      </c>
      <c r="I235" s="2">
        <v>0</v>
      </c>
      <c r="J235" s="2">
        <v>0</v>
      </c>
      <c r="L235" s="30"/>
      <c r="N235" s="8"/>
      <c r="O235" s="8"/>
      <c r="P235" s="15"/>
      <c r="Q235" s="28" t="s">
        <v>2411</v>
      </c>
      <c r="S235" s="30" t="s">
        <v>2413</v>
      </c>
      <c r="T235" s="31" t="s">
        <v>2414</v>
      </c>
      <c r="U235" s="30" t="s">
        <v>2415</v>
      </c>
      <c r="V235" s="34">
        <v>44114</v>
      </c>
      <c r="W235" s="31"/>
      <c r="X235" s="2"/>
      <c r="Z235" s="33" t="s">
        <v>2416</v>
      </c>
    </row>
    <row r="236" spans="1:26" ht="36" x14ac:dyDescent="0.2">
      <c r="A236" s="2">
        <v>2018</v>
      </c>
      <c r="B236" s="2" t="s">
        <v>2417</v>
      </c>
      <c r="C236" s="6" t="s">
        <v>2418</v>
      </c>
      <c r="D236" s="2">
        <v>30227890</v>
      </c>
      <c r="F236" s="2"/>
      <c r="G236" s="2"/>
      <c r="H236" s="2" t="s">
        <v>1264</v>
      </c>
      <c r="I236" s="2">
        <v>0</v>
      </c>
      <c r="J236" s="2">
        <v>0</v>
      </c>
      <c r="N236" s="8"/>
      <c r="O236" s="8"/>
      <c r="P236" s="15"/>
      <c r="Q236" s="2" t="s">
        <v>2417</v>
      </c>
      <c r="S236" s="2" t="s">
        <v>2419</v>
      </c>
      <c r="T236" s="2" t="s">
        <v>2420</v>
      </c>
      <c r="U236" s="2" t="s">
        <v>1536</v>
      </c>
      <c r="V236" s="10">
        <v>43363</v>
      </c>
      <c r="W236" s="2" t="s">
        <v>2421</v>
      </c>
      <c r="X236" s="2">
        <v>30227890</v>
      </c>
      <c r="Z236" s="2" t="s">
        <v>2422</v>
      </c>
    </row>
    <row r="237" spans="1:26" ht="14.25" x14ac:dyDescent="0.2">
      <c r="A237" s="27">
        <v>2020</v>
      </c>
      <c r="B237" s="28" t="s">
        <v>2423</v>
      </c>
      <c r="C237" s="30" t="s">
        <v>1005</v>
      </c>
      <c r="D237" s="27">
        <v>33026084</v>
      </c>
      <c r="H237" s="2" t="s">
        <v>2424</v>
      </c>
      <c r="I237" s="2">
        <v>0</v>
      </c>
      <c r="J237" s="1">
        <v>0</v>
      </c>
      <c r="L237" s="30"/>
      <c r="N237" s="8"/>
      <c r="O237" s="8"/>
      <c r="P237" s="15"/>
      <c r="Q237" s="28" t="s">
        <v>2423</v>
      </c>
      <c r="S237" s="30" t="s">
        <v>2425</v>
      </c>
      <c r="T237" s="31" t="s">
        <v>1009</v>
      </c>
      <c r="U237" s="30" t="s">
        <v>756</v>
      </c>
      <c r="V237" s="32">
        <v>44111</v>
      </c>
      <c r="W237" s="31"/>
      <c r="X237" s="2"/>
      <c r="Z237" s="33" t="s">
        <v>2426</v>
      </c>
    </row>
    <row r="238" spans="1:26" ht="14.25" x14ac:dyDescent="0.2">
      <c r="A238" s="27">
        <v>2020</v>
      </c>
      <c r="B238" s="28" t="s">
        <v>2427</v>
      </c>
      <c r="C238" s="30" t="s">
        <v>1005</v>
      </c>
      <c r="D238" s="27">
        <v>33021558</v>
      </c>
      <c r="H238" s="2" t="s">
        <v>2424</v>
      </c>
      <c r="I238" s="2">
        <v>0</v>
      </c>
      <c r="J238" s="1">
        <v>0</v>
      </c>
      <c r="L238" s="30"/>
      <c r="N238" s="8"/>
      <c r="O238" s="8"/>
      <c r="P238" s="15"/>
      <c r="Q238" s="28" t="s">
        <v>2427</v>
      </c>
      <c r="S238" s="30" t="s">
        <v>2428</v>
      </c>
      <c r="T238" s="31" t="s">
        <v>1009</v>
      </c>
      <c r="U238" s="30" t="s">
        <v>99</v>
      </c>
      <c r="V238" s="32">
        <v>44110</v>
      </c>
      <c r="W238" s="31"/>
      <c r="X238" s="2"/>
      <c r="Z238" s="33" t="s">
        <v>2429</v>
      </c>
    </row>
    <row r="239" spans="1:26" ht="14.25" x14ac:dyDescent="0.2">
      <c r="A239" s="27">
        <v>2020</v>
      </c>
      <c r="B239" s="28" t="s">
        <v>2427</v>
      </c>
      <c r="C239" s="30" t="s">
        <v>2430</v>
      </c>
      <c r="D239" s="27">
        <v>33036737</v>
      </c>
      <c r="H239" s="2" t="s">
        <v>2424</v>
      </c>
      <c r="I239" s="2">
        <v>0</v>
      </c>
      <c r="J239" s="1">
        <v>0</v>
      </c>
      <c r="L239" s="30"/>
      <c r="N239" s="8"/>
      <c r="O239" s="8"/>
      <c r="P239" s="20"/>
      <c r="Q239" s="28" t="s">
        <v>2427</v>
      </c>
      <c r="S239" s="30" t="s">
        <v>2431</v>
      </c>
      <c r="T239" s="31" t="s">
        <v>1009</v>
      </c>
      <c r="U239" s="30" t="s">
        <v>2432</v>
      </c>
      <c r="V239" s="34">
        <v>44114</v>
      </c>
      <c r="W239" s="31"/>
      <c r="X239" s="2"/>
      <c r="Z239" s="33" t="s">
        <v>2433</v>
      </c>
    </row>
    <row r="240" spans="1:26" ht="25.5" x14ac:dyDescent="0.2">
      <c r="A240" s="2">
        <v>2018</v>
      </c>
      <c r="B240" s="2" t="s">
        <v>716</v>
      </c>
      <c r="C240" s="6" t="s">
        <v>717</v>
      </c>
      <c r="D240" s="2">
        <v>29523153</v>
      </c>
      <c r="E240" s="2" t="s">
        <v>718</v>
      </c>
      <c r="F240" s="2" t="s">
        <v>57</v>
      </c>
      <c r="G240" s="2" t="s">
        <v>719</v>
      </c>
      <c r="H240" s="2"/>
      <c r="I240" s="2">
        <v>1</v>
      </c>
      <c r="J240" s="2">
        <v>1</v>
      </c>
      <c r="L240" s="2">
        <v>1</v>
      </c>
      <c r="N240" s="8"/>
      <c r="O240" s="8"/>
      <c r="P240" s="15" t="s">
        <v>720</v>
      </c>
      <c r="Q240" s="2" t="s">
        <v>716</v>
      </c>
      <c r="S240" s="2" t="s">
        <v>721</v>
      </c>
      <c r="T240" s="2" t="s">
        <v>722</v>
      </c>
      <c r="U240" s="2" t="s">
        <v>723</v>
      </c>
      <c r="V240" s="10">
        <v>43170</v>
      </c>
      <c r="W240" s="2" t="s">
        <v>724</v>
      </c>
      <c r="X240" s="2">
        <v>29523153</v>
      </c>
      <c r="Z240" s="2" t="s">
        <v>725</v>
      </c>
    </row>
    <row r="241" spans="1:26" ht="58.5" x14ac:dyDescent="0.15">
      <c r="A241" s="2">
        <v>2019</v>
      </c>
      <c r="B241" s="2" t="s">
        <v>893</v>
      </c>
      <c r="C241" s="6" t="s">
        <v>894</v>
      </c>
      <c r="D241" s="2">
        <v>29261542</v>
      </c>
      <c r="E241" s="2" t="s">
        <v>895</v>
      </c>
      <c r="F241" s="2" t="s">
        <v>57</v>
      </c>
      <c r="G241" s="2" t="s">
        <v>330</v>
      </c>
      <c r="H241" s="2"/>
      <c r="I241" s="2">
        <v>1</v>
      </c>
      <c r="J241" s="2">
        <v>1</v>
      </c>
      <c r="L241" s="2">
        <v>1</v>
      </c>
      <c r="N241" s="8"/>
      <c r="O241" s="6"/>
      <c r="P241" s="5" t="s">
        <v>896</v>
      </c>
      <c r="Q241" s="2" t="s">
        <v>893</v>
      </c>
      <c r="S241" s="2" t="s">
        <v>897</v>
      </c>
      <c r="T241" s="2" t="s">
        <v>898</v>
      </c>
      <c r="U241" s="2" t="s">
        <v>899</v>
      </c>
      <c r="V241" s="17">
        <v>43090</v>
      </c>
      <c r="X241" s="2">
        <v>29261542</v>
      </c>
      <c r="Z241" s="2" t="s">
        <v>900</v>
      </c>
    </row>
    <row r="242" spans="1:26" ht="35.25" x14ac:dyDescent="0.15">
      <c r="A242" s="2">
        <v>2016</v>
      </c>
      <c r="B242" s="2" t="s">
        <v>584</v>
      </c>
      <c r="C242" s="6" t="s">
        <v>585</v>
      </c>
      <c r="D242" s="2">
        <v>26750681</v>
      </c>
      <c r="E242" s="2" t="s">
        <v>215</v>
      </c>
      <c r="F242" s="2" t="s">
        <v>57</v>
      </c>
      <c r="G242" s="2" t="s">
        <v>95</v>
      </c>
      <c r="H242" s="2"/>
      <c r="I242" s="2">
        <v>1</v>
      </c>
      <c r="J242" s="2">
        <v>1</v>
      </c>
      <c r="N242" s="8"/>
      <c r="O242" s="8">
        <v>1</v>
      </c>
      <c r="P242" s="15" t="s">
        <v>586</v>
      </c>
      <c r="Q242" s="2" t="s">
        <v>584</v>
      </c>
      <c r="S242" s="2" t="s">
        <v>587</v>
      </c>
      <c r="T242" s="2" t="s">
        <v>588</v>
      </c>
      <c r="U242" s="2" t="s">
        <v>589</v>
      </c>
      <c r="V242" s="10">
        <v>42381</v>
      </c>
      <c r="W242" s="2" t="s">
        <v>590</v>
      </c>
      <c r="X242" s="2">
        <v>26750681</v>
      </c>
      <c r="Z242" s="2" t="s">
        <v>591</v>
      </c>
    </row>
    <row r="243" spans="1:26" ht="36" x14ac:dyDescent="0.2">
      <c r="A243" s="2">
        <v>2010</v>
      </c>
      <c r="B243" s="2" t="s">
        <v>235</v>
      </c>
      <c r="C243" s="6" t="s">
        <v>236</v>
      </c>
      <c r="D243" s="2">
        <v>21313924</v>
      </c>
      <c r="E243" s="2" t="s">
        <v>49</v>
      </c>
      <c r="F243" s="2" t="s">
        <v>57</v>
      </c>
      <c r="G243" s="2" t="s">
        <v>95</v>
      </c>
      <c r="I243" s="2">
        <v>1</v>
      </c>
      <c r="J243" s="2">
        <v>1</v>
      </c>
      <c r="N243" s="41">
        <v>2</v>
      </c>
      <c r="O243" s="8"/>
      <c r="P243" s="15"/>
      <c r="Q243" s="2" t="s">
        <v>235</v>
      </c>
      <c r="S243" s="2" t="s">
        <v>237</v>
      </c>
      <c r="T243" s="2" t="s">
        <v>238</v>
      </c>
      <c r="U243" s="2" t="s">
        <v>239</v>
      </c>
      <c r="V243" s="10">
        <v>40589</v>
      </c>
      <c r="W243" s="2" t="s">
        <v>240</v>
      </c>
      <c r="X243" s="2">
        <v>21313924</v>
      </c>
    </row>
    <row r="244" spans="1:26" ht="37.5" x14ac:dyDescent="0.2">
      <c r="A244" s="2">
        <v>2005</v>
      </c>
      <c r="B244" s="2" t="s">
        <v>166</v>
      </c>
      <c r="C244" s="6" t="s">
        <v>167</v>
      </c>
      <c r="D244" s="2">
        <v>15730609</v>
      </c>
      <c r="E244" s="11" t="s">
        <v>168</v>
      </c>
      <c r="F244" s="2" t="s">
        <v>26</v>
      </c>
      <c r="G244" s="2" t="s">
        <v>169</v>
      </c>
      <c r="I244" s="2">
        <v>1</v>
      </c>
      <c r="J244" s="2">
        <v>1</v>
      </c>
      <c r="K244" s="2">
        <v>1</v>
      </c>
      <c r="N244" s="8"/>
      <c r="O244" s="8"/>
      <c r="P244" s="9" t="s">
        <v>170</v>
      </c>
      <c r="Q244" s="2" t="s">
        <v>166</v>
      </c>
      <c r="S244" s="2" t="s">
        <v>171</v>
      </c>
      <c r="T244" s="2" t="s">
        <v>172</v>
      </c>
      <c r="U244" s="2" t="s">
        <v>173</v>
      </c>
      <c r="V244" s="10">
        <v>38409</v>
      </c>
      <c r="X244" s="2">
        <v>15730609</v>
      </c>
      <c r="Z244" s="2" t="s">
        <v>174</v>
      </c>
    </row>
    <row r="245" spans="1:26" ht="49.5" x14ac:dyDescent="0.2">
      <c r="A245" s="2">
        <v>1994</v>
      </c>
      <c r="B245" s="2" t="s">
        <v>92</v>
      </c>
      <c r="C245" s="6" t="s">
        <v>93</v>
      </c>
      <c r="D245" s="2">
        <v>8003747</v>
      </c>
      <c r="E245" s="2" t="s">
        <v>94</v>
      </c>
      <c r="F245" s="2" t="s">
        <v>26</v>
      </c>
      <c r="G245" s="2" t="s">
        <v>95</v>
      </c>
      <c r="H245" s="14"/>
      <c r="I245" s="2">
        <v>1</v>
      </c>
      <c r="J245" s="2">
        <v>1</v>
      </c>
      <c r="K245" s="14">
        <v>0</v>
      </c>
      <c r="M245" s="2">
        <v>1</v>
      </c>
      <c r="N245" s="8"/>
      <c r="O245" s="8"/>
      <c r="P245" s="20" t="s">
        <v>96</v>
      </c>
      <c r="Q245" s="2" t="s">
        <v>92</v>
      </c>
      <c r="S245" s="2" t="s">
        <v>97</v>
      </c>
      <c r="T245" s="2" t="s">
        <v>98</v>
      </c>
      <c r="U245" s="2" t="s">
        <v>99</v>
      </c>
      <c r="V245" s="10">
        <v>34425</v>
      </c>
      <c r="X245" s="2">
        <v>8003747</v>
      </c>
    </row>
    <row r="246" spans="1:26" ht="123" x14ac:dyDescent="0.2">
      <c r="A246" s="2">
        <v>2019</v>
      </c>
      <c r="B246" s="2" t="s">
        <v>774</v>
      </c>
      <c r="C246" s="6" t="s">
        <v>775</v>
      </c>
      <c r="D246" s="2">
        <v>31677684</v>
      </c>
      <c r="E246" s="2" t="s">
        <v>776</v>
      </c>
      <c r="F246" s="2" t="s">
        <v>57</v>
      </c>
      <c r="G246" s="2" t="s">
        <v>95</v>
      </c>
      <c r="H246" s="14"/>
      <c r="I246" s="2">
        <v>1</v>
      </c>
      <c r="J246" s="2">
        <v>1</v>
      </c>
      <c r="K246" s="14">
        <v>0</v>
      </c>
      <c r="L246" s="2">
        <v>1</v>
      </c>
      <c r="M246" s="2">
        <v>1</v>
      </c>
      <c r="N246" s="8"/>
      <c r="O246" s="8"/>
      <c r="P246" s="15" t="s">
        <v>777</v>
      </c>
      <c r="Q246" s="2" t="s">
        <v>774</v>
      </c>
      <c r="S246" s="2" t="s">
        <v>778</v>
      </c>
      <c r="T246" s="2" t="s">
        <v>310</v>
      </c>
      <c r="U246" s="2" t="s">
        <v>779</v>
      </c>
      <c r="V246" s="10">
        <v>43773</v>
      </c>
      <c r="X246" s="2">
        <v>31677684</v>
      </c>
      <c r="Z246" s="2" t="s">
        <v>780</v>
      </c>
    </row>
    <row r="247" spans="1:26" ht="74.25" x14ac:dyDescent="0.2">
      <c r="A247" s="2">
        <v>2020</v>
      </c>
      <c r="B247" s="2" t="s">
        <v>961</v>
      </c>
      <c r="C247" s="6" t="s">
        <v>962</v>
      </c>
      <c r="D247" s="2">
        <v>32580648</v>
      </c>
      <c r="E247" s="2" t="s">
        <v>963</v>
      </c>
      <c r="F247" s="2" t="s">
        <v>57</v>
      </c>
      <c r="G247" s="2" t="s">
        <v>353</v>
      </c>
      <c r="I247" s="2">
        <v>1</v>
      </c>
      <c r="J247" s="2">
        <v>1</v>
      </c>
      <c r="K247" s="2">
        <v>0</v>
      </c>
      <c r="L247" s="2">
        <v>1</v>
      </c>
      <c r="M247" s="2">
        <v>1</v>
      </c>
      <c r="N247" s="8"/>
      <c r="O247" s="8"/>
      <c r="P247" s="15" t="s">
        <v>964</v>
      </c>
      <c r="Q247" s="2" t="s">
        <v>961</v>
      </c>
      <c r="S247" s="2" t="s">
        <v>965</v>
      </c>
      <c r="T247" s="2" t="s">
        <v>828</v>
      </c>
      <c r="U247" s="2" t="s">
        <v>966</v>
      </c>
      <c r="V247" s="10">
        <v>44008</v>
      </c>
      <c r="X247" s="2">
        <v>32580648</v>
      </c>
      <c r="Z247" s="2" t="s">
        <v>967</v>
      </c>
    </row>
    <row r="248" spans="1:26" ht="49.5" x14ac:dyDescent="0.2">
      <c r="A248" s="2">
        <v>2020</v>
      </c>
      <c r="B248" s="2" t="s">
        <v>1069</v>
      </c>
      <c r="C248" s="6" t="s">
        <v>1070</v>
      </c>
      <c r="D248" s="2">
        <v>31984828</v>
      </c>
      <c r="E248" s="2" t="s">
        <v>695</v>
      </c>
      <c r="F248" s="2" t="s">
        <v>57</v>
      </c>
      <c r="G248" s="2" t="s">
        <v>199</v>
      </c>
      <c r="I248" s="2">
        <v>1</v>
      </c>
      <c r="J248" s="2">
        <v>1</v>
      </c>
      <c r="K248" s="2">
        <v>0</v>
      </c>
      <c r="L248" s="2">
        <v>1</v>
      </c>
      <c r="M248" s="2">
        <v>1</v>
      </c>
      <c r="N248" s="8"/>
      <c r="O248" s="8"/>
      <c r="P248" s="15" t="s">
        <v>1071</v>
      </c>
      <c r="Q248" s="2" t="s">
        <v>1069</v>
      </c>
      <c r="S248" s="2" t="s">
        <v>1072</v>
      </c>
      <c r="T248" s="2" t="s">
        <v>1073</v>
      </c>
      <c r="U248" s="2" t="s">
        <v>510</v>
      </c>
      <c r="V248" s="10">
        <v>43858</v>
      </c>
      <c r="X248" s="2">
        <v>31984828</v>
      </c>
      <c r="Z248" s="2" t="s">
        <v>1074</v>
      </c>
    </row>
    <row r="249" spans="1:26" ht="37.5" x14ac:dyDescent="0.2">
      <c r="A249" s="2">
        <v>2012</v>
      </c>
      <c r="B249" s="2" t="s">
        <v>276</v>
      </c>
      <c r="C249" s="6" t="s">
        <v>277</v>
      </c>
      <c r="D249" s="2">
        <v>22730863</v>
      </c>
      <c r="E249" s="2" t="s">
        <v>278</v>
      </c>
      <c r="F249" s="2" t="s">
        <v>57</v>
      </c>
      <c r="G249" s="2" t="s">
        <v>199</v>
      </c>
      <c r="H249" s="2"/>
      <c r="I249" s="2">
        <v>1</v>
      </c>
      <c r="J249" s="2">
        <v>1</v>
      </c>
      <c r="L249" s="2">
        <v>1</v>
      </c>
      <c r="N249" s="8"/>
      <c r="O249" s="8"/>
      <c r="P249" s="20" t="s">
        <v>279</v>
      </c>
      <c r="Q249" s="2" t="s">
        <v>276</v>
      </c>
      <c r="S249" s="2" t="s">
        <v>280</v>
      </c>
      <c r="T249" s="2" t="s">
        <v>281</v>
      </c>
      <c r="U249" s="2" t="s">
        <v>239</v>
      </c>
      <c r="V249" s="10">
        <v>41087</v>
      </c>
      <c r="W249" s="2" t="s">
        <v>282</v>
      </c>
      <c r="X249" s="2">
        <v>22730863</v>
      </c>
    </row>
    <row r="250" spans="1:26" ht="25.5" x14ac:dyDescent="0.2">
      <c r="A250" s="2">
        <v>2014</v>
      </c>
      <c r="B250" s="2" t="s">
        <v>382</v>
      </c>
      <c r="C250" s="6" t="s">
        <v>383</v>
      </c>
      <c r="D250" s="2">
        <v>24825520</v>
      </c>
      <c r="E250" s="2" t="s">
        <v>384</v>
      </c>
      <c r="F250" s="2" t="s">
        <v>177</v>
      </c>
      <c r="G250" s="2" t="s">
        <v>95</v>
      </c>
      <c r="H250" s="2"/>
      <c r="I250" s="2">
        <v>1</v>
      </c>
      <c r="J250" s="2">
        <v>1</v>
      </c>
      <c r="N250" s="8"/>
      <c r="O250" s="8"/>
      <c r="P250" s="20" t="s">
        <v>385</v>
      </c>
      <c r="Q250" s="2" t="s">
        <v>382</v>
      </c>
      <c r="S250" s="2" t="s">
        <v>386</v>
      </c>
      <c r="T250" s="2" t="s">
        <v>387</v>
      </c>
      <c r="U250" s="2" t="s">
        <v>388</v>
      </c>
      <c r="V250" s="10">
        <v>41774</v>
      </c>
      <c r="X250" s="2">
        <v>24825520</v>
      </c>
      <c r="Z250" s="2" t="s">
        <v>389</v>
      </c>
    </row>
    <row r="251" spans="1:26" ht="86.25" x14ac:dyDescent="0.2">
      <c r="A251" s="2">
        <v>2019</v>
      </c>
      <c r="B251" s="2" t="s">
        <v>781</v>
      </c>
      <c r="C251" s="6" t="s">
        <v>782</v>
      </c>
      <c r="D251" s="2">
        <v>31356471</v>
      </c>
      <c r="E251" s="2" t="s">
        <v>783</v>
      </c>
      <c r="F251" s="2" t="s">
        <v>57</v>
      </c>
      <c r="G251" s="2" t="s">
        <v>330</v>
      </c>
      <c r="H251" s="22"/>
      <c r="I251" s="2">
        <v>1</v>
      </c>
      <c r="J251" s="2">
        <v>1</v>
      </c>
      <c r="K251" s="22"/>
      <c r="M251" s="2">
        <v>1</v>
      </c>
      <c r="N251" s="8"/>
      <c r="O251" s="8"/>
      <c r="P251" s="15" t="s">
        <v>784</v>
      </c>
      <c r="Q251" s="2" t="s">
        <v>781</v>
      </c>
      <c r="S251" s="2" t="s">
        <v>785</v>
      </c>
      <c r="T251" s="2" t="s">
        <v>310</v>
      </c>
      <c r="U251" s="2" t="s">
        <v>225</v>
      </c>
      <c r="V251" s="10">
        <v>43676</v>
      </c>
      <c r="X251" s="2">
        <v>31356471</v>
      </c>
      <c r="Z251" s="2" t="s">
        <v>786</v>
      </c>
    </row>
    <row r="252" spans="1:26" ht="36" x14ac:dyDescent="0.2">
      <c r="A252" s="2">
        <v>2014</v>
      </c>
      <c r="B252" s="2" t="s">
        <v>359</v>
      </c>
      <c r="C252" s="6" t="s">
        <v>360</v>
      </c>
      <c r="D252" s="2">
        <v>24492190</v>
      </c>
      <c r="E252" s="2" t="s">
        <v>361</v>
      </c>
      <c r="F252" s="2" t="s">
        <v>57</v>
      </c>
      <c r="G252" s="2" t="s">
        <v>27</v>
      </c>
      <c r="H252" s="2"/>
      <c r="I252" s="2">
        <v>1</v>
      </c>
      <c r="J252" s="2">
        <v>1</v>
      </c>
      <c r="N252" s="8"/>
      <c r="O252" s="8"/>
      <c r="P252" s="15" t="s">
        <v>362</v>
      </c>
      <c r="Q252" s="2" t="s">
        <v>359</v>
      </c>
      <c r="S252" s="2" t="s">
        <v>363</v>
      </c>
      <c r="T252" s="2" t="s">
        <v>364</v>
      </c>
      <c r="U252" s="2" t="s">
        <v>173</v>
      </c>
      <c r="V252" s="10">
        <v>41675</v>
      </c>
      <c r="X252" s="2">
        <v>24492190</v>
      </c>
      <c r="Z252" s="2" t="s">
        <v>365</v>
      </c>
    </row>
    <row r="253" spans="1:26" ht="37.5" x14ac:dyDescent="0.2">
      <c r="A253" s="2">
        <v>1977</v>
      </c>
      <c r="B253" s="2" t="s">
        <v>23</v>
      </c>
      <c r="C253" s="6" t="s">
        <v>24</v>
      </c>
      <c r="D253" s="2">
        <v>834205</v>
      </c>
      <c r="E253" s="2" t="s">
        <v>25</v>
      </c>
      <c r="F253" s="2" t="s">
        <v>26</v>
      </c>
      <c r="G253" s="2" t="s">
        <v>27</v>
      </c>
      <c r="I253" s="2">
        <v>1</v>
      </c>
      <c r="J253" s="2">
        <v>1</v>
      </c>
      <c r="K253" s="2">
        <v>1</v>
      </c>
      <c r="N253" s="8"/>
      <c r="O253" s="8"/>
      <c r="P253" s="9" t="s">
        <v>28</v>
      </c>
      <c r="Q253" s="2" t="s">
        <v>23</v>
      </c>
      <c r="S253" s="2" t="s">
        <v>29</v>
      </c>
      <c r="T253" s="2" t="s">
        <v>30</v>
      </c>
      <c r="U253" s="2" t="s">
        <v>31</v>
      </c>
      <c r="V253" s="10">
        <v>28173</v>
      </c>
      <c r="X253" s="2">
        <v>834205</v>
      </c>
    </row>
    <row r="254" spans="1:26" ht="49.5" x14ac:dyDescent="0.2">
      <c r="A254" s="2">
        <v>1990</v>
      </c>
      <c r="B254" s="2" t="s">
        <v>32</v>
      </c>
      <c r="C254" s="6" t="s">
        <v>33</v>
      </c>
      <c r="D254" s="2">
        <v>2406691</v>
      </c>
      <c r="E254" s="2" t="s">
        <v>34</v>
      </c>
      <c r="F254" s="2" t="s">
        <v>26</v>
      </c>
      <c r="G254" s="2" t="s">
        <v>27</v>
      </c>
      <c r="I254" s="2">
        <v>1</v>
      </c>
      <c r="J254" s="2">
        <v>1</v>
      </c>
      <c r="K254" s="2">
        <v>1</v>
      </c>
      <c r="N254" s="8"/>
      <c r="O254" s="8"/>
      <c r="P254" s="9" t="s">
        <v>35</v>
      </c>
      <c r="Q254" s="2" t="s">
        <v>32</v>
      </c>
      <c r="S254" s="2" t="s">
        <v>36</v>
      </c>
      <c r="T254" s="2" t="s">
        <v>37</v>
      </c>
      <c r="U254" s="2" t="s">
        <v>38</v>
      </c>
      <c r="V254" s="10">
        <v>32933</v>
      </c>
      <c r="X254" s="2">
        <v>2406691</v>
      </c>
    </row>
    <row r="255" spans="1:26" ht="49.5" x14ac:dyDescent="0.2">
      <c r="A255" s="2">
        <v>1990</v>
      </c>
      <c r="B255" s="2" t="s">
        <v>39</v>
      </c>
      <c r="C255" s="6" t="s">
        <v>40</v>
      </c>
      <c r="D255" s="2">
        <v>2196466</v>
      </c>
      <c r="E255" s="11" t="s">
        <v>41</v>
      </c>
      <c r="F255" s="2" t="s">
        <v>26</v>
      </c>
      <c r="G255" s="2" t="s">
        <v>42</v>
      </c>
      <c r="I255" s="2">
        <v>1</v>
      </c>
      <c r="J255" s="2">
        <v>1</v>
      </c>
      <c r="K255" s="2">
        <v>1</v>
      </c>
      <c r="N255" s="8"/>
      <c r="O255" s="8"/>
      <c r="P255" s="9" t="s">
        <v>43</v>
      </c>
      <c r="Q255" s="2" t="s">
        <v>39</v>
      </c>
      <c r="S255" s="2" t="s">
        <v>44</v>
      </c>
      <c r="T255" s="2" t="s">
        <v>45</v>
      </c>
      <c r="U255" s="2" t="s">
        <v>31</v>
      </c>
      <c r="V255" s="10">
        <v>33094</v>
      </c>
      <c r="X255" s="2">
        <v>2196466</v>
      </c>
      <c r="Z255" s="2" t="s">
        <v>46</v>
      </c>
    </row>
    <row r="256" spans="1:26" ht="25.5" x14ac:dyDescent="0.2">
      <c r="A256" s="2">
        <v>1990</v>
      </c>
      <c r="B256" s="2" t="s">
        <v>47</v>
      </c>
      <c r="C256" s="6" t="s">
        <v>48</v>
      </c>
      <c r="D256" s="2">
        <v>2163810</v>
      </c>
      <c r="E256" s="11" t="s">
        <v>49</v>
      </c>
      <c r="F256" s="2" t="s">
        <v>26</v>
      </c>
      <c r="G256" s="2" t="s">
        <v>42</v>
      </c>
      <c r="I256" s="2">
        <v>1</v>
      </c>
      <c r="J256" s="2">
        <v>1</v>
      </c>
      <c r="K256" s="2">
        <v>1</v>
      </c>
      <c r="N256" s="8"/>
      <c r="O256" s="8"/>
      <c r="P256" s="9" t="s">
        <v>50</v>
      </c>
      <c r="Q256" s="2" t="s">
        <v>47</v>
      </c>
      <c r="S256" s="2" t="s">
        <v>51</v>
      </c>
      <c r="T256" s="2" t="s">
        <v>52</v>
      </c>
      <c r="U256" s="2" t="s">
        <v>53</v>
      </c>
      <c r="V256" s="10">
        <v>33025</v>
      </c>
      <c r="X256" s="2">
        <v>2163810</v>
      </c>
      <c r="Z256" s="2" t="s">
        <v>54</v>
      </c>
    </row>
    <row r="257" spans="1:26" ht="49.5" x14ac:dyDescent="0.2">
      <c r="A257" s="2">
        <v>1991</v>
      </c>
      <c r="B257" s="2" t="s">
        <v>55</v>
      </c>
      <c r="C257" s="6" t="s">
        <v>56</v>
      </c>
      <c r="D257" s="2">
        <v>1892163</v>
      </c>
      <c r="E257" s="11" t="s">
        <v>25</v>
      </c>
      <c r="F257" s="2" t="s">
        <v>57</v>
      </c>
      <c r="G257" s="2" t="s">
        <v>42</v>
      </c>
      <c r="I257" s="2">
        <v>1</v>
      </c>
      <c r="J257" s="2">
        <v>1</v>
      </c>
      <c r="K257" s="2">
        <v>1</v>
      </c>
      <c r="M257" s="2">
        <v>1</v>
      </c>
      <c r="N257" s="8"/>
      <c r="O257" s="8"/>
      <c r="P257" s="9" t="s">
        <v>58</v>
      </c>
      <c r="Q257" s="2" t="s">
        <v>55</v>
      </c>
      <c r="S257" s="2" t="s">
        <v>59</v>
      </c>
      <c r="T257" s="2" t="s">
        <v>60</v>
      </c>
      <c r="U257" s="2" t="s">
        <v>61</v>
      </c>
      <c r="V257" s="10">
        <v>33482</v>
      </c>
      <c r="X257" s="2">
        <v>1892163</v>
      </c>
    </row>
    <row r="258" spans="1:26" ht="37.5" x14ac:dyDescent="0.2">
      <c r="A258" s="2">
        <v>1991</v>
      </c>
      <c r="B258" s="2" t="s">
        <v>62</v>
      </c>
      <c r="C258" s="6" t="s">
        <v>63</v>
      </c>
      <c r="D258" s="2">
        <v>1671482</v>
      </c>
      <c r="E258" s="11" t="s">
        <v>64</v>
      </c>
      <c r="F258" s="2" t="s">
        <v>26</v>
      </c>
      <c r="G258" s="2" t="s">
        <v>42</v>
      </c>
      <c r="I258" s="2">
        <v>1</v>
      </c>
      <c r="J258" s="2">
        <v>1</v>
      </c>
      <c r="K258" s="2">
        <v>1</v>
      </c>
      <c r="N258" s="8"/>
      <c r="O258" s="8"/>
      <c r="P258" s="9" t="s">
        <v>65</v>
      </c>
      <c r="Q258" s="2" t="s">
        <v>62</v>
      </c>
      <c r="S258" s="2" t="s">
        <v>66</v>
      </c>
      <c r="T258" s="2" t="s">
        <v>67</v>
      </c>
      <c r="U258" s="2" t="s">
        <v>68</v>
      </c>
      <c r="V258" s="10">
        <v>33292</v>
      </c>
      <c r="X258" s="2">
        <v>1671482</v>
      </c>
      <c r="Z258" s="2" t="s">
        <v>69</v>
      </c>
    </row>
    <row r="259" spans="1:26" ht="81.75" x14ac:dyDescent="0.2">
      <c r="A259" s="2">
        <v>1991</v>
      </c>
      <c r="B259" s="12" t="s">
        <v>70</v>
      </c>
      <c r="C259" s="6" t="s">
        <v>71</v>
      </c>
      <c r="D259" s="2">
        <v>1997860</v>
      </c>
      <c r="E259" s="11" t="s">
        <v>72</v>
      </c>
      <c r="F259" s="2" t="s">
        <v>26</v>
      </c>
      <c r="G259" s="2" t="s">
        <v>73</v>
      </c>
      <c r="I259" s="2">
        <v>1</v>
      </c>
      <c r="J259" s="2">
        <v>1</v>
      </c>
      <c r="K259" s="2">
        <v>1</v>
      </c>
      <c r="M259" s="2">
        <v>1</v>
      </c>
      <c r="N259" s="13"/>
      <c r="O259" s="13"/>
      <c r="P259" s="9" t="s">
        <v>74</v>
      </c>
      <c r="S259" s="2" t="s">
        <v>75</v>
      </c>
      <c r="U259" s="2" t="s">
        <v>31</v>
      </c>
      <c r="V259" s="10">
        <v>33318</v>
      </c>
      <c r="X259" s="2">
        <v>1997860</v>
      </c>
      <c r="Z259" s="2" t="s">
        <v>76</v>
      </c>
    </row>
    <row r="260" spans="1:26" ht="49.5" x14ac:dyDescent="0.2">
      <c r="A260" s="2">
        <v>1993</v>
      </c>
      <c r="B260" s="2" t="s">
        <v>77</v>
      </c>
      <c r="C260" s="6" t="s">
        <v>78</v>
      </c>
      <c r="D260" s="2">
        <v>8308876</v>
      </c>
      <c r="E260" s="11" t="s">
        <v>49</v>
      </c>
      <c r="F260" s="2" t="s">
        <v>26</v>
      </c>
      <c r="G260" s="2" t="s">
        <v>42</v>
      </c>
      <c r="I260" s="2">
        <v>1</v>
      </c>
      <c r="J260" s="2">
        <v>1</v>
      </c>
      <c r="K260" s="2">
        <v>1</v>
      </c>
      <c r="N260" s="8"/>
      <c r="O260" s="8"/>
      <c r="P260" s="9" t="s">
        <v>79</v>
      </c>
      <c r="Q260" s="2" t="s">
        <v>77</v>
      </c>
      <c r="S260" s="2" t="s">
        <v>80</v>
      </c>
      <c r="T260" s="2" t="s">
        <v>81</v>
      </c>
      <c r="U260" s="2" t="s">
        <v>82</v>
      </c>
      <c r="V260" s="10">
        <v>34304</v>
      </c>
      <c r="W260" s="2" t="s">
        <v>83</v>
      </c>
      <c r="X260" s="2">
        <v>8308876</v>
      </c>
      <c r="Z260" s="2" t="s">
        <v>84</v>
      </c>
    </row>
    <row r="261" spans="1:26" ht="25.5" x14ac:dyDescent="0.2">
      <c r="A261" s="2">
        <v>1993</v>
      </c>
      <c r="B261" s="2" t="s">
        <v>85</v>
      </c>
      <c r="C261" s="6" t="s">
        <v>86</v>
      </c>
      <c r="D261" s="2">
        <v>8119063</v>
      </c>
      <c r="E261" s="11" t="s">
        <v>87</v>
      </c>
      <c r="F261" s="2" t="s">
        <v>26</v>
      </c>
      <c r="G261" s="2" t="s">
        <v>42</v>
      </c>
      <c r="H261" s="2"/>
      <c r="I261" s="2">
        <v>1</v>
      </c>
      <c r="J261" s="2">
        <v>1</v>
      </c>
      <c r="K261" s="2">
        <v>1</v>
      </c>
      <c r="N261" s="8"/>
      <c r="O261" s="8"/>
      <c r="P261" s="9" t="s">
        <v>88</v>
      </c>
      <c r="Q261" s="2" t="s">
        <v>85</v>
      </c>
      <c r="S261" s="2" t="s">
        <v>89</v>
      </c>
      <c r="T261" s="2" t="s">
        <v>90</v>
      </c>
      <c r="U261" s="2" t="s">
        <v>53</v>
      </c>
      <c r="V261" s="10">
        <v>34304</v>
      </c>
      <c r="X261" s="2">
        <v>8119063</v>
      </c>
      <c r="Z261" s="2" t="s">
        <v>91</v>
      </c>
    </row>
    <row r="262" spans="1:26" ht="13.5" x14ac:dyDescent="0.2">
      <c r="A262" s="2">
        <v>1994</v>
      </c>
      <c r="B262" s="2" t="s">
        <v>100</v>
      </c>
      <c r="C262" s="6" t="s">
        <v>101</v>
      </c>
      <c r="D262" s="2">
        <v>8083873</v>
      </c>
      <c r="E262" s="2" t="s">
        <v>102</v>
      </c>
      <c r="F262" s="2" t="s">
        <v>26</v>
      </c>
      <c r="G262" s="2" t="s">
        <v>73</v>
      </c>
      <c r="I262" s="2">
        <v>1</v>
      </c>
      <c r="J262" s="2">
        <v>1</v>
      </c>
      <c r="K262" s="2">
        <v>1</v>
      </c>
      <c r="N262" s="8"/>
      <c r="O262" s="8"/>
      <c r="P262" s="9" t="s">
        <v>103</v>
      </c>
      <c r="Q262" s="2" t="s">
        <v>100</v>
      </c>
      <c r="S262" s="2" t="s">
        <v>104</v>
      </c>
      <c r="T262" s="2" t="s">
        <v>105</v>
      </c>
      <c r="U262" s="2" t="s">
        <v>82</v>
      </c>
      <c r="V262" s="10">
        <v>34486</v>
      </c>
      <c r="W262" s="2" t="s">
        <v>106</v>
      </c>
      <c r="X262" s="2">
        <v>8083873</v>
      </c>
      <c r="Z262" s="2" t="s">
        <v>107</v>
      </c>
    </row>
    <row r="263" spans="1:26" ht="49.5" x14ac:dyDescent="0.2">
      <c r="A263" s="2">
        <v>1994</v>
      </c>
      <c r="B263" s="2" t="s">
        <v>108</v>
      </c>
      <c r="C263" s="6" t="s">
        <v>109</v>
      </c>
      <c r="D263" s="2">
        <v>8313270</v>
      </c>
      <c r="E263" s="2" t="s">
        <v>94</v>
      </c>
      <c r="F263" s="2" t="s">
        <v>57</v>
      </c>
      <c r="G263" s="2" t="s">
        <v>42</v>
      </c>
      <c r="I263" s="2">
        <v>1</v>
      </c>
      <c r="J263" s="2">
        <v>1</v>
      </c>
      <c r="K263" s="2">
        <v>1</v>
      </c>
      <c r="N263" s="8"/>
      <c r="O263" s="8"/>
      <c r="P263" s="9" t="s">
        <v>110</v>
      </c>
      <c r="Q263" s="2" t="s">
        <v>108</v>
      </c>
      <c r="S263" s="2" t="s">
        <v>111</v>
      </c>
      <c r="T263" s="2" t="s">
        <v>112</v>
      </c>
      <c r="U263" s="2" t="s">
        <v>113</v>
      </c>
      <c r="V263" s="10">
        <v>34380</v>
      </c>
      <c r="W263" s="2" t="s">
        <v>114</v>
      </c>
      <c r="X263" s="2">
        <v>8313270</v>
      </c>
    </row>
    <row r="264" spans="1:26" ht="37.5" x14ac:dyDescent="0.2">
      <c r="A264" s="2">
        <v>1995</v>
      </c>
      <c r="B264" s="2" t="s">
        <v>115</v>
      </c>
      <c r="C264" s="6" t="s">
        <v>116</v>
      </c>
      <c r="D264" s="2">
        <v>7619150</v>
      </c>
      <c r="E264" s="2" t="s">
        <v>102</v>
      </c>
      <c r="F264" s="2" t="s">
        <v>26</v>
      </c>
      <c r="G264" s="2" t="s">
        <v>27</v>
      </c>
      <c r="I264" s="2">
        <v>1</v>
      </c>
      <c r="J264" s="2">
        <v>1</v>
      </c>
      <c r="K264" s="2">
        <v>1</v>
      </c>
      <c r="N264" s="8"/>
      <c r="O264" s="8"/>
      <c r="P264" s="9" t="s">
        <v>117</v>
      </c>
      <c r="Q264" s="2" t="s">
        <v>115</v>
      </c>
      <c r="S264" s="2" t="s">
        <v>118</v>
      </c>
      <c r="T264" s="2" t="s">
        <v>119</v>
      </c>
      <c r="U264" s="2" t="s">
        <v>68</v>
      </c>
      <c r="V264" s="10">
        <v>34846</v>
      </c>
      <c r="X264" s="2">
        <v>7619150</v>
      </c>
    </row>
    <row r="265" spans="1:26" ht="25.5" x14ac:dyDescent="0.2">
      <c r="A265" s="2">
        <v>1995</v>
      </c>
      <c r="B265" s="2" t="s">
        <v>120</v>
      </c>
      <c r="C265" s="6" t="s">
        <v>121</v>
      </c>
      <c r="D265" s="2">
        <v>7752779</v>
      </c>
      <c r="E265" s="11" t="s">
        <v>25</v>
      </c>
      <c r="F265" s="2" t="s">
        <v>26</v>
      </c>
      <c r="G265" s="2" t="s">
        <v>27</v>
      </c>
      <c r="I265" s="2">
        <v>1</v>
      </c>
      <c r="J265" s="2">
        <v>1</v>
      </c>
      <c r="K265" s="2">
        <v>1</v>
      </c>
      <c r="N265" s="8"/>
      <c r="O265" s="8"/>
      <c r="P265" s="9" t="s">
        <v>122</v>
      </c>
      <c r="Q265" s="2" t="s">
        <v>120</v>
      </c>
      <c r="S265" s="2" t="s">
        <v>123</v>
      </c>
      <c r="T265" s="2" t="s">
        <v>124</v>
      </c>
      <c r="U265" s="2" t="s">
        <v>68</v>
      </c>
      <c r="V265" s="10">
        <v>34846</v>
      </c>
      <c r="X265" s="2">
        <v>7752779</v>
      </c>
    </row>
    <row r="266" spans="1:26" ht="37.5" x14ac:dyDescent="0.2">
      <c r="A266" s="2">
        <v>1995</v>
      </c>
      <c r="B266" s="2" t="s">
        <v>125</v>
      </c>
      <c r="C266" s="6" t="s">
        <v>126</v>
      </c>
      <c r="D266" s="2">
        <v>7898222</v>
      </c>
      <c r="E266" s="2" t="s">
        <v>127</v>
      </c>
      <c r="F266" s="2" t="s">
        <v>26</v>
      </c>
      <c r="G266" s="2" t="s">
        <v>128</v>
      </c>
      <c r="I266" s="2">
        <v>1</v>
      </c>
      <c r="J266" s="2">
        <v>1</v>
      </c>
      <c r="K266" s="2">
        <v>1</v>
      </c>
      <c r="M266" s="2">
        <v>1</v>
      </c>
      <c r="N266" s="13"/>
      <c r="O266" s="13"/>
      <c r="P266" s="20" t="s">
        <v>129</v>
      </c>
      <c r="S266" s="2" t="s">
        <v>130</v>
      </c>
      <c r="U266" s="2" t="s">
        <v>68</v>
      </c>
      <c r="V266" s="10">
        <v>34790</v>
      </c>
      <c r="X266" s="2">
        <v>7898222</v>
      </c>
    </row>
    <row r="267" spans="1:26" ht="49.5" x14ac:dyDescent="0.2">
      <c r="A267" s="2">
        <v>1996</v>
      </c>
      <c r="B267" s="2" t="s">
        <v>131</v>
      </c>
      <c r="C267" s="6" t="s">
        <v>132</v>
      </c>
      <c r="D267" s="2">
        <v>8884127</v>
      </c>
      <c r="E267" s="11" t="s">
        <v>133</v>
      </c>
      <c r="F267" s="2" t="s">
        <v>57</v>
      </c>
      <c r="G267" s="2" t="s">
        <v>42</v>
      </c>
      <c r="H267" s="2"/>
      <c r="I267" s="2">
        <v>1</v>
      </c>
      <c r="J267" s="2">
        <v>1</v>
      </c>
      <c r="K267" s="2">
        <v>1</v>
      </c>
      <c r="N267" s="8"/>
      <c r="O267" s="8"/>
      <c r="P267" s="9" t="s">
        <v>134</v>
      </c>
      <c r="Q267" s="2" t="s">
        <v>131</v>
      </c>
      <c r="S267" s="2" t="s">
        <v>135</v>
      </c>
      <c r="T267" s="2" t="s">
        <v>136</v>
      </c>
      <c r="U267" s="2" t="s">
        <v>137</v>
      </c>
      <c r="V267" s="10">
        <v>35309</v>
      </c>
      <c r="X267" s="2">
        <v>8884127</v>
      </c>
    </row>
    <row r="268" spans="1:26" ht="49.5" x14ac:dyDescent="0.2">
      <c r="A268" s="2">
        <v>1999</v>
      </c>
      <c r="B268" s="2" t="s">
        <v>145</v>
      </c>
      <c r="C268" s="6" t="s">
        <v>146</v>
      </c>
      <c r="D268" s="2">
        <v>10461596</v>
      </c>
      <c r="E268" s="2" t="s">
        <v>102</v>
      </c>
      <c r="F268" s="2" t="s">
        <v>26</v>
      </c>
      <c r="G268" s="2" t="s">
        <v>42</v>
      </c>
      <c r="I268" s="2">
        <v>1</v>
      </c>
      <c r="J268" s="2">
        <v>1</v>
      </c>
      <c r="K268" s="2">
        <v>1</v>
      </c>
      <c r="N268" s="8"/>
      <c r="O268" s="8"/>
      <c r="P268" s="18" t="s">
        <v>147</v>
      </c>
      <c r="Q268" s="2" t="s">
        <v>145</v>
      </c>
      <c r="S268" s="2" t="s">
        <v>148</v>
      </c>
      <c r="T268" s="2" t="s">
        <v>149</v>
      </c>
      <c r="U268" s="2" t="s">
        <v>82</v>
      </c>
      <c r="V268" s="10">
        <v>36398</v>
      </c>
      <c r="W268" s="2" t="s">
        <v>150</v>
      </c>
      <c r="X268" s="2">
        <v>10461596</v>
      </c>
      <c r="Z268" s="2" t="s">
        <v>151</v>
      </c>
    </row>
    <row r="269" spans="1:26" ht="61.5" x14ac:dyDescent="0.2">
      <c r="A269" s="2">
        <v>1999</v>
      </c>
      <c r="B269" s="2" t="s">
        <v>152</v>
      </c>
      <c r="C269" s="6" t="s">
        <v>153</v>
      </c>
      <c r="D269" s="2">
        <v>10564310</v>
      </c>
      <c r="E269" s="2" t="s">
        <v>49</v>
      </c>
      <c r="F269" s="2" t="s">
        <v>57</v>
      </c>
      <c r="G269" s="2" t="s">
        <v>42</v>
      </c>
      <c r="I269" s="2">
        <v>1</v>
      </c>
      <c r="J269" s="2">
        <v>1</v>
      </c>
      <c r="K269" s="2">
        <v>1</v>
      </c>
      <c r="N269" s="8"/>
      <c r="O269" s="8"/>
      <c r="P269" s="9" t="s">
        <v>154</v>
      </c>
      <c r="Q269" s="2" t="s">
        <v>152</v>
      </c>
      <c r="S269" s="2" t="s">
        <v>155</v>
      </c>
      <c r="T269" s="2" t="s">
        <v>156</v>
      </c>
      <c r="U269" s="2" t="s">
        <v>157</v>
      </c>
      <c r="V269" s="17">
        <v>36488</v>
      </c>
      <c r="X269" s="2">
        <v>10564310</v>
      </c>
      <c r="Z269" s="2" t="s">
        <v>158</v>
      </c>
    </row>
    <row r="270" spans="1:26" ht="25.5" x14ac:dyDescent="0.2">
      <c r="A270" s="2">
        <v>2002</v>
      </c>
      <c r="B270" s="2" t="s">
        <v>159</v>
      </c>
      <c r="C270" s="6" t="s">
        <v>160</v>
      </c>
      <c r="D270" s="2">
        <v>11914692</v>
      </c>
      <c r="E270" s="2" t="s">
        <v>102</v>
      </c>
      <c r="F270" s="2" t="s">
        <v>57</v>
      </c>
      <c r="G270" s="2" t="s">
        <v>95</v>
      </c>
      <c r="H270" s="2"/>
      <c r="I270" s="2">
        <v>1</v>
      </c>
      <c r="J270" s="2">
        <v>1</v>
      </c>
      <c r="K270" s="2">
        <v>1</v>
      </c>
      <c r="N270" s="8"/>
      <c r="O270" s="8">
        <v>1</v>
      </c>
      <c r="P270" s="18" t="s">
        <v>161</v>
      </c>
      <c r="Q270" s="2" t="s">
        <v>159</v>
      </c>
      <c r="S270" s="2" t="s">
        <v>162</v>
      </c>
      <c r="T270" s="2" t="s">
        <v>163</v>
      </c>
      <c r="U270" s="2" t="s">
        <v>164</v>
      </c>
      <c r="V270" s="10">
        <v>37342</v>
      </c>
      <c r="X270" s="2">
        <v>11914692</v>
      </c>
      <c r="Z270" s="2" t="s">
        <v>165</v>
      </c>
    </row>
    <row r="271" spans="1:26" ht="37.5" x14ac:dyDescent="0.2">
      <c r="A271" s="2">
        <v>2006</v>
      </c>
      <c r="B271" s="2" t="s">
        <v>175</v>
      </c>
      <c r="C271" s="6" t="s">
        <v>176</v>
      </c>
      <c r="D271" s="2">
        <v>16557095</v>
      </c>
      <c r="E271" s="11" t="s">
        <v>64</v>
      </c>
      <c r="F271" s="2" t="s">
        <v>177</v>
      </c>
      <c r="G271" s="2" t="s">
        <v>128</v>
      </c>
      <c r="I271" s="2">
        <v>1</v>
      </c>
      <c r="J271" s="2">
        <v>1</v>
      </c>
      <c r="K271" s="2">
        <v>1</v>
      </c>
      <c r="M271" s="2">
        <v>1</v>
      </c>
      <c r="N271" s="8"/>
      <c r="O271" s="8"/>
      <c r="P271" s="9" t="s">
        <v>178</v>
      </c>
      <c r="Q271" s="2" t="s">
        <v>175</v>
      </c>
      <c r="S271" s="2" t="s">
        <v>179</v>
      </c>
      <c r="T271" s="2" t="s">
        <v>180</v>
      </c>
      <c r="U271" s="2" t="s">
        <v>99</v>
      </c>
      <c r="V271" s="10">
        <v>38801</v>
      </c>
      <c r="X271" s="2">
        <v>16557095</v>
      </c>
      <c r="Z271" s="2" t="s">
        <v>181</v>
      </c>
    </row>
    <row r="272" spans="1:26" ht="61.5" x14ac:dyDescent="0.2">
      <c r="A272" s="2">
        <v>2007</v>
      </c>
      <c r="B272" s="2" t="s">
        <v>182</v>
      </c>
      <c r="C272" s="6" t="s">
        <v>183</v>
      </c>
      <c r="D272" s="2">
        <v>17718918</v>
      </c>
      <c r="E272" s="2" t="s">
        <v>94</v>
      </c>
      <c r="F272" s="2" t="s">
        <v>177</v>
      </c>
      <c r="G272" s="2" t="s">
        <v>27</v>
      </c>
      <c r="I272" s="2">
        <v>1</v>
      </c>
      <c r="J272" s="2">
        <v>1</v>
      </c>
      <c r="K272" s="2">
        <v>1</v>
      </c>
      <c r="N272" s="8"/>
      <c r="O272" s="8"/>
      <c r="P272" s="9" t="s">
        <v>184</v>
      </c>
      <c r="Q272" s="2" t="s">
        <v>182</v>
      </c>
      <c r="S272" s="2" t="s">
        <v>185</v>
      </c>
      <c r="T272" s="2" t="s">
        <v>186</v>
      </c>
      <c r="U272" s="2" t="s">
        <v>187</v>
      </c>
      <c r="V272" s="10">
        <v>39322</v>
      </c>
      <c r="W272" s="2" t="s">
        <v>188</v>
      </c>
      <c r="X272" s="2">
        <v>17718918</v>
      </c>
      <c r="Z272" s="2" t="s">
        <v>189</v>
      </c>
    </row>
    <row r="273" spans="1:26" ht="61.5" x14ac:dyDescent="0.2">
      <c r="A273" s="2">
        <v>2008</v>
      </c>
      <c r="B273" s="2" t="s">
        <v>190</v>
      </c>
      <c r="C273" s="6" t="s">
        <v>191</v>
      </c>
      <c r="D273" s="2">
        <v>18703467</v>
      </c>
      <c r="E273" s="11" t="s">
        <v>192</v>
      </c>
      <c r="F273" s="2" t="s">
        <v>177</v>
      </c>
      <c r="G273" s="2" t="s">
        <v>27</v>
      </c>
      <c r="I273" s="2">
        <v>1</v>
      </c>
      <c r="J273" s="2">
        <v>1</v>
      </c>
      <c r="K273" s="2">
        <v>1</v>
      </c>
      <c r="N273" s="8"/>
      <c r="O273" s="8"/>
      <c r="P273" s="9" t="s">
        <v>193</v>
      </c>
      <c r="Q273" s="2" t="s">
        <v>190</v>
      </c>
      <c r="S273" s="2" t="s">
        <v>194</v>
      </c>
      <c r="T273" s="2" t="s">
        <v>195</v>
      </c>
      <c r="U273" s="2" t="s">
        <v>31</v>
      </c>
      <c r="V273" s="10">
        <v>39676</v>
      </c>
      <c r="X273" s="2">
        <v>18703467</v>
      </c>
      <c r="Z273" s="2" t="s">
        <v>196</v>
      </c>
    </row>
    <row r="274" spans="1:26" ht="49.5" x14ac:dyDescent="0.2">
      <c r="A274" s="2">
        <v>2009</v>
      </c>
      <c r="B274" s="2" t="s">
        <v>205</v>
      </c>
      <c r="C274" s="6" t="s">
        <v>206</v>
      </c>
      <c r="D274" s="2">
        <v>19713206</v>
      </c>
      <c r="E274" s="11" t="s">
        <v>207</v>
      </c>
      <c r="F274" s="2" t="s">
        <v>57</v>
      </c>
      <c r="G274" s="2" t="s">
        <v>95</v>
      </c>
      <c r="I274" s="2">
        <v>1</v>
      </c>
      <c r="J274" s="2">
        <v>1</v>
      </c>
      <c r="K274" s="2">
        <v>1</v>
      </c>
      <c r="M274" s="2">
        <v>1</v>
      </c>
      <c r="N274" s="8"/>
      <c r="O274" s="8"/>
      <c r="P274" s="18" t="s">
        <v>208</v>
      </c>
      <c r="Q274" s="2" t="s">
        <v>205</v>
      </c>
      <c r="S274" s="2" t="s">
        <v>209</v>
      </c>
      <c r="T274" s="2" t="s">
        <v>210</v>
      </c>
      <c r="U274" s="2" t="s">
        <v>211</v>
      </c>
      <c r="V274" s="10">
        <v>40054</v>
      </c>
      <c r="X274" s="2">
        <v>19713206</v>
      </c>
      <c r="Z274" s="2" t="s">
        <v>212</v>
      </c>
    </row>
    <row r="275" spans="1:26" ht="61.5" x14ac:dyDescent="0.2">
      <c r="A275" s="2">
        <v>2009</v>
      </c>
      <c r="B275" s="2" t="s">
        <v>213</v>
      </c>
      <c r="C275" s="6" t="s">
        <v>214</v>
      </c>
      <c r="D275" s="2">
        <v>19772617</v>
      </c>
      <c r="E275" s="11" t="s">
        <v>215</v>
      </c>
      <c r="F275" s="2" t="s">
        <v>177</v>
      </c>
      <c r="G275" s="2" t="s">
        <v>95</v>
      </c>
      <c r="I275" s="2">
        <v>1</v>
      </c>
      <c r="J275" s="2">
        <v>1</v>
      </c>
      <c r="K275" s="2">
        <v>1</v>
      </c>
      <c r="N275" s="8"/>
      <c r="O275" s="8"/>
      <c r="P275" s="9" t="s">
        <v>216</v>
      </c>
      <c r="Q275" s="2" t="s">
        <v>213</v>
      </c>
      <c r="S275" s="2" t="s">
        <v>217</v>
      </c>
      <c r="T275" s="2" t="s">
        <v>218</v>
      </c>
      <c r="U275" s="2" t="s">
        <v>187</v>
      </c>
      <c r="V275" s="10">
        <v>40080</v>
      </c>
      <c r="W275" s="2" t="s">
        <v>219</v>
      </c>
      <c r="X275" s="2">
        <v>19772617</v>
      </c>
      <c r="Z275" s="2" t="s">
        <v>220</v>
      </c>
    </row>
    <row r="276" spans="1:26" ht="231.75" x14ac:dyDescent="0.2">
      <c r="A276" s="2">
        <v>2010</v>
      </c>
      <c r="B276" s="2" t="s">
        <v>221</v>
      </c>
      <c r="C276" s="6" t="s">
        <v>222</v>
      </c>
      <c r="D276" s="2">
        <v>20124892</v>
      </c>
      <c r="E276" s="11" t="s">
        <v>2434</v>
      </c>
      <c r="F276" s="2" t="s">
        <v>177</v>
      </c>
      <c r="G276" s="2" t="s">
        <v>42</v>
      </c>
      <c r="I276" s="2">
        <v>1</v>
      </c>
      <c r="J276" s="2">
        <v>1</v>
      </c>
      <c r="K276" s="19">
        <v>1</v>
      </c>
      <c r="N276" s="8"/>
      <c r="O276" s="8"/>
      <c r="P276" s="18" t="s">
        <v>223</v>
      </c>
      <c r="Q276" s="2" t="s">
        <v>221</v>
      </c>
      <c r="S276" s="2" t="s">
        <v>224</v>
      </c>
      <c r="T276" s="2" t="s">
        <v>195</v>
      </c>
      <c r="U276" s="2" t="s">
        <v>225</v>
      </c>
      <c r="V276" s="10">
        <v>40213</v>
      </c>
      <c r="X276" s="2">
        <v>20124892</v>
      </c>
      <c r="Z276" s="2" t="s">
        <v>226</v>
      </c>
    </row>
    <row r="277" spans="1:26" ht="37.5" x14ac:dyDescent="0.2">
      <c r="A277" s="2">
        <v>2010</v>
      </c>
      <c r="B277" s="2" t="s">
        <v>227</v>
      </c>
      <c r="C277" s="6" t="s">
        <v>228</v>
      </c>
      <c r="D277" s="2">
        <v>20333473</v>
      </c>
      <c r="E277" s="11" t="s">
        <v>229</v>
      </c>
      <c r="F277" s="2" t="s">
        <v>26</v>
      </c>
      <c r="G277" s="2" t="s">
        <v>42</v>
      </c>
      <c r="I277" s="2">
        <v>1</v>
      </c>
      <c r="J277" s="2">
        <v>1</v>
      </c>
      <c r="K277" s="2">
        <v>1</v>
      </c>
      <c r="N277" s="8"/>
      <c r="O277" s="8"/>
      <c r="P277" s="9" t="s">
        <v>230</v>
      </c>
      <c r="Q277" s="2" t="s">
        <v>227</v>
      </c>
      <c r="S277" s="2" t="s">
        <v>231</v>
      </c>
      <c r="T277" s="2" t="s">
        <v>232</v>
      </c>
      <c r="U277" s="2" t="s">
        <v>233</v>
      </c>
      <c r="V277" s="10">
        <v>40262</v>
      </c>
      <c r="X277" s="2">
        <v>20333473</v>
      </c>
      <c r="Z277" s="2" t="s">
        <v>234</v>
      </c>
    </row>
    <row r="278" spans="1:26" ht="49.5" x14ac:dyDescent="0.2">
      <c r="A278" s="2">
        <v>2010</v>
      </c>
      <c r="B278" s="2" t="s">
        <v>241</v>
      </c>
      <c r="C278" s="6" t="s">
        <v>242</v>
      </c>
      <c r="D278" s="2">
        <v>20168173</v>
      </c>
      <c r="E278" s="11" t="s">
        <v>243</v>
      </c>
      <c r="F278" s="2" t="s">
        <v>177</v>
      </c>
      <c r="G278" s="2" t="s">
        <v>128</v>
      </c>
      <c r="I278" s="2">
        <v>1</v>
      </c>
      <c r="J278" s="2">
        <v>1</v>
      </c>
      <c r="K278" s="2">
        <v>1</v>
      </c>
      <c r="N278" s="8"/>
      <c r="O278" s="8"/>
      <c r="P278" s="18" t="s">
        <v>244</v>
      </c>
      <c r="Q278" s="2" t="s">
        <v>241</v>
      </c>
      <c r="S278" s="2" t="s">
        <v>245</v>
      </c>
      <c r="T278" s="2" t="s">
        <v>246</v>
      </c>
      <c r="U278" s="2" t="s">
        <v>225</v>
      </c>
      <c r="V278" s="10">
        <v>40229</v>
      </c>
      <c r="X278" s="2">
        <v>20168173</v>
      </c>
      <c r="Z278" s="2" t="s">
        <v>247</v>
      </c>
    </row>
    <row r="279" spans="1:26" ht="37.5" x14ac:dyDescent="0.2">
      <c r="A279" s="2">
        <v>2010</v>
      </c>
      <c r="B279" s="2" t="s">
        <v>248</v>
      </c>
      <c r="C279" s="6" t="s">
        <v>249</v>
      </c>
      <c r="D279" s="2">
        <v>21057269</v>
      </c>
      <c r="E279" s="2" t="s">
        <v>94</v>
      </c>
      <c r="F279" s="2" t="s">
        <v>57</v>
      </c>
      <c r="G279" s="2" t="s">
        <v>42</v>
      </c>
      <c r="I279" s="2">
        <v>1</v>
      </c>
      <c r="J279" s="2">
        <v>1</v>
      </c>
      <c r="K279" s="2">
        <v>1</v>
      </c>
      <c r="N279" s="8"/>
      <c r="O279" s="8"/>
      <c r="P279" s="9" t="s">
        <v>250</v>
      </c>
      <c r="Q279" s="2" t="s">
        <v>248</v>
      </c>
      <c r="S279" s="2" t="s">
        <v>251</v>
      </c>
      <c r="T279" s="2" t="s">
        <v>252</v>
      </c>
      <c r="U279" s="2" t="s">
        <v>173</v>
      </c>
      <c r="V279" s="10">
        <v>40491</v>
      </c>
      <c r="X279" s="2">
        <v>21057269</v>
      </c>
      <c r="Z279" s="2" t="s">
        <v>253</v>
      </c>
    </row>
    <row r="280" spans="1:26" ht="98.25" x14ac:dyDescent="0.2">
      <c r="A280" s="2">
        <v>2012</v>
      </c>
      <c r="B280" s="2" t="s">
        <v>268</v>
      </c>
      <c r="C280" s="6" t="s">
        <v>269</v>
      </c>
      <c r="D280" s="2">
        <v>23331602</v>
      </c>
      <c r="E280" s="11" t="s">
        <v>270</v>
      </c>
      <c r="F280" s="2" t="s">
        <v>57</v>
      </c>
      <c r="G280" s="2" t="s">
        <v>95</v>
      </c>
      <c r="I280" s="2">
        <v>1</v>
      </c>
      <c r="J280" s="2">
        <v>1</v>
      </c>
      <c r="K280" s="2">
        <v>1</v>
      </c>
      <c r="N280" s="8"/>
      <c r="O280" s="8"/>
      <c r="P280" s="9" t="s">
        <v>271</v>
      </c>
      <c r="Q280" s="2" t="s">
        <v>268</v>
      </c>
      <c r="S280" s="2" t="s">
        <v>272</v>
      </c>
      <c r="T280" s="2" t="s">
        <v>273</v>
      </c>
      <c r="U280" s="2" t="s">
        <v>274</v>
      </c>
      <c r="V280" s="10">
        <v>41296</v>
      </c>
      <c r="X280" s="2">
        <v>23331602</v>
      </c>
      <c r="Z280" s="2" t="s">
        <v>275</v>
      </c>
    </row>
    <row r="281" spans="1:26" ht="49.5" x14ac:dyDescent="0.2">
      <c r="A281" s="2">
        <v>2013</v>
      </c>
      <c r="B281" s="2" t="s">
        <v>283</v>
      </c>
      <c r="C281" s="6" t="s">
        <v>284</v>
      </c>
      <c r="D281" s="2">
        <v>23507181</v>
      </c>
      <c r="E281" s="2" t="s">
        <v>94</v>
      </c>
      <c r="F281" s="2" t="s">
        <v>177</v>
      </c>
      <c r="G281" s="2" t="s">
        <v>42</v>
      </c>
      <c r="I281" s="2">
        <v>1</v>
      </c>
      <c r="J281" s="2">
        <v>1</v>
      </c>
      <c r="K281" s="2">
        <v>1</v>
      </c>
      <c r="N281" s="8"/>
      <c r="O281" s="8"/>
      <c r="P281" s="18" t="s">
        <v>285</v>
      </c>
      <c r="Q281" s="2" t="s">
        <v>283</v>
      </c>
      <c r="S281" s="2" t="s">
        <v>286</v>
      </c>
      <c r="T281" s="2" t="s">
        <v>287</v>
      </c>
      <c r="U281" s="2" t="s">
        <v>288</v>
      </c>
      <c r="V281" s="10">
        <v>41353</v>
      </c>
      <c r="X281" s="2">
        <v>23507181</v>
      </c>
      <c r="Z281" s="2" t="s">
        <v>289</v>
      </c>
    </row>
    <row r="282" spans="1:26" ht="25.5" x14ac:dyDescent="0.2">
      <c r="A282" s="2">
        <v>2013</v>
      </c>
      <c r="B282" s="2" t="s">
        <v>298</v>
      </c>
      <c r="C282" s="6" t="s">
        <v>299</v>
      </c>
      <c r="D282" s="2">
        <v>23735985</v>
      </c>
      <c r="E282" s="2" t="s">
        <v>300</v>
      </c>
      <c r="F282" s="2" t="s">
        <v>57</v>
      </c>
      <c r="G282" s="2" t="s">
        <v>95</v>
      </c>
      <c r="I282" s="2">
        <v>1</v>
      </c>
      <c r="J282" s="2">
        <v>1</v>
      </c>
      <c r="K282" s="2">
        <v>1</v>
      </c>
      <c r="N282" s="8"/>
      <c r="O282" s="8"/>
      <c r="P282" s="9" t="s">
        <v>301</v>
      </c>
      <c r="Q282" s="2" t="s">
        <v>298</v>
      </c>
      <c r="S282" s="2" t="s">
        <v>302</v>
      </c>
      <c r="T282" s="2" t="s">
        <v>303</v>
      </c>
      <c r="U282" s="2" t="s">
        <v>173</v>
      </c>
      <c r="V282" s="10">
        <v>41431</v>
      </c>
      <c r="X282" s="2">
        <v>23735985</v>
      </c>
      <c r="Z282" s="2" t="s">
        <v>304</v>
      </c>
    </row>
    <row r="283" spans="1:26" ht="35.25" x14ac:dyDescent="0.15">
      <c r="A283" s="2">
        <v>2014</v>
      </c>
      <c r="B283" s="2" t="s">
        <v>305</v>
      </c>
      <c r="C283" s="6" t="s">
        <v>306</v>
      </c>
      <c r="D283" s="2">
        <v>24474528</v>
      </c>
      <c r="E283" s="11" t="s">
        <v>307</v>
      </c>
      <c r="F283" s="2" t="s">
        <v>57</v>
      </c>
      <c r="G283" s="2" t="s">
        <v>95</v>
      </c>
      <c r="H283" s="2"/>
      <c r="I283" s="2">
        <v>1</v>
      </c>
      <c r="J283" s="2">
        <v>1</v>
      </c>
      <c r="K283" s="2">
        <v>1</v>
      </c>
      <c r="N283" s="8"/>
      <c r="O283" s="8"/>
      <c r="P283" s="9" t="s">
        <v>308</v>
      </c>
      <c r="Q283" s="2" t="s">
        <v>305</v>
      </c>
      <c r="S283" s="2" t="s">
        <v>309</v>
      </c>
      <c r="T283" s="2" t="s">
        <v>310</v>
      </c>
      <c r="U283" s="2" t="s">
        <v>311</v>
      </c>
      <c r="V283" s="10">
        <v>41669</v>
      </c>
      <c r="X283" s="2">
        <v>24474528</v>
      </c>
      <c r="Z283" s="2" t="s">
        <v>312</v>
      </c>
    </row>
    <row r="284" spans="1:26" ht="61.5" x14ac:dyDescent="0.2">
      <c r="A284" s="2">
        <v>2014</v>
      </c>
      <c r="B284" s="2" t="s">
        <v>313</v>
      </c>
      <c r="C284" s="6" t="s">
        <v>314</v>
      </c>
      <c r="D284" s="2">
        <v>24687709</v>
      </c>
      <c r="E284" s="11" t="s">
        <v>49</v>
      </c>
      <c r="F284" s="2" t="s">
        <v>57</v>
      </c>
      <c r="G284" s="2" t="s">
        <v>42</v>
      </c>
      <c r="H284" s="2"/>
      <c r="I284" s="2">
        <v>1</v>
      </c>
      <c r="J284" s="2">
        <v>1</v>
      </c>
      <c r="K284" s="2">
        <v>1</v>
      </c>
      <c r="N284" s="8"/>
      <c r="O284" s="8"/>
      <c r="P284" s="9" t="s">
        <v>315</v>
      </c>
      <c r="Q284" s="2" t="s">
        <v>313</v>
      </c>
      <c r="S284" s="2" t="s">
        <v>316</v>
      </c>
      <c r="T284" s="2" t="s">
        <v>317</v>
      </c>
      <c r="U284" s="2" t="s">
        <v>318</v>
      </c>
      <c r="V284" s="10">
        <v>41731</v>
      </c>
      <c r="X284" s="2">
        <v>24687709</v>
      </c>
      <c r="Z284" s="2" t="s">
        <v>319</v>
      </c>
    </row>
    <row r="285" spans="1:26" ht="25.5" x14ac:dyDescent="0.2">
      <c r="A285" s="2">
        <v>2014</v>
      </c>
      <c r="B285" s="2" t="s">
        <v>320</v>
      </c>
      <c r="C285" s="6" t="s">
        <v>321</v>
      </c>
      <c r="D285" s="2">
        <v>24930370</v>
      </c>
      <c r="E285" s="2" t="s">
        <v>94</v>
      </c>
      <c r="F285" s="2" t="s">
        <v>177</v>
      </c>
      <c r="G285" s="2" t="s">
        <v>42</v>
      </c>
      <c r="H285" s="2"/>
      <c r="I285" s="2">
        <v>1</v>
      </c>
      <c r="J285" s="2">
        <v>1</v>
      </c>
      <c r="K285" s="2">
        <v>1</v>
      </c>
      <c r="N285" s="8"/>
      <c r="O285" s="8"/>
      <c r="P285" s="18" t="s">
        <v>322</v>
      </c>
      <c r="Q285" s="2" t="s">
        <v>320</v>
      </c>
      <c r="S285" s="2" t="s">
        <v>323</v>
      </c>
      <c r="T285" s="2" t="s">
        <v>324</v>
      </c>
      <c r="U285" s="2" t="s">
        <v>325</v>
      </c>
      <c r="V285" s="10">
        <v>41807</v>
      </c>
      <c r="X285" s="2">
        <v>24930370</v>
      </c>
      <c r="Z285" s="2" t="s">
        <v>326</v>
      </c>
    </row>
    <row r="286" spans="1:26" ht="37.5" x14ac:dyDescent="0.2">
      <c r="A286" s="2">
        <v>2014</v>
      </c>
      <c r="B286" s="2" t="s">
        <v>327</v>
      </c>
      <c r="C286" s="6" t="s">
        <v>328</v>
      </c>
      <c r="D286" s="2">
        <v>25081491</v>
      </c>
      <c r="E286" s="2" t="s">
        <v>329</v>
      </c>
      <c r="F286" s="2" t="s">
        <v>57</v>
      </c>
      <c r="G286" s="2" t="s">
        <v>330</v>
      </c>
      <c r="H286" s="2"/>
      <c r="I286" s="2">
        <v>1</v>
      </c>
      <c r="J286" s="2">
        <v>1</v>
      </c>
      <c r="K286" s="2">
        <v>1</v>
      </c>
      <c r="L286" s="2">
        <v>1</v>
      </c>
      <c r="M286" s="2">
        <v>1</v>
      </c>
      <c r="N286" s="8"/>
      <c r="O286" s="8"/>
      <c r="P286" s="18" t="s">
        <v>331</v>
      </c>
      <c r="Q286" s="2" t="s">
        <v>327</v>
      </c>
      <c r="S286" s="2" t="s">
        <v>332</v>
      </c>
      <c r="T286" s="2" t="s">
        <v>333</v>
      </c>
      <c r="U286" s="2" t="s">
        <v>334</v>
      </c>
      <c r="V286" s="10">
        <v>41853</v>
      </c>
      <c r="W286" s="2" t="s">
        <v>335</v>
      </c>
      <c r="X286" s="2">
        <v>25081491</v>
      </c>
      <c r="Z286" s="2" t="s">
        <v>336</v>
      </c>
    </row>
    <row r="287" spans="1:26" ht="37.5" x14ac:dyDescent="0.2">
      <c r="A287" s="2">
        <v>2014</v>
      </c>
      <c r="B287" s="2" t="s">
        <v>351</v>
      </c>
      <c r="C287" s="6" t="s">
        <v>352</v>
      </c>
      <c r="D287" s="2">
        <v>24931455</v>
      </c>
      <c r="E287" s="11" t="s">
        <v>278</v>
      </c>
      <c r="F287" s="2" t="s">
        <v>177</v>
      </c>
      <c r="G287" s="2" t="s">
        <v>353</v>
      </c>
      <c r="I287" s="2">
        <v>1</v>
      </c>
      <c r="J287" s="2">
        <v>1</v>
      </c>
      <c r="K287" s="2">
        <v>1</v>
      </c>
      <c r="N287" s="8"/>
      <c r="O287" s="8"/>
      <c r="P287" s="9" t="s">
        <v>354</v>
      </c>
      <c r="Q287" s="2" t="s">
        <v>351</v>
      </c>
      <c r="S287" s="2" t="s">
        <v>355</v>
      </c>
      <c r="T287" s="2" t="s">
        <v>356</v>
      </c>
      <c r="U287" s="2" t="s">
        <v>357</v>
      </c>
      <c r="V287" s="10">
        <v>41807</v>
      </c>
      <c r="X287" s="2">
        <v>24931455</v>
      </c>
      <c r="Z287" s="2" t="s">
        <v>358</v>
      </c>
    </row>
    <row r="288" spans="1:26" ht="25.5" x14ac:dyDescent="0.2">
      <c r="A288" s="2">
        <v>2014</v>
      </c>
      <c r="B288" s="2" t="s">
        <v>366</v>
      </c>
      <c r="C288" s="6" t="s">
        <v>367</v>
      </c>
      <c r="D288" s="2">
        <v>25096998</v>
      </c>
      <c r="E288" s="2" t="s">
        <v>368</v>
      </c>
      <c r="F288" s="2" t="s">
        <v>57</v>
      </c>
      <c r="G288" s="2" t="s">
        <v>199</v>
      </c>
      <c r="I288" s="2">
        <v>1</v>
      </c>
      <c r="J288" s="2">
        <v>1</v>
      </c>
      <c r="K288" s="2">
        <v>1</v>
      </c>
      <c r="N288" s="8"/>
      <c r="O288" s="8"/>
      <c r="P288" s="9" t="s">
        <v>369</v>
      </c>
      <c r="Q288" s="2" t="s">
        <v>366</v>
      </c>
      <c r="S288" s="2" t="s">
        <v>370</v>
      </c>
      <c r="T288" s="2" t="s">
        <v>371</v>
      </c>
      <c r="U288" s="2" t="s">
        <v>372</v>
      </c>
      <c r="V288" s="10">
        <v>41858</v>
      </c>
      <c r="W288" s="2" t="s">
        <v>373</v>
      </c>
      <c r="X288" s="2">
        <v>25096998</v>
      </c>
      <c r="Z288" s="2" t="s">
        <v>374</v>
      </c>
    </row>
    <row r="289" spans="1:26" ht="49.5" x14ac:dyDescent="0.2">
      <c r="A289" s="2">
        <v>2014</v>
      </c>
      <c r="B289" s="2" t="s">
        <v>375</v>
      </c>
      <c r="C289" s="6" t="s">
        <v>376</v>
      </c>
      <c r="D289" s="2">
        <v>25332093</v>
      </c>
      <c r="E289" s="11" t="s">
        <v>377</v>
      </c>
      <c r="F289" s="2" t="s">
        <v>57</v>
      </c>
      <c r="G289" s="2" t="s">
        <v>42</v>
      </c>
      <c r="I289" s="2">
        <v>1</v>
      </c>
      <c r="J289" s="2">
        <v>1</v>
      </c>
      <c r="K289" s="2">
        <v>1</v>
      </c>
      <c r="N289" s="8"/>
      <c r="O289" s="8"/>
      <c r="P289" s="9" t="s">
        <v>378</v>
      </c>
      <c r="Q289" s="2" t="s">
        <v>375</v>
      </c>
      <c r="S289" s="2" t="s">
        <v>379</v>
      </c>
      <c r="T289" s="2" t="s">
        <v>371</v>
      </c>
      <c r="U289" s="2" t="s">
        <v>380</v>
      </c>
      <c r="V289" s="17">
        <v>41934</v>
      </c>
      <c r="X289" s="2">
        <v>25332093</v>
      </c>
      <c r="Z289" s="2" t="s">
        <v>381</v>
      </c>
    </row>
    <row r="290" spans="1:26" ht="49.5" x14ac:dyDescent="0.2">
      <c r="A290" s="2">
        <v>2014</v>
      </c>
      <c r="B290" s="2" t="s">
        <v>390</v>
      </c>
      <c r="C290" s="6" t="s">
        <v>391</v>
      </c>
      <c r="D290" s="2">
        <v>24668981</v>
      </c>
      <c r="E290" s="11" t="s">
        <v>392</v>
      </c>
      <c r="F290" s="2" t="s">
        <v>57</v>
      </c>
      <c r="G290" s="2" t="s">
        <v>199</v>
      </c>
      <c r="I290" s="2">
        <v>1</v>
      </c>
      <c r="J290" s="2">
        <v>1</v>
      </c>
      <c r="K290" s="2">
        <v>1</v>
      </c>
      <c r="N290" s="8"/>
      <c r="O290" s="8"/>
      <c r="P290" s="9" t="s">
        <v>393</v>
      </c>
      <c r="Q290" s="2" t="s">
        <v>390</v>
      </c>
      <c r="S290" s="2" t="s">
        <v>394</v>
      </c>
      <c r="T290" s="2" t="s">
        <v>395</v>
      </c>
      <c r="U290" s="2" t="s">
        <v>396</v>
      </c>
      <c r="V290" s="10">
        <v>41725</v>
      </c>
      <c r="X290" s="2">
        <v>24668981</v>
      </c>
      <c r="Z290" s="2" t="s">
        <v>397</v>
      </c>
    </row>
    <row r="291" spans="1:26" ht="61.5" x14ac:dyDescent="0.2">
      <c r="A291" s="2">
        <v>2014</v>
      </c>
      <c r="B291" s="2" t="s">
        <v>398</v>
      </c>
      <c r="C291" s="6" t="s">
        <v>399</v>
      </c>
      <c r="D291" s="2">
        <v>25201431</v>
      </c>
      <c r="E291" s="2" t="s">
        <v>94</v>
      </c>
      <c r="F291" s="2" t="s">
        <v>177</v>
      </c>
      <c r="G291" s="2" t="s">
        <v>42</v>
      </c>
      <c r="I291" s="2">
        <v>1</v>
      </c>
      <c r="J291" s="2">
        <v>1</v>
      </c>
      <c r="K291" s="2">
        <v>1</v>
      </c>
      <c r="N291" s="8"/>
      <c r="O291" s="8"/>
      <c r="P291" s="18" t="s">
        <v>400</v>
      </c>
      <c r="Q291" s="2" t="s">
        <v>398</v>
      </c>
      <c r="S291" s="2" t="s">
        <v>401</v>
      </c>
      <c r="T291" s="2" t="s">
        <v>186</v>
      </c>
      <c r="U291" s="2" t="s">
        <v>325</v>
      </c>
      <c r="V291" s="10">
        <v>41892</v>
      </c>
      <c r="X291" s="2">
        <v>25201431</v>
      </c>
      <c r="Z291" s="2" t="s">
        <v>402</v>
      </c>
    </row>
    <row r="292" spans="1:26" ht="86.25" x14ac:dyDescent="0.2">
      <c r="A292" s="2">
        <v>2014</v>
      </c>
      <c r="B292" s="2" t="s">
        <v>403</v>
      </c>
      <c r="C292" s="6" t="s">
        <v>404</v>
      </c>
      <c r="D292" s="2">
        <v>24268427</v>
      </c>
      <c r="E292" s="11" t="s">
        <v>49</v>
      </c>
      <c r="F292" s="2" t="s">
        <v>177</v>
      </c>
      <c r="G292" s="2" t="s">
        <v>42</v>
      </c>
      <c r="I292" s="2">
        <v>1</v>
      </c>
      <c r="J292" s="2">
        <v>1</v>
      </c>
      <c r="K292" s="2">
        <v>1</v>
      </c>
      <c r="N292" s="8"/>
      <c r="O292" s="8"/>
      <c r="P292" s="18" t="s">
        <v>405</v>
      </c>
      <c r="Q292" s="2" t="s">
        <v>403</v>
      </c>
      <c r="S292" s="2" t="s">
        <v>406</v>
      </c>
      <c r="T292" s="2" t="s">
        <v>407</v>
      </c>
      <c r="U292" s="2" t="s">
        <v>408</v>
      </c>
      <c r="V292" s="17">
        <v>41604</v>
      </c>
      <c r="X292" s="2">
        <v>24268427</v>
      </c>
      <c r="Z292" s="2" t="s">
        <v>409</v>
      </c>
    </row>
    <row r="293" spans="1:26" ht="25.5" x14ac:dyDescent="0.2">
      <c r="A293" s="2">
        <v>2015</v>
      </c>
      <c r="B293" s="2" t="s">
        <v>418</v>
      </c>
      <c r="C293" s="6" t="s">
        <v>419</v>
      </c>
      <c r="D293" s="2">
        <v>25711471</v>
      </c>
      <c r="E293" s="2" t="s">
        <v>420</v>
      </c>
      <c r="F293" s="2" t="s">
        <v>57</v>
      </c>
      <c r="G293" s="2" t="s">
        <v>42</v>
      </c>
      <c r="I293" s="2">
        <v>1</v>
      </c>
      <c r="J293" s="2">
        <v>1</v>
      </c>
      <c r="K293" s="2">
        <v>1</v>
      </c>
      <c r="M293" s="2">
        <v>1</v>
      </c>
      <c r="N293" s="8"/>
      <c r="O293" s="8"/>
      <c r="P293" s="9" t="s">
        <v>421</v>
      </c>
      <c r="Q293" s="2" t="s">
        <v>418</v>
      </c>
      <c r="S293" s="2" t="s">
        <v>422</v>
      </c>
      <c r="T293" s="2" t="s">
        <v>423</v>
      </c>
      <c r="U293" s="2" t="s">
        <v>311</v>
      </c>
      <c r="V293" s="10">
        <v>42061</v>
      </c>
      <c r="X293" s="2">
        <v>25711471</v>
      </c>
      <c r="Z293" s="2" t="s">
        <v>424</v>
      </c>
    </row>
    <row r="294" spans="1:26" ht="37.5" x14ac:dyDescent="0.2">
      <c r="A294" s="2">
        <v>2015</v>
      </c>
      <c r="B294" s="2" t="s">
        <v>425</v>
      </c>
      <c r="C294" s="6" t="s">
        <v>426</v>
      </c>
      <c r="D294" s="2">
        <v>25976146</v>
      </c>
      <c r="E294" s="11" t="s">
        <v>427</v>
      </c>
      <c r="F294" s="2" t="s">
        <v>26</v>
      </c>
      <c r="G294" s="2" t="s">
        <v>27</v>
      </c>
      <c r="I294" s="2">
        <v>1</v>
      </c>
      <c r="J294" s="2">
        <v>1</v>
      </c>
      <c r="K294" s="2">
        <v>1</v>
      </c>
      <c r="N294" s="8"/>
      <c r="O294" s="8"/>
      <c r="P294" s="18" t="s">
        <v>428</v>
      </c>
      <c r="Q294" s="2" t="s">
        <v>425</v>
      </c>
      <c r="S294" s="2" t="s">
        <v>429</v>
      </c>
      <c r="T294" s="2" t="s">
        <v>430</v>
      </c>
      <c r="U294" s="2" t="s">
        <v>431</v>
      </c>
      <c r="V294" s="10">
        <v>42140</v>
      </c>
      <c r="X294" s="2">
        <v>25976146</v>
      </c>
      <c r="Z294" s="2" t="s">
        <v>432</v>
      </c>
    </row>
    <row r="295" spans="1:26" ht="37.5" x14ac:dyDescent="0.2">
      <c r="A295" s="2">
        <v>2015</v>
      </c>
      <c r="B295" s="2" t="s">
        <v>451</v>
      </c>
      <c r="C295" s="6" t="s">
        <v>452</v>
      </c>
      <c r="D295" s="2">
        <v>25813590</v>
      </c>
      <c r="E295" s="11" t="s">
        <v>133</v>
      </c>
      <c r="F295" s="2" t="s">
        <v>57</v>
      </c>
      <c r="G295" s="2" t="s">
        <v>42</v>
      </c>
      <c r="H295" s="2"/>
      <c r="I295" s="2">
        <v>1</v>
      </c>
      <c r="J295" s="2">
        <v>1</v>
      </c>
      <c r="K295" s="2">
        <v>1</v>
      </c>
      <c r="M295" s="2">
        <v>1</v>
      </c>
      <c r="N295" s="8"/>
      <c r="O295" s="8"/>
      <c r="P295" s="9" t="s">
        <v>453</v>
      </c>
      <c r="Q295" s="2" t="s">
        <v>451</v>
      </c>
      <c r="S295" s="2" t="s">
        <v>454</v>
      </c>
      <c r="T295" s="2" t="s">
        <v>455</v>
      </c>
      <c r="U295" s="2" t="s">
        <v>456</v>
      </c>
      <c r="V295" s="10">
        <v>42091</v>
      </c>
      <c r="X295" s="2">
        <v>25813590</v>
      </c>
      <c r="Z295" s="2" t="s">
        <v>457</v>
      </c>
    </row>
    <row r="296" spans="1:26" ht="61.5" x14ac:dyDescent="0.2">
      <c r="A296" s="2">
        <v>2015</v>
      </c>
      <c r="B296" s="2" t="s">
        <v>466</v>
      </c>
      <c r="C296" s="6" t="s">
        <v>467</v>
      </c>
      <c r="D296" s="2">
        <v>25440649</v>
      </c>
      <c r="E296" s="2" t="s">
        <v>468</v>
      </c>
      <c r="F296" s="2" t="s">
        <v>57</v>
      </c>
      <c r="G296" s="2" t="s">
        <v>42</v>
      </c>
      <c r="H296" s="2"/>
      <c r="I296" s="2">
        <v>1</v>
      </c>
      <c r="J296" s="2">
        <v>1</v>
      </c>
      <c r="K296" s="2">
        <v>1</v>
      </c>
      <c r="L296" s="2">
        <v>1</v>
      </c>
      <c r="M296" s="2">
        <v>1</v>
      </c>
      <c r="N296" s="8"/>
      <c r="O296" s="8"/>
      <c r="P296" s="9" t="s">
        <v>469</v>
      </c>
      <c r="Q296" s="2" t="s">
        <v>466</v>
      </c>
      <c r="S296" s="2" t="s">
        <v>470</v>
      </c>
      <c r="T296" s="2" t="s">
        <v>471</v>
      </c>
      <c r="U296" s="2" t="s">
        <v>472</v>
      </c>
      <c r="V296" s="10">
        <v>41976</v>
      </c>
      <c r="X296" s="2">
        <v>25440649</v>
      </c>
      <c r="Z296" s="2" t="s">
        <v>473</v>
      </c>
    </row>
    <row r="297" spans="1:26" ht="61.5" x14ac:dyDescent="0.2">
      <c r="A297" s="2">
        <v>2015</v>
      </c>
      <c r="B297" s="2" t="s">
        <v>474</v>
      </c>
      <c r="C297" s="6" t="s">
        <v>475</v>
      </c>
      <c r="D297" s="2">
        <v>25866287</v>
      </c>
      <c r="E297" s="11" t="s">
        <v>476</v>
      </c>
      <c r="F297" s="2" t="s">
        <v>57</v>
      </c>
      <c r="G297" s="2" t="s">
        <v>27</v>
      </c>
      <c r="H297" s="2"/>
      <c r="I297" s="2">
        <v>1</v>
      </c>
      <c r="J297" s="2">
        <v>1</v>
      </c>
      <c r="K297" s="2">
        <v>1</v>
      </c>
      <c r="N297" s="8"/>
      <c r="O297" s="8"/>
      <c r="P297" s="9" t="s">
        <v>477</v>
      </c>
      <c r="Q297" s="2" t="s">
        <v>474</v>
      </c>
      <c r="S297" s="2" t="s">
        <v>478</v>
      </c>
      <c r="T297" s="2" t="s">
        <v>479</v>
      </c>
      <c r="U297" s="2" t="s">
        <v>480</v>
      </c>
      <c r="V297" s="10">
        <v>42108</v>
      </c>
      <c r="W297" s="2" t="s">
        <v>481</v>
      </c>
      <c r="X297" s="2">
        <v>25866287</v>
      </c>
      <c r="Y297" s="2" t="s">
        <v>482</v>
      </c>
      <c r="Z297" s="2" t="s">
        <v>483</v>
      </c>
    </row>
    <row r="298" spans="1:26" ht="37.5" x14ac:dyDescent="0.2">
      <c r="A298" s="2">
        <v>2015</v>
      </c>
      <c r="B298" s="2" t="s">
        <v>484</v>
      </c>
      <c r="C298" s="6" t="s">
        <v>485</v>
      </c>
      <c r="D298" s="2">
        <v>25981276</v>
      </c>
      <c r="E298" s="11" t="s">
        <v>49</v>
      </c>
      <c r="F298" s="2" t="s">
        <v>57</v>
      </c>
      <c r="G298" s="2" t="s">
        <v>199</v>
      </c>
      <c r="I298" s="2">
        <v>1</v>
      </c>
      <c r="J298" s="2">
        <v>1</v>
      </c>
      <c r="K298" s="2">
        <v>1</v>
      </c>
      <c r="N298" s="8"/>
      <c r="O298" s="8"/>
      <c r="P298" s="9" t="s">
        <v>486</v>
      </c>
      <c r="Q298" s="2" t="s">
        <v>484</v>
      </c>
      <c r="S298" s="2" t="s">
        <v>487</v>
      </c>
      <c r="T298" s="2" t="s">
        <v>488</v>
      </c>
      <c r="U298" s="2" t="s">
        <v>489</v>
      </c>
      <c r="V298" s="10">
        <v>42143</v>
      </c>
      <c r="X298" s="2">
        <v>25981276</v>
      </c>
      <c r="Z298" s="2" t="s">
        <v>490</v>
      </c>
    </row>
    <row r="299" spans="1:26" ht="49.5" x14ac:dyDescent="0.2">
      <c r="A299" s="2">
        <v>2015</v>
      </c>
      <c r="B299" s="2" t="s">
        <v>491</v>
      </c>
      <c r="C299" s="6" t="s">
        <v>492</v>
      </c>
      <c r="D299" s="2">
        <v>26201841</v>
      </c>
      <c r="E299" s="11" t="s">
        <v>25</v>
      </c>
      <c r="F299" s="2" t="s">
        <v>57</v>
      </c>
      <c r="G299" s="2" t="s">
        <v>27</v>
      </c>
      <c r="I299" s="2">
        <v>1</v>
      </c>
      <c r="J299" s="2">
        <v>1</v>
      </c>
      <c r="K299" s="2">
        <v>1</v>
      </c>
      <c r="N299" s="8"/>
      <c r="O299" s="8"/>
      <c r="P299" s="9" t="s">
        <v>493</v>
      </c>
      <c r="Q299" s="2" t="s">
        <v>491</v>
      </c>
      <c r="S299" s="2" t="s">
        <v>494</v>
      </c>
      <c r="T299" s="2" t="s">
        <v>495</v>
      </c>
      <c r="U299" s="2" t="s">
        <v>349</v>
      </c>
      <c r="V299" s="10">
        <v>42209</v>
      </c>
      <c r="X299" s="2">
        <v>26201841</v>
      </c>
      <c r="Z299" s="2" t="s">
        <v>496</v>
      </c>
    </row>
    <row r="300" spans="1:26" ht="37.5" x14ac:dyDescent="0.2">
      <c r="A300" s="2">
        <v>2016</v>
      </c>
      <c r="B300" s="2" t="s">
        <v>497</v>
      </c>
      <c r="C300" s="6" t="s">
        <v>498</v>
      </c>
      <c r="D300" s="2">
        <v>25223826</v>
      </c>
      <c r="E300" s="11" t="s">
        <v>427</v>
      </c>
      <c r="F300" s="2" t="s">
        <v>26</v>
      </c>
      <c r="G300" s="2" t="s">
        <v>95</v>
      </c>
      <c r="I300" s="2">
        <v>1</v>
      </c>
      <c r="J300" s="2">
        <v>1</v>
      </c>
      <c r="K300" s="2">
        <v>1</v>
      </c>
      <c r="N300" s="8"/>
      <c r="O300" s="8"/>
      <c r="P300" s="9" t="s">
        <v>499</v>
      </c>
      <c r="Q300" s="2" t="s">
        <v>497</v>
      </c>
      <c r="S300" s="2" t="s">
        <v>500</v>
      </c>
      <c r="T300" s="2" t="s">
        <v>501</v>
      </c>
      <c r="U300" s="2" t="s">
        <v>502</v>
      </c>
      <c r="V300" s="10">
        <v>41899</v>
      </c>
      <c r="X300" s="2">
        <v>25223826</v>
      </c>
      <c r="Z300" s="2" t="s">
        <v>503</v>
      </c>
    </row>
    <row r="301" spans="1:26" ht="61.5" x14ac:dyDescent="0.2">
      <c r="A301" s="2">
        <v>2016</v>
      </c>
      <c r="B301" s="2" t="s">
        <v>512</v>
      </c>
      <c r="C301" s="6" t="s">
        <v>513</v>
      </c>
      <c r="D301" s="2">
        <v>27299991</v>
      </c>
      <c r="E301" s="11" t="s">
        <v>25</v>
      </c>
      <c r="F301" s="2" t="s">
        <v>57</v>
      </c>
      <c r="G301" s="2" t="s">
        <v>330</v>
      </c>
      <c r="I301" s="2">
        <v>1</v>
      </c>
      <c r="J301" s="2">
        <v>1</v>
      </c>
      <c r="K301" s="2">
        <v>1</v>
      </c>
      <c r="M301" s="2">
        <v>1</v>
      </c>
      <c r="N301" s="8"/>
      <c r="O301" s="8"/>
      <c r="P301" s="18" t="s">
        <v>514</v>
      </c>
      <c r="Q301" s="2" t="s">
        <v>512</v>
      </c>
      <c r="S301" s="2" t="s">
        <v>515</v>
      </c>
      <c r="T301" s="2" t="s">
        <v>516</v>
      </c>
      <c r="U301" s="2" t="s">
        <v>517</v>
      </c>
      <c r="V301" s="10">
        <v>42536</v>
      </c>
      <c r="W301" s="2" t="s">
        <v>518</v>
      </c>
      <c r="X301" s="2">
        <v>27299991</v>
      </c>
      <c r="Z301" s="2" t="s">
        <v>519</v>
      </c>
    </row>
    <row r="302" spans="1:26" ht="61.5" x14ac:dyDescent="0.2">
      <c r="A302" s="2">
        <v>2016</v>
      </c>
      <c r="B302" s="2" t="s">
        <v>520</v>
      </c>
      <c r="C302" s="6" t="s">
        <v>521</v>
      </c>
      <c r="D302" s="2">
        <v>26987689</v>
      </c>
      <c r="E302" s="11" t="s">
        <v>522</v>
      </c>
      <c r="F302" s="2" t="s">
        <v>177</v>
      </c>
      <c r="G302" s="2" t="s">
        <v>42</v>
      </c>
      <c r="I302" s="2">
        <v>1</v>
      </c>
      <c r="J302" s="2">
        <v>1</v>
      </c>
      <c r="K302" s="2">
        <v>1</v>
      </c>
      <c r="M302" s="2">
        <v>1</v>
      </c>
      <c r="N302" s="8"/>
      <c r="O302" s="8"/>
      <c r="P302" s="9" t="s">
        <v>523</v>
      </c>
      <c r="Q302" s="2" t="s">
        <v>520</v>
      </c>
      <c r="S302" s="2" t="s">
        <v>524</v>
      </c>
      <c r="T302" s="2" t="s">
        <v>525</v>
      </c>
      <c r="U302" s="2" t="s">
        <v>526</v>
      </c>
      <c r="V302" s="10">
        <v>42448</v>
      </c>
      <c r="X302" s="2">
        <v>26987689</v>
      </c>
      <c r="Z302" s="2" t="s">
        <v>527</v>
      </c>
    </row>
    <row r="303" spans="1:26" ht="37.5" x14ac:dyDescent="0.2">
      <c r="A303" s="2">
        <v>2016</v>
      </c>
      <c r="B303" s="2" t="s">
        <v>528</v>
      </c>
      <c r="C303" s="6" t="s">
        <v>529</v>
      </c>
      <c r="D303" s="2">
        <v>26999771</v>
      </c>
      <c r="E303" s="11" t="s">
        <v>530</v>
      </c>
      <c r="F303" s="2" t="s">
        <v>177</v>
      </c>
      <c r="G303" s="2" t="s">
        <v>27</v>
      </c>
      <c r="I303" s="2">
        <v>1</v>
      </c>
      <c r="J303" s="2">
        <v>1</v>
      </c>
      <c r="K303" s="2">
        <v>1</v>
      </c>
      <c r="M303" s="2">
        <v>1</v>
      </c>
      <c r="N303" s="8"/>
      <c r="O303" s="8"/>
      <c r="P303" s="9" t="s">
        <v>531</v>
      </c>
      <c r="Q303" s="2" t="s">
        <v>528</v>
      </c>
      <c r="S303" s="2" t="s">
        <v>532</v>
      </c>
      <c r="T303" s="2" t="s">
        <v>525</v>
      </c>
      <c r="U303" s="2" t="s">
        <v>533</v>
      </c>
      <c r="V303" s="10">
        <v>42451</v>
      </c>
      <c r="X303" s="2">
        <v>26999771</v>
      </c>
      <c r="Z303" s="2" t="s">
        <v>534</v>
      </c>
    </row>
    <row r="304" spans="1:26" ht="59.25" x14ac:dyDescent="0.2">
      <c r="A304" s="2">
        <v>2016</v>
      </c>
      <c r="B304" s="2" t="s">
        <v>535</v>
      </c>
      <c r="C304" s="6" t="s">
        <v>536</v>
      </c>
      <c r="D304" s="2">
        <v>27449821</v>
      </c>
      <c r="E304" s="11" t="s">
        <v>522</v>
      </c>
      <c r="F304" s="2" t="s">
        <v>177</v>
      </c>
      <c r="G304" s="2" t="s">
        <v>95</v>
      </c>
      <c r="I304" s="2">
        <v>1</v>
      </c>
      <c r="J304" s="2">
        <v>1</v>
      </c>
      <c r="K304" s="2">
        <v>1</v>
      </c>
      <c r="M304" s="2">
        <v>1</v>
      </c>
      <c r="N304" s="8"/>
      <c r="O304" s="8"/>
      <c r="P304" s="9" t="s">
        <v>537</v>
      </c>
      <c r="Q304" s="2" t="s">
        <v>535</v>
      </c>
      <c r="S304" s="2" t="s">
        <v>538</v>
      </c>
      <c r="T304" s="2" t="s">
        <v>525</v>
      </c>
      <c r="U304" s="2" t="s">
        <v>480</v>
      </c>
      <c r="V304" s="10">
        <v>42576</v>
      </c>
      <c r="X304" s="2">
        <v>27449821</v>
      </c>
      <c r="Z304" s="2" t="s">
        <v>539</v>
      </c>
    </row>
    <row r="305" spans="1:26" ht="74.25" x14ac:dyDescent="0.2">
      <c r="A305" s="2">
        <v>2016</v>
      </c>
      <c r="B305" s="2" t="s">
        <v>547</v>
      </c>
      <c r="C305" s="6" t="s">
        <v>548</v>
      </c>
      <c r="D305" s="2">
        <v>26804381</v>
      </c>
      <c r="E305" s="11" t="s">
        <v>49</v>
      </c>
      <c r="F305" s="2" t="s">
        <v>26</v>
      </c>
      <c r="G305" s="2" t="s">
        <v>42</v>
      </c>
      <c r="I305" s="2">
        <v>1</v>
      </c>
      <c r="J305" s="2">
        <v>1</v>
      </c>
      <c r="K305" s="2">
        <v>1</v>
      </c>
      <c r="N305" s="8"/>
      <c r="O305" s="8"/>
      <c r="P305" s="9" t="s">
        <v>549</v>
      </c>
      <c r="Q305" s="2" t="s">
        <v>547</v>
      </c>
      <c r="S305" s="2" t="s">
        <v>550</v>
      </c>
      <c r="T305" s="2" t="s">
        <v>551</v>
      </c>
      <c r="U305" s="2" t="s">
        <v>552</v>
      </c>
      <c r="V305" s="10">
        <v>42395</v>
      </c>
      <c r="X305" s="2">
        <v>26804381</v>
      </c>
      <c r="Z305" s="2" t="s">
        <v>553</v>
      </c>
    </row>
    <row r="306" spans="1:26" ht="37.5" x14ac:dyDescent="0.2">
      <c r="A306" s="2">
        <v>2016</v>
      </c>
      <c r="B306" s="2" t="s">
        <v>554</v>
      </c>
      <c r="C306" s="6" t="s">
        <v>555</v>
      </c>
      <c r="D306" s="2">
        <v>26953218</v>
      </c>
      <c r="E306" s="2" t="s">
        <v>556</v>
      </c>
      <c r="F306" s="2" t="s">
        <v>57</v>
      </c>
      <c r="G306" s="2" t="s">
        <v>95</v>
      </c>
      <c r="I306" s="2">
        <v>1</v>
      </c>
      <c r="J306" s="2">
        <v>1</v>
      </c>
      <c r="K306" s="2">
        <v>1</v>
      </c>
      <c r="N306" s="8"/>
      <c r="O306" s="8"/>
      <c r="P306" s="18" t="s">
        <v>557</v>
      </c>
      <c r="Q306" s="2" t="s">
        <v>554</v>
      </c>
      <c r="S306" s="2" t="s">
        <v>558</v>
      </c>
      <c r="T306" s="2" t="s">
        <v>559</v>
      </c>
      <c r="U306" s="2" t="s">
        <v>318</v>
      </c>
      <c r="V306" s="10">
        <v>42438</v>
      </c>
      <c r="X306" s="2">
        <v>26953218</v>
      </c>
      <c r="Z306" s="2" t="s">
        <v>560</v>
      </c>
    </row>
    <row r="307" spans="1:26" ht="25.5" x14ac:dyDescent="0.2">
      <c r="A307" s="2">
        <v>2016</v>
      </c>
      <c r="B307" s="2" t="s">
        <v>561</v>
      </c>
      <c r="C307" s="6" t="s">
        <v>562</v>
      </c>
      <c r="D307" s="2">
        <v>27146166</v>
      </c>
      <c r="E307" s="11" t="s">
        <v>427</v>
      </c>
      <c r="F307" s="2" t="s">
        <v>57</v>
      </c>
      <c r="G307" s="2" t="s">
        <v>27</v>
      </c>
      <c r="I307" s="2">
        <v>1</v>
      </c>
      <c r="J307" s="2">
        <v>1</v>
      </c>
      <c r="K307" s="2">
        <v>1</v>
      </c>
      <c r="N307" s="8"/>
      <c r="O307" s="8"/>
      <c r="P307" s="9" t="s">
        <v>563</v>
      </c>
      <c r="Q307" s="2" t="s">
        <v>561</v>
      </c>
      <c r="S307" s="2" t="s">
        <v>564</v>
      </c>
      <c r="T307" s="2" t="s">
        <v>565</v>
      </c>
      <c r="U307" s="2" t="s">
        <v>566</v>
      </c>
      <c r="V307" s="10">
        <v>42496</v>
      </c>
      <c r="X307" s="2">
        <v>27146166</v>
      </c>
      <c r="Z307" s="2" t="s">
        <v>567</v>
      </c>
    </row>
    <row r="308" spans="1:26" ht="74.25" x14ac:dyDescent="0.2">
      <c r="A308" s="2">
        <v>2016</v>
      </c>
      <c r="B308" s="2" t="s">
        <v>568</v>
      </c>
      <c r="C308" s="6" t="s">
        <v>569</v>
      </c>
      <c r="D308" s="2">
        <v>28001135</v>
      </c>
      <c r="E308" s="11" t="s">
        <v>570</v>
      </c>
      <c r="F308" s="2" t="s">
        <v>57</v>
      </c>
      <c r="G308" s="2" t="s">
        <v>330</v>
      </c>
      <c r="I308" s="2">
        <v>1</v>
      </c>
      <c r="J308" s="2">
        <v>1</v>
      </c>
      <c r="K308" s="2">
        <v>1</v>
      </c>
      <c r="N308" s="8"/>
      <c r="O308" s="8"/>
      <c r="P308" s="9" t="s">
        <v>571</v>
      </c>
      <c r="Q308" s="2" t="s">
        <v>568</v>
      </c>
      <c r="S308" s="2" t="s">
        <v>572</v>
      </c>
      <c r="T308" s="2" t="s">
        <v>371</v>
      </c>
      <c r="U308" s="2" t="s">
        <v>573</v>
      </c>
      <c r="V308" s="17">
        <v>42726</v>
      </c>
      <c r="W308" s="2" t="s">
        <v>574</v>
      </c>
      <c r="X308" s="2">
        <v>28001135</v>
      </c>
      <c r="Y308" s="2" t="s">
        <v>575</v>
      </c>
      <c r="Z308" s="2" t="s">
        <v>576</v>
      </c>
    </row>
    <row r="309" spans="1:26" ht="25.5" x14ac:dyDescent="0.2">
      <c r="A309" s="2">
        <v>2016</v>
      </c>
      <c r="B309" s="2" t="s">
        <v>577</v>
      </c>
      <c r="C309" s="6" t="s">
        <v>578</v>
      </c>
      <c r="D309" s="2">
        <v>26461237</v>
      </c>
      <c r="E309" s="2" t="s">
        <v>579</v>
      </c>
      <c r="F309" s="2" t="s">
        <v>57</v>
      </c>
      <c r="G309" s="2" t="s">
        <v>199</v>
      </c>
      <c r="I309" s="2">
        <v>1</v>
      </c>
      <c r="J309" s="2">
        <v>1</v>
      </c>
      <c r="K309" s="2">
        <v>1</v>
      </c>
      <c r="N309" s="8"/>
      <c r="O309" s="8"/>
      <c r="P309" s="18" t="s">
        <v>580</v>
      </c>
      <c r="Q309" s="2" t="s">
        <v>577</v>
      </c>
      <c r="S309" s="2" t="s">
        <v>581</v>
      </c>
      <c r="T309" s="2" t="s">
        <v>582</v>
      </c>
      <c r="U309" s="2" t="s">
        <v>99</v>
      </c>
      <c r="V309" s="17">
        <v>42291</v>
      </c>
      <c r="X309" s="2">
        <v>26461237</v>
      </c>
      <c r="Z309" s="2" t="s">
        <v>583</v>
      </c>
    </row>
    <row r="310" spans="1:26" ht="61.5" x14ac:dyDescent="0.2">
      <c r="A310" s="2">
        <v>2017</v>
      </c>
      <c r="B310" s="2" t="s">
        <v>592</v>
      </c>
      <c r="C310" s="6" t="s">
        <v>593</v>
      </c>
      <c r="D310" s="2">
        <v>28349177</v>
      </c>
      <c r="E310" s="11" t="s">
        <v>594</v>
      </c>
      <c r="F310" s="2" t="s">
        <v>57</v>
      </c>
      <c r="G310" s="2" t="s">
        <v>27</v>
      </c>
      <c r="I310" s="2">
        <v>1</v>
      </c>
      <c r="J310" s="2">
        <v>1</v>
      </c>
      <c r="K310" s="2">
        <v>1</v>
      </c>
      <c r="N310" s="8"/>
      <c r="O310" s="8"/>
      <c r="P310" s="18" t="s">
        <v>595</v>
      </c>
      <c r="Q310" s="2" t="s">
        <v>592</v>
      </c>
      <c r="S310" s="2" t="s">
        <v>596</v>
      </c>
      <c r="T310" s="2" t="s">
        <v>423</v>
      </c>
      <c r="U310" s="2" t="s">
        <v>311</v>
      </c>
      <c r="V310" s="10">
        <v>42823</v>
      </c>
      <c r="W310" s="2" t="s">
        <v>597</v>
      </c>
      <c r="X310" s="2">
        <v>28349177</v>
      </c>
      <c r="Z310" s="2" t="s">
        <v>598</v>
      </c>
    </row>
    <row r="311" spans="1:26" ht="37.5" x14ac:dyDescent="0.2">
      <c r="A311" s="2">
        <v>2017</v>
      </c>
      <c r="B311" s="2" t="s">
        <v>599</v>
      </c>
      <c r="C311" s="6" t="s">
        <v>600</v>
      </c>
      <c r="D311" s="2">
        <v>28620733</v>
      </c>
      <c r="E311" s="2" t="s">
        <v>601</v>
      </c>
      <c r="F311" s="2" t="s">
        <v>57</v>
      </c>
      <c r="G311" s="2" t="s">
        <v>95</v>
      </c>
      <c r="I311" s="2">
        <v>1</v>
      </c>
      <c r="J311" s="2">
        <v>1</v>
      </c>
      <c r="K311" s="2">
        <v>1</v>
      </c>
      <c r="N311" s="8"/>
      <c r="O311" s="8"/>
      <c r="P311" s="18" t="s">
        <v>602</v>
      </c>
      <c r="Q311" s="2" t="s">
        <v>599</v>
      </c>
      <c r="S311" s="2" t="s">
        <v>603</v>
      </c>
      <c r="T311" s="2" t="s">
        <v>604</v>
      </c>
      <c r="U311" s="2" t="s">
        <v>605</v>
      </c>
      <c r="V311" s="10">
        <v>42903</v>
      </c>
      <c r="X311" s="2">
        <v>28620733</v>
      </c>
      <c r="Z311" s="2" t="s">
        <v>606</v>
      </c>
    </row>
    <row r="312" spans="1:26" ht="105" x14ac:dyDescent="0.2">
      <c r="A312" s="2">
        <v>2017</v>
      </c>
      <c r="B312" s="2" t="s">
        <v>607</v>
      </c>
      <c r="C312" s="6" t="s">
        <v>608</v>
      </c>
      <c r="D312" s="2">
        <v>28705688</v>
      </c>
      <c r="E312" s="11" t="s">
        <v>609</v>
      </c>
      <c r="F312" s="2" t="s">
        <v>57</v>
      </c>
      <c r="G312" s="2" t="s">
        <v>610</v>
      </c>
      <c r="H312" s="2"/>
      <c r="I312" s="2">
        <v>1</v>
      </c>
      <c r="J312" s="2">
        <v>1</v>
      </c>
      <c r="K312" s="2">
        <v>1</v>
      </c>
      <c r="N312" s="8"/>
      <c r="O312" s="8"/>
      <c r="P312" s="9" t="s">
        <v>611</v>
      </c>
      <c r="Q312" s="2" t="s">
        <v>607</v>
      </c>
      <c r="S312" s="2" t="s">
        <v>612</v>
      </c>
      <c r="T312" s="2" t="s">
        <v>613</v>
      </c>
      <c r="U312" s="2" t="s">
        <v>349</v>
      </c>
      <c r="V312" s="10">
        <v>42931</v>
      </c>
      <c r="X312" s="2">
        <v>28705688</v>
      </c>
      <c r="Z312" s="2" t="s">
        <v>614</v>
      </c>
    </row>
    <row r="313" spans="1:26" ht="61.5" x14ac:dyDescent="0.2">
      <c r="A313" s="2">
        <v>2017</v>
      </c>
      <c r="B313" s="2" t="s">
        <v>624</v>
      </c>
      <c r="C313" s="6" t="s">
        <v>625</v>
      </c>
      <c r="D313" s="2">
        <v>28228145</v>
      </c>
      <c r="E313" s="11" t="s">
        <v>530</v>
      </c>
      <c r="F313" s="2" t="s">
        <v>177</v>
      </c>
      <c r="G313" s="2" t="s">
        <v>42</v>
      </c>
      <c r="I313" s="2">
        <v>1</v>
      </c>
      <c r="J313" s="2">
        <v>1</v>
      </c>
      <c r="K313" s="2">
        <v>1</v>
      </c>
      <c r="M313" s="2">
        <v>1</v>
      </c>
      <c r="N313" s="8"/>
      <c r="O313" s="8"/>
      <c r="P313" s="18" t="s">
        <v>626</v>
      </c>
      <c r="Q313" s="2" t="s">
        <v>624</v>
      </c>
      <c r="S313" s="2" t="s">
        <v>627</v>
      </c>
      <c r="T313" s="2" t="s">
        <v>525</v>
      </c>
      <c r="U313" s="2" t="s">
        <v>334</v>
      </c>
      <c r="V313" s="10">
        <v>42790</v>
      </c>
      <c r="W313" s="2" t="s">
        <v>628</v>
      </c>
      <c r="X313" s="2">
        <v>28228145</v>
      </c>
      <c r="Z313" s="2" t="s">
        <v>629</v>
      </c>
    </row>
    <row r="314" spans="1:26" ht="61.5" x14ac:dyDescent="0.2">
      <c r="A314" s="2">
        <v>2017</v>
      </c>
      <c r="B314" s="2" t="s">
        <v>638</v>
      </c>
      <c r="C314" s="6" t="s">
        <v>639</v>
      </c>
      <c r="D314" s="2">
        <v>28361077</v>
      </c>
      <c r="E314" s="11" t="s">
        <v>640</v>
      </c>
      <c r="F314" s="2" t="s">
        <v>57</v>
      </c>
      <c r="G314" s="2" t="s">
        <v>42</v>
      </c>
      <c r="I314" s="2">
        <v>1</v>
      </c>
      <c r="J314" s="2">
        <v>1</v>
      </c>
      <c r="K314" s="2">
        <v>1</v>
      </c>
      <c r="N314" s="8"/>
      <c r="O314" s="8"/>
      <c r="P314" s="9" t="s">
        <v>641</v>
      </c>
      <c r="Q314" s="2" t="s">
        <v>638</v>
      </c>
      <c r="S314" s="2" t="s">
        <v>642</v>
      </c>
      <c r="T314" s="2" t="s">
        <v>643</v>
      </c>
      <c r="U314" s="2" t="s">
        <v>644</v>
      </c>
      <c r="V314" s="10">
        <v>42826</v>
      </c>
      <c r="W314" s="2" t="s">
        <v>645</v>
      </c>
      <c r="X314" s="2">
        <v>28361077</v>
      </c>
      <c r="Z314" s="2" t="s">
        <v>646</v>
      </c>
    </row>
    <row r="315" spans="1:26" ht="25.5" x14ac:dyDescent="0.2">
      <c r="A315" s="2">
        <v>2017</v>
      </c>
      <c r="B315" s="2" t="s">
        <v>652</v>
      </c>
      <c r="C315" s="6" t="s">
        <v>653</v>
      </c>
      <c r="D315" s="2">
        <v>29141641</v>
      </c>
      <c r="E315" s="2" t="s">
        <v>329</v>
      </c>
      <c r="F315" s="2" t="s">
        <v>57</v>
      </c>
      <c r="G315" s="2" t="s">
        <v>330</v>
      </c>
      <c r="I315" s="2">
        <v>1</v>
      </c>
      <c r="J315" s="2">
        <v>1</v>
      </c>
      <c r="K315" s="2">
        <v>1</v>
      </c>
      <c r="N315" s="8"/>
      <c r="O315" s="8"/>
      <c r="P315" s="9" t="s">
        <v>654</v>
      </c>
      <c r="Q315" s="2" t="s">
        <v>652</v>
      </c>
      <c r="S315" s="2" t="s">
        <v>655</v>
      </c>
      <c r="T315" s="2" t="s">
        <v>656</v>
      </c>
      <c r="U315" s="2" t="s">
        <v>334</v>
      </c>
      <c r="V315" s="17">
        <v>43056</v>
      </c>
      <c r="W315" s="2" t="s">
        <v>657</v>
      </c>
      <c r="X315" s="2">
        <v>29141641</v>
      </c>
      <c r="Z315" s="2" t="s">
        <v>658</v>
      </c>
    </row>
    <row r="316" spans="1:26" ht="49.5" x14ac:dyDescent="0.2">
      <c r="A316" s="2">
        <v>2017</v>
      </c>
      <c r="B316" s="2" t="s">
        <v>667</v>
      </c>
      <c r="C316" s="6" t="s">
        <v>668</v>
      </c>
      <c r="D316" s="2">
        <v>27666787</v>
      </c>
      <c r="E316" s="11" t="s">
        <v>87</v>
      </c>
      <c r="F316" s="2" t="s">
        <v>57</v>
      </c>
      <c r="G316" s="2" t="s">
        <v>42</v>
      </c>
      <c r="I316" s="2">
        <v>1</v>
      </c>
      <c r="J316" s="2">
        <v>1</v>
      </c>
      <c r="K316" s="2">
        <v>1</v>
      </c>
      <c r="N316" s="8"/>
      <c r="O316" s="8"/>
      <c r="P316" s="18" t="s">
        <v>669</v>
      </c>
      <c r="Q316" s="2" t="s">
        <v>667</v>
      </c>
      <c r="S316" s="2" t="s">
        <v>670</v>
      </c>
      <c r="T316" s="2" t="s">
        <v>671</v>
      </c>
      <c r="U316" s="2" t="s">
        <v>672</v>
      </c>
      <c r="V316" s="10">
        <v>42640</v>
      </c>
      <c r="X316" s="2">
        <v>27666787</v>
      </c>
      <c r="Z316" s="2" t="s">
        <v>673</v>
      </c>
    </row>
    <row r="317" spans="1:26" ht="74.25" x14ac:dyDescent="0.2">
      <c r="A317" s="2">
        <v>2018</v>
      </c>
      <c r="B317" s="2" t="s">
        <v>735</v>
      </c>
      <c r="C317" s="6" t="s">
        <v>736</v>
      </c>
      <c r="D317" s="2">
        <v>29248183</v>
      </c>
      <c r="E317" s="2" t="s">
        <v>737</v>
      </c>
      <c r="F317" s="2" t="s">
        <v>57</v>
      </c>
      <c r="G317" s="2" t="s">
        <v>199</v>
      </c>
      <c r="H317" s="2"/>
      <c r="I317" s="2">
        <v>1</v>
      </c>
      <c r="J317" s="2">
        <v>1</v>
      </c>
      <c r="K317" s="2">
        <v>1</v>
      </c>
      <c r="L317" s="2">
        <v>1</v>
      </c>
      <c r="M317" s="2">
        <v>1</v>
      </c>
      <c r="N317" s="8"/>
      <c r="O317" s="8"/>
      <c r="P317" s="9" t="s">
        <v>738</v>
      </c>
      <c r="Q317" s="2" t="s">
        <v>735</v>
      </c>
      <c r="S317" s="2" t="s">
        <v>739</v>
      </c>
      <c r="T317" s="2" t="s">
        <v>740</v>
      </c>
      <c r="U317" s="2" t="s">
        <v>741</v>
      </c>
      <c r="V317" s="17">
        <v>43087</v>
      </c>
      <c r="X317" s="2">
        <v>29248183</v>
      </c>
      <c r="Z317" s="2" t="s">
        <v>742</v>
      </c>
    </row>
    <row r="318" spans="1:26" ht="25.5" x14ac:dyDescent="0.2">
      <c r="A318" s="2">
        <v>2019</v>
      </c>
      <c r="B318" s="2" t="s">
        <v>787</v>
      </c>
      <c r="C318" s="6" t="s">
        <v>788</v>
      </c>
      <c r="D318" s="2">
        <v>30683989</v>
      </c>
      <c r="E318" s="2" t="s">
        <v>168</v>
      </c>
      <c r="F318" s="2" t="s">
        <v>57</v>
      </c>
      <c r="G318" s="2" t="s">
        <v>330</v>
      </c>
      <c r="H318" s="2"/>
      <c r="I318" s="2">
        <v>1</v>
      </c>
      <c r="J318" s="2">
        <v>1</v>
      </c>
      <c r="K318" s="2">
        <v>1</v>
      </c>
      <c r="N318" s="8"/>
      <c r="O318" s="8"/>
      <c r="P318" s="23" t="s">
        <v>789</v>
      </c>
      <c r="Q318" s="2" t="s">
        <v>787</v>
      </c>
      <c r="S318" s="2" t="s">
        <v>790</v>
      </c>
      <c r="T318" s="2" t="s">
        <v>791</v>
      </c>
      <c r="U318" s="2" t="s">
        <v>792</v>
      </c>
      <c r="V318" s="10">
        <v>43492</v>
      </c>
      <c r="W318" s="2" t="s">
        <v>793</v>
      </c>
      <c r="X318" s="2">
        <v>30683989</v>
      </c>
      <c r="Y318" s="2" t="s">
        <v>794</v>
      </c>
      <c r="Z318" s="2" t="s">
        <v>795</v>
      </c>
    </row>
    <row r="319" spans="1:26" ht="37.5" x14ac:dyDescent="0.2">
      <c r="A319" s="2">
        <v>2019</v>
      </c>
      <c r="B319" s="2" t="s">
        <v>796</v>
      </c>
      <c r="C319" s="6" t="s">
        <v>797</v>
      </c>
      <c r="D319" s="2">
        <v>31651394</v>
      </c>
      <c r="E319" s="2" t="s">
        <v>632</v>
      </c>
      <c r="F319" s="2" t="s">
        <v>57</v>
      </c>
      <c r="G319" s="2" t="s">
        <v>27</v>
      </c>
      <c r="H319" s="2"/>
      <c r="I319" s="2">
        <v>1</v>
      </c>
      <c r="J319" s="2">
        <v>1</v>
      </c>
      <c r="K319" s="2">
        <v>1</v>
      </c>
      <c r="M319" s="2">
        <v>1</v>
      </c>
      <c r="N319" s="8"/>
      <c r="O319" s="8"/>
      <c r="P319" s="15" t="s">
        <v>798</v>
      </c>
      <c r="Q319" s="2" t="s">
        <v>796</v>
      </c>
      <c r="S319" s="2" t="s">
        <v>799</v>
      </c>
      <c r="T319" s="2" t="s">
        <v>800</v>
      </c>
      <c r="U319" s="2" t="s">
        <v>456</v>
      </c>
      <c r="V319" s="17">
        <v>43764</v>
      </c>
      <c r="X319" s="2">
        <v>31651394</v>
      </c>
      <c r="Z319" s="2" t="s">
        <v>801</v>
      </c>
    </row>
    <row r="320" spans="1:26" ht="37.5" x14ac:dyDescent="0.2">
      <c r="A320" s="2">
        <v>2019</v>
      </c>
      <c r="B320" s="2" t="s">
        <v>802</v>
      </c>
      <c r="C320" s="6" t="s">
        <v>803</v>
      </c>
      <c r="D320" s="2">
        <v>31127925</v>
      </c>
      <c r="E320" s="21" t="s">
        <v>804</v>
      </c>
      <c r="F320" s="2" t="s">
        <v>57</v>
      </c>
      <c r="G320" s="2" t="s">
        <v>27</v>
      </c>
      <c r="H320" s="2"/>
      <c r="I320" s="2">
        <v>1</v>
      </c>
      <c r="J320" s="2">
        <v>1</v>
      </c>
      <c r="K320" s="2">
        <v>1</v>
      </c>
      <c r="M320" s="2">
        <v>1</v>
      </c>
      <c r="N320" s="8"/>
      <c r="O320" s="24"/>
      <c r="P320" s="15" t="s">
        <v>805</v>
      </c>
      <c r="Q320" s="2" t="s">
        <v>802</v>
      </c>
      <c r="S320" s="2" t="s">
        <v>806</v>
      </c>
      <c r="T320" s="2" t="s">
        <v>807</v>
      </c>
      <c r="U320" s="2" t="s">
        <v>456</v>
      </c>
      <c r="V320" s="10">
        <v>43611</v>
      </c>
      <c r="X320" s="2">
        <v>31127925</v>
      </c>
      <c r="Z320" s="2" t="s">
        <v>808</v>
      </c>
    </row>
    <row r="321" spans="1:26" ht="86.25" x14ac:dyDescent="0.2">
      <c r="A321" s="2">
        <v>2019</v>
      </c>
      <c r="B321" s="2" t="s">
        <v>823</v>
      </c>
      <c r="C321" s="6" t="s">
        <v>824</v>
      </c>
      <c r="D321" s="2">
        <v>31417882</v>
      </c>
      <c r="E321" s="2" t="s">
        <v>825</v>
      </c>
      <c r="F321" s="2" t="s">
        <v>57</v>
      </c>
      <c r="G321" s="2" t="s">
        <v>42</v>
      </c>
      <c r="H321" s="2"/>
      <c r="I321" s="2">
        <v>1</v>
      </c>
      <c r="J321" s="2">
        <v>1</v>
      </c>
      <c r="K321" s="2">
        <v>1</v>
      </c>
      <c r="N321" s="25"/>
      <c r="O321" s="25"/>
      <c r="P321" s="26" t="s">
        <v>826</v>
      </c>
      <c r="Q321" s="2" t="s">
        <v>823</v>
      </c>
      <c r="S321" s="2" t="s">
        <v>827</v>
      </c>
      <c r="T321" s="2" t="s">
        <v>828</v>
      </c>
      <c r="U321" s="2" t="s">
        <v>829</v>
      </c>
      <c r="V321" s="10">
        <v>43694</v>
      </c>
      <c r="W321" s="2" t="s">
        <v>830</v>
      </c>
      <c r="X321" s="2">
        <v>31417882</v>
      </c>
      <c r="Z321" s="2" t="s">
        <v>831</v>
      </c>
    </row>
    <row r="322" spans="1:26" ht="49.5" x14ac:dyDescent="0.2">
      <c r="A322" s="2">
        <v>1997</v>
      </c>
      <c r="B322" s="2" t="s">
        <v>138</v>
      </c>
      <c r="C322" s="6" t="s">
        <v>139</v>
      </c>
      <c r="D322" s="2">
        <v>11644992</v>
      </c>
      <c r="E322" s="2" t="s">
        <v>140</v>
      </c>
      <c r="F322" s="2" t="s">
        <v>26</v>
      </c>
      <c r="G322" s="2" t="s">
        <v>27</v>
      </c>
      <c r="I322" s="2">
        <v>1</v>
      </c>
      <c r="J322" s="2">
        <v>1</v>
      </c>
      <c r="N322" s="8"/>
      <c r="O322" s="8"/>
      <c r="P322" s="20" t="s">
        <v>141</v>
      </c>
      <c r="Q322" s="2" t="s">
        <v>138</v>
      </c>
      <c r="S322" s="2" t="s">
        <v>142</v>
      </c>
      <c r="T322" s="2" t="s">
        <v>45</v>
      </c>
      <c r="U322" s="2" t="s">
        <v>143</v>
      </c>
      <c r="V322" s="10">
        <v>35612</v>
      </c>
      <c r="X322" s="2">
        <v>11644992</v>
      </c>
      <c r="Z322" s="2" t="s">
        <v>144</v>
      </c>
    </row>
    <row r="323" spans="1:26" ht="25.5" x14ac:dyDescent="0.2">
      <c r="A323" s="2">
        <v>2008</v>
      </c>
      <c r="B323" s="2" t="s">
        <v>197</v>
      </c>
      <c r="C323" s="6" t="s">
        <v>198</v>
      </c>
      <c r="D323" s="2">
        <v>18723945</v>
      </c>
      <c r="E323" s="2" t="s">
        <v>102</v>
      </c>
      <c r="F323" s="2" t="s">
        <v>26</v>
      </c>
      <c r="G323" s="2" t="s">
        <v>199</v>
      </c>
      <c r="I323" s="2">
        <v>1</v>
      </c>
      <c r="J323" s="2">
        <v>1</v>
      </c>
      <c r="N323" s="8"/>
      <c r="O323" s="8"/>
      <c r="P323" s="9" t="s">
        <v>200</v>
      </c>
      <c r="Q323" s="2" t="s">
        <v>197</v>
      </c>
      <c r="S323" s="2" t="s">
        <v>201</v>
      </c>
      <c r="T323" s="2" t="s">
        <v>202</v>
      </c>
      <c r="U323" s="2" t="s">
        <v>203</v>
      </c>
      <c r="V323" s="10">
        <v>39690</v>
      </c>
      <c r="X323" s="2">
        <v>18723945</v>
      </c>
      <c r="Z323" s="2" t="s">
        <v>204</v>
      </c>
    </row>
    <row r="324" spans="1:26" ht="37.5" x14ac:dyDescent="0.2">
      <c r="A324" s="2">
        <v>2015</v>
      </c>
      <c r="B324" s="2" t="s">
        <v>410</v>
      </c>
      <c r="C324" s="6" t="s">
        <v>411</v>
      </c>
      <c r="D324" s="2">
        <v>25756801</v>
      </c>
      <c r="E324" s="2" t="s">
        <v>263</v>
      </c>
      <c r="F324" s="2" t="s">
        <v>177</v>
      </c>
      <c r="G324" s="2" t="s">
        <v>199</v>
      </c>
      <c r="H324" s="2"/>
      <c r="I324" s="2">
        <v>1</v>
      </c>
      <c r="J324" s="2">
        <v>1</v>
      </c>
      <c r="L324" s="2">
        <v>1</v>
      </c>
      <c r="M324" s="2">
        <v>1</v>
      </c>
      <c r="N324" s="8"/>
      <c r="O324" s="8"/>
      <c r="P324" s="15" t="s">
        <v>412</v>
      </c>
      <c r="Q324" s="2" t="s">
        <v>410</v>
      </c>
      <c r="S324" s="2" t="s">
        <v>413</v>
      </c>
      <c r="T324" s="2" t="s">
        <v>414</v>
      </c>
      <c r="U324" s="2" t="s">
        <v>415</v>
      </c>
      <c r="V324" s="10">
        <v>42074</v>
      </c>
      <c r="W324" s="2" t="s">
        <v>416</v>
      </c>
      <c r="X324" s="2">
        <v>25756801</v>
      </c>
      <c r="Z324" s="2" t="s">
        <v>417</v>
      </c>
    </row>
    <row r="325" spans="1:26" ht="37.5" x14ac:dyDescent="0.2">
      <c r="A325" s="2">
        <v>2015</v>
      </c>
      <c r="B325" s="2" t="s">
        <v>458</v>
      </c>
      <c r="C325" s="6" t="s">
        <v>459</v>
      </c>
      <c r="D325" s="2">
        <v>26074105</v>
      </c>
      <c r="E325" s="2" t="s">
        <v>460</v>
      </c>
      <c r="F325" s="2" t="s">
        <v>57</v>
      </c>
      <c r="G325" s="2" t="s">
        <v>95</v>
      </c>
      <c r="H325" s="2"/>
      <c r="I325" s="2">
        <v>1</v>
      </c>
      <c r="J325" s="2">
        <v>1</v>
      </c>
      <c r="N325" s="8"/>
      <c r="O325" s="8">
        <v>1</v>
      </c>
      <c r="P325" s="20" t="s">
        <v>461</v>
      </c>
      <c r="Q325" s="2" t="s">
        <v>458</v>
      </c>
      <c r="S325" s="2" t="s">
        <v>462</v>
      </c>
      <c r="T325" s="2" t="s">
        <v>463</v>
      </c>
      <c r="U325" s="2" t="s">
        <v>464</v>
      </c>
      <c r="V325" s="10">
        <v>42171</v>
      </c>
      <c r="X325" s="2">
        <v>26074105</v>
      </c>
      <c r="Z325" s="2" t="s">
        <v>465</v>
      </c>
    </row>
    <row r="326" spans="1:26" ht="36" x14ac:dyDescent="0.2">
      <c r="A326" s="2">
        <v>2016</v>
      </c>
      <c r="B326" s="2" t="s">
        <v>504</v>
      </c>
      <c r="C326" s="6" t="s">
        <v>505</v>
      </c>
      <c r="D326" s="2">
        <v>27338282</v>
      </c>
      <c r="E326" s="2" t="s">
        <v>506</v>
      </c>
      <c r="F326" s="2" t="s">
        <v>57</v>
      </c>
      <c r="G326" s="2" t="s">
        <v>199</v>
      </c>
      <c r="H326" s="2"/>
      <c r="I326" s="2">
        <v>1</v>
      </c>
      <c r="J326" s="2">
        <v>1</v>
      </c>
      <c r="M326" s="2">
        <v>1</v>
      </c>
      <c r="N326" s="8"/>
      <c r="O326" s="8"/>
      <c r="P326" s="15" t="s">
        <v>507</v>
      </c>
      <c r="Q326" s="2" t="s">
        <v>504</v>
      </c>
      <c r="S326" s="2" t="s">
        <v>508</v>
      </c>
      <c r="T326" s="2" t="s">
        <v>509</v>
      </c>
      <c r="U326" s="2" t="s">
        <v>510</v>
      </c>
      <c r="V326" s="10">
        <v>42546</v>
      </c>
      <c r="X326" s="2">
        <v>27338282</v>
      </c>
      <c r="Z326" s="2" t="s">
        <v>511</v>
      </c>
    </row>
    <row r="327" spans="1:26" ht="61.5" x14ac:dyDescent="0.2">
      <c r="A327" s="2">
        <v>2016</v>
      </c>
      <c r="B327" s="2" t="s">
        <v>540</v>
      </c>
      <c r="C327" s="6" t="s">
        <v>541</v>
      </c>
      <c r="D327" s="2">
        <v>27007108</v>
      </c>
      <c r="E327" s="2" t="s">
        <v>542</v>
      </c>
      <c r="F327" s="2" t="s">
        <v>57</v>
      </c>
      <c r="G327" s="2" t="s">
        <v>95</v>
      </c>
      <c r="I327" s="2">
        <v>1</v>
      </c>
      <c r="J327" s="2">
        <v>1</v>
      </c>
      <c r="N327" s="8"/>
      <c r="O327" s="8"/>
      <c r="P327" s="15" t="s">
        <v>543</v>
      </c>
      <c r="Q327" s="2" t="s">
        <v>540</v>
      </c>
      <c r="S327" s="2" t="s">
        <v>544</v>
      </c>
      <c r="T327" s="2" t="s">
        <v>545</v>
      </c>
      <c r="U327" s="2" t="s">
        <v>311</v>
      </c>
      <c r="V327" s="10">
        <v>42453</v>
      </c>
      <c r="X327" s="2">
        <v>27007108</v>
      </c>
      <c r="Z327" s="2" t="s">
        <v>546</v>
      </c>
    </row>
    <row r="328" spans="1:26" ht="25.5" x14ac:dyDescent="0.2">
      <c r="A328" s="2">
        <v>2017</v>
      </c>
      <c r="B328" s="2" t="s">
        <v>615</v>
      </c>
      <c r="C328" s="6" t="s">
        <v>616</v>
      </c>
      <c r="D328" s="2">
        <v>29070019</v>
      </c>
      <c r="E328" s="2" t="s">
        <v>617</v>
      </c>
      <c r="F328" s="2" t="s">
        <v>57</v>
      </c>
      <c r="G328" s="2" t="s">
        <v>199</v>
      </c>
      <c r="H328" s="2"/>
      <c r="I328" s="2">
        <v>1</v>
      </c>
      <c r="J328" s="2">
        <v>1</v>
      </c>
      <c r="L328" s="2">
        <v>1</v>
      </c>
      <c r="M328" s="2">
        <v>1</v>
      </c>
      <c r="N328" s="8"/>
      <c r="O328" s="8"/>
      <c r="P328" s="15" t="s">
        <v>618</v>
      </c>
      <c r="Q328" s="2" t="s">
        <v>615</v>
      </c>
      <c r="S328" s="2" t="s">
        <v>619</v>
      </c>
      <c r="T328" s="2" t="s">
        <v>620</v>
      </c>
      <c r="U328" s="2" t="s">
        <v>621</v>
      </c>
      <c r="V328" s="17">
        <v>43035</v>
      </c>
      <c r="W328" s="2" t="s">
        <v>622</v>
      </c>
      <c r="X328" s="2">
        <v>29070019</v>
      </c>
      <c r="Z328" s="2" t="s">
        <v>623</v>
      </c>
    </row>
    <row r="329" spans="1:26" ht="86.25" x14ac:dyDescent="0.2">
      <c r="A329" s="2">
        <v>2017</v>
      </c>
      <c r="B329" s="2" t="s">
        <v>630</v>
      </c>
      <c r="C329" s="6" t="s">
        <v>631</v>
      </c>
      <c r="D329" s="2">
        <v>28148610</v>
      </c>
      <c r="E329" s="2" t="s">
        <v>632</v>
      </c>
      <c r="F329" s="2" t="s">
        <v>57</v>
      </c>
      <c r="G329" s="2" t="s">
        <v>128</v>
      </c>
      <c r="I329" s="2">
        <v>1</v>
      </c>
      <c r="J329" s="2">
        <v>1</v>
      </c>
      <c r="N329" s="8"/>
      <c r="O329" s="8"/>
      <c r="P329" s="20" t="s">
        <v>633</v>
      </c>
      <c r="Q329" s="2" t="s">
        <v>630</v>
      </c>
      <c r="S329" s="2" t="s">
        <v>634</v>
      </c>
      <c r="T329" s="2" t="s">
        <v>635</v>
      </c>
      <c r="U329" s="2" t="s">
        <v>636</v>
      </c>
      <c r="V329" s="10">
        <v>42769</v>
      </c>
      <c r="X329" s="2">
        <v>28148610</v>
      </c>
      <c r="Z329" s="2" t="s">
        <v>637</v>
      </c>
    </row>
    <row r="330" spans="1:26" ht="61.5" x14ac:dyDescent="0.2">
      <c r="A330" s="2">
        <v>2017</v>
      </c>
      <c r="B330" s="2" t="s">
        <v>638</v>
      </c>
      <c r="C330" s="6" t="s">
        <v>647</v>
      </c>
      <c r="D330" s="2">
        <v>28595436</v>
      </c>
      <c r="E330" s="2" t="s">
        <v>640</v>
      </c>
      <c r="F330" s="2" t="s">
        <v>57</v>
      </c>
      <c r="G330" s="2" t="s">
        <v>128</v>
      </c>
      <c r="I330" s="2">
        <v>1</v>
      </c>
      <c r="J330" s="2">
        <v>1</v>
      </c>
      <c r="N330" s="8"/>
      <c r="O330" s="8"/>
      <c r="P330" s="20" t="s">
        <v>648</v>
      </c>
      <c r="Q330" s="2" t="s">
        <v>638</v>
      </c>
      <c r="S330" s="2" t="s">
        <v>649</v>
      </c>
      <c r="T330" s="2" t="s">
        <v>643</v>
      </c>
      <c r="U330" s="2" t="s">
        <v>650</v>
      </c>
      <c r="V330" s="10">
        <v>42896</v>
      </c>
      <c r="X330" s="2">
        <v>28595436</v>
      </c>
      <c r="Z330" s="2" t="s">
        <v>651</v>
      </c>
    </row>
    <row r="331" spans="1:26" ht="37.5" x14ac:dyDescent="0.2">
      <c r="A331" s="2">
        <v>2019</v>
      </c>
      <c r="B331" s="2" t="s">
        <v>809</v>
      </c>
      <c r="C331" s="6" t="s">
        <v>810</v>
      </c>
      <c r="D331" s="2">
        <v>31535422</v>
      </c>
      <c r="E331" s="2" t="s">
        <v>102</v>
      </c>
      <c r="F331" s="2" t="s">
        <v>177</v>
      </c>
      <c r="G331" s="2" t="s">
        <v>128</v>
      </c>
      <c r="H331" s="2"/>
      <c r="I331" s="2">
        <v>1</v>
      </c>
      <c r="J331" s="2">
        <v>1</v>
      </c>
      <c r="M331" s="2">
        <v>0</v>
      </c>
      <c r="N331" s="8"/>
      <c r="O331" s="8"/>
      <c r="P331" s="15" t="s">
        <v>811</v>
      </c>
      <c r="Q331" s="2" t="s">
        <v>809</v>
      </c>
      <c r="S331" s="2" t="s">
        <v>812</v>
      </c>
      <c r="T331" s="2" t="s">
        <v>813</v>
      </c>
      <c r="U331" s="2" t="s">
        <v>357</v>
      </c>
      <c r="V331" s="10">
        <v>43728</v>
      </c>
      <c r="X331" s="2">
        <v>31535422</v>
      </c>
      <c r="Z331" s="2" t="s">
        <v>814</v>
      </c>
    </row>
    <row r="332" spans="1:26" ht="86.25" x14ac:dyDescent="0.2">
      <c r="A332" s="2">
        <v>2019</v>
      </c>
      <c r="B332" s="2" t="s">
        <v>815</v>
      </c>
      <c r="C332" s="6" t="s">
        <v>816</v>
      </c>
      <c r="D332" s="2">
        <v>30853261</v>
      </c>
      <c r="E332" s="2" t="s">
        <v>817</v>
      </c>
      <c r="F332" s="2" t="s">
        <v>57</v>
      </c>
      <c r="G332" s="2" t="s">
        <v>95</v>
      </c>
      <c r="H332" s="2"/>
      <c r="I332" s="2">
        <v>1</v>
      </c>
      <c r="J332" s="2">
        <v>1</v>
      </c>
      <c r="M332" s="2">
        <v>1</v>
      </c>
      <c r="N332" s="8"/>
      <c r="O332" s="8"/>
      <c r="P332" s="9" t="s">
        <v>818</v>
      </c>
      <c r="Q332" s="2" t="s">
        <v>815</v>
      </c>
      <c r="S332" s="2" t="s">
        <v>819</v>
      </c>
      <c r="T332" s="2" t="s">
        <v>820</v>
      </c>
      <c r="U332" s="2" t="s">
        <v>821</v>
      </c>
      <c r="V332" s="10">
        <v>43536</v>
      </c>
      <c r="X332" s="2">
        <v>30853261</v>
      </c>
      <c r="Z332" s="2" t="s">
        <v>822</v>
      </c>
    </row>
    <row r="333" spans="1:26" ht="86.25" x14ac:dyDescent="0.2">
      <c r="A333" s="2">
        <v>2019</v>
      </c>
      <c r="B333" s="2" t="s">
        <v>832</v>
      </c>
      <c r="C333" s="6" t="s">
        <v>833</v>
      </c>
      <c r="D333" s="2">
        <v>30664375</v>
      </c>
      <c r="E333" s="2" t="s">
        <v>94</v>
      </c>
      <c r="F333" s="2" t="s">
        <v>57</v>
      </c>
      <c r="G333" s="2" t="s">
        <v>27</v>
      </c>
      <c r="H333" s="22"/>
      <c r="I333" s="2">
        <v>1</v>
      </c>
      <c r="J333" s="2">
        <v>1</v>
      </c>
      <c r="K333" s="22"/>
      <c r="L333" s="2">
        <v>1</v>
      </c>
      <c r="M333" s="2">
        <v>1</v>
      </c>
      <c r="N333" s="8"/>
      <c r="O333" s="8"/>
      <c r="P333" s="15" t="s">
        <v>834</v>
      </c>
      <c r="Q333" s="2" t="s">
        <v>832</v>
      </c>
      <c r="S333" s="2" t="s">
        <v>835</v>
      </c>
      <c r="T333" s="2" t="s">
        <v>836</v>
      </c>
      <c r="U333" s="2" t="s">
        <v>440</v>
      </c>
      <c r="V333" s="10">
        <v>43487</v>
      </c>
      <c r="X333" s="2">
        <v>30664375</v>
      </c>
      <c r="Z333" s="2" t="s">
        <v>837</v>
      </c>
    </row>
    <row r="334" spans="1:26" ht="74.25" x14ac:dyDescent="0.2">
      <c r="A334" s="2">
        <v>2019</v>
      </c>
      <c r="B334" s="2" t="s">
        <v>845</v>
      </c>
      <c r="C334" s="6" t="s">
        <v>846</v>
      </c>
      <c r="D334" s="2">
        <v>30731112</v>
      </c>
      <c r="E334" s="2" t="s">
        <v>94</v>
      </c>
      <c r="F334" s="2" t="s">
        <v>847</v>
      </c>
      <c r="G334" s="2" t="s">
        <v>27</v>
      </c>
      <c r="H334" s="2"/>
      <c r="I334" s="2">
        <v>1</v>
      </c>
      <c r="J334" s="2">
        <v>1</v>
      </c>
      <c r="L334" s="2">
        <v>1</v>
      </c>
      <c r="N334" s="8"/>
      <c r="O334" s="8"/>
      <c r="P334" s="9" t="s">
        <v>848</v>
      </c>
      <c r="Q334" s="2" t="s">
        <v>845</v>
      </c>
      <c r="S334" s="2" t="s">
        <v>849</v>
      </c>
      <c r="T334" s="2" t="s">
        <v>850</v>
      </c>
      <c r="U334" s="2" t="s">
        <v>480</v>
      </c>
      <c r="V334" s="10">
        <v>43504</v>
      </c>
      <c r="X334" s="2">
        <v>30731112</v>
      </c>
      <c r="Z334" s="2" t="s">
        <v>851</v>
      </c>
    </row>
    <row r="335" spans="1:26" ht="49.5" x14ac:dyDescent="0.2">
      <c r="A335" s="2">
        <v>2019</v>
      </c>
      <c r="B335" s="2" t="s">
        <v>852</v>
      </c>
      <c r="C335" s="6" t="s">
        <v>853</v>
      </c>
      <c r="D335" s="2">
        <v>31127917</v>
      </c>
      <c r="E335" s="21" t="s">
        <v>854</v>
      </c>
      <c r="F335" s="2" t="s">
        <v>57</v>
      </c>
      <c r="G335" s="2" t="s">
        <v>27</v>
      </c>
      <c r="H335" s="2"/>
      <c r="I335" s="2">
        <v>1</v>
      </c>
      <c r="J335" s="2">
        <v>1</v>
      </c>
      <c r="L335" s="2">
        <v>1</v>
      </c>
      <c r="N335" s="8"/>
      <c r="O335" s="8"/>
      <c r="P335" s="18" t="s">
        <v>855</v>
      </c>
      <c r="Q335" s="2" t="s">
        <v>852</v>
      </c>
      <c r="S335" s="2" t="s">
        <v>856</v>
      </c>
      <c r="T335" s="2" t="s">
        <v>857</v>
      </c>
      <c r="U335" s="2" t="s">
        <v>456</v>
      </c>
      <c r="V335" s="10">
        <v>43611</v>
      </c>
      <c r="X335" s="2">
        <v>31127917</v>
      </c>
      <c r="Z335" s="2" t="s">
        <v>858</v>
      </c>
    </row>
    <row r="336" spans="1:26" ht="58.5" x14ac:dyDescent="0.15">
      <c r="A336" s="2">
        <v>2020</v>
      </c>
      <c r="B336" s="2" t="s">
        <v>931</v>
      </c>
      <c r="C336" s="6" t="s">
        <v>932</v>
      </c>
      <c r="D336" s="2">
        <v>32647066</v>
      </c>
      <c r="E336" s="2" t="s">
        <v>933</v>
      </c>
      <c r="F336" s="2" t="s">
        <v>57</v>
      </c>
      <c r="G336" s="2" t="s">
        <v>42</v>
      </c>
      <c r="H336" s="2"/>
      <c r="I336" s="2">
        <v>1</v>
      </c>
      <c r="J336" s="2">
        <v>1</v>
      </c>
      <c r="L336" s="2">
        <v>1</v>
      </c>
      <c r="M336" s="2">
        <v>1</v>
      </c>
      <c r="N336" s="8"/>
      <c r="O336" s="8"/>
      <c r="P336" s="5" t="s">
        <v>934</v>
      </c>
      <c r="Q336" s="2" t="s">
        <v>931</v>
      </c>
      <c r="S336" s="2" t="s">
        <v>935</v>
      </c>
      <c r="T336" s="2" t="s">
        <v>936</v>
      </c>
      <c r="U336" s="2" t="s">
        <v>38</v>
      </c>
      <c r="V336" s="10">
        <v>44023</v>
      </c>
      <c r="X336" s="2">
        <v>32647066</v>
      </c>
      <c r="Z336" s="2" t="s">
        <v>937</v>
      </c>
    </row>
    <row r="337" spans="1:26" ht="86.25" x14ac:dyDescent="0.2">
      <c r="A337" s="2">
        <v>2020</v>
      </c>
      <c r="B337" s="2" t="s">
        <v>938</v>
      </c>
      <c r="C337" s="6" t="s">
        <v>939</v>
      </c>
      <c r="D337" s="2">
        <v>32332329</v>
      </c>
      <c r="E337" s="2" t="s">
        <v>940</v>
      </c>
      <c r="F337" s="2" t="s">
        <v>57</v>
      </c>
      <c r="G337" s="2" t="s">
        <v>95</v>
      </c>
      <c r="H337" s="2"/>
      <c r="I337" s="2">
        <v>1</v>
      </c>
      <c r="J337" s="2">
        <v>1</v>
      </c>
      <c r="L337" s="2">
        <v>1</v>
      </c>
      <c r="M337" s="2">
        <v>1</v>
      </c>
      <c r="N337" s="8"/>
      <c r="O337" s="8"/>
      <c r="P337" s="15" t="s">
        <v>941</v>
      </c>
      <c r="Q337" s="2" t="s">
        <v>938</v>
      </c>
      <c r="S337" s="2" t="s">
        <v>942</v>
      </c>
      <c r="T337" s="2" t="s">
        <v>943</v>
      </c>
      <c r="U337" s="2" t="s">
        <v>944</v>
      </c>
      <c r="V337" s="10">
        <v>43947</v>
      </c>
      <c r="X337" s="2">
        <v>32332329</v>
      </c>
      <c r="Z337" s="2" t="s">
        <v>945</v>
      </c>
    </row>
    <row r="338" spans="1:26" ht="61.5" x14ac:dyDescent="0.2">
      <c r="A338" s="2">
        <v>2020</v>
      </c>
      <c r="B338" s="2" t="s">
        <v>953</v>
      </c>
      <c r="C338" s="6" t="s">
        <v>954</v>
      </c>
      <c r="D338" s="2">
        <v>32682486</v>
      </c>
      <c r="E338" s="2" t="s">
        <v>955</v>
      </c>
      <c r="F338" s="2" t="s">
        <v>956</v>
      </c>
      <c r="G338" s="2" t="s">
        <v>95</v>
      </c>
      <c r="H338" s="2"/>
      <c r="I338" s="2">
        <v>1</v>
      </c>
      <c r="J338" s="2">
        <v>1</v>
      </c>
      <c r="L338" s="2">
        <v>1</v>
      </c>
      <c r="M338" s="2">
        <v>1</v>
      </c>
      <c r="N338" s="8"/>
      <c r="O338" s="8">
        <v>1</v>
      </c>
      <c r="P338" s="15" t="s">
        <v>957</v>
      </c>
      <c r="Q338" s="2" t="s">
        <v>953</v>
      </c>
      <c r="S338" s="2" t="s">
        <v>958</v>
      </c>
      <c r="T338" s="2" t="s">
        <v>959</v>
      </c>
      <c r="U338" s="2" t="s">
        <v>68</v>
      </c>
      <c r="V338" s="10">
        <v>44032</v>
      </c>
      <c r="X338" s="2">
        <v>32682486</v>
      </c>
      <c r="Z338" s="2" t="s">
        <v>960</v>
      </c>
    </row>
    <row r="339" spans="1:26" ht="86.25" x14ac:dyDescent="0.2">
      <c r="A339" s="2">
        <v>2020</v>
      </c>
      <c r="B339" s="2" t="s">
        <v>968</v>
      </c>
      <c r="C339" s="6" t="s">
        <v>969</v>
      </c>
      <c r="D339" s="2">
        <v>32689702</v>
      </c>
      <c r="E339" s="2" t="s">
        <v>970</v>
      </c>
      <c r="F339" s="2" t="s">
        <v>57</v>
      </c>
      <c r="G339" s="2" t="s">
        <v>436</v>
      </c>
      <c r="H339" s="2"/>
      <c r="I339" s="2">
        <v>1</v>
      </c>
      <c r="J339" s="2">
        <v>1</v>
      </c>
      <c r="L339" s="2">
        <v>1</v>
      </c>
      <c r="M339" s="2">
        <v>1</v>
      </c>
      <c r="N339" s="8"/>
      <c r="O339" s="8"/>
      <c r="P339" s="15" t="s">
        <v>971</v>
      </c>
      <c r="Q339" s="2" t="s">
        <v>968</v>
      </c>
      <c r="S339" s="2" t="s">
        <v>972</v>
      </c>
      <c r="T339" s="2" t="s">
        <v>973</v>
      </c>
      <c r="U339" s="2" t="s">
        <v>672</v>
      </c>
      <c r="V339" s="10">
        <v>44034</v>
      </c>
      <c r="W339" s="2" t="s">
        <v>974</v>
      </c>
      <c r="X339" s="2">
        <v>32689702</v>
      </c>
      <c r="Z339" s="2" t="s">
        <v>975</v>
      </c>
    </row>
    <row r="340" spans="1:26" ht="49.5" x14ac:dyDescent="0.2">
      <c r="A340" s="2">
        <v>2020</v>
      </c>
      <c r="B340" s="2" t="s">
        <v>990</v>
      </c>
      <c r="C340" s="6" t="s">
        <v>991</v>
      </c>
      <c r="D340" s="2">
        <v>32447163</v>
      </c>
      <c r="E340" s="2" t="s">
        <v>49</v>
      </c>
      <c r="F340" s="2" t="s">
        <v>57</v>
      </c>
      <c r="G340" s="2" t="s">
        <v>353</v>
      </c>
      <c r="H340" s="2"/>
      <c r="I340" s="2">
        <v>1</v>
      </c>
      <c r="J340" s="2">
        <v>1</v>
      </c>
      <c r="L340" s="2">
        <v>1</v>
      </c>
      <c r="M340" s="2">
        <v>1</v>
      </c>
      <c r="N340" s="8"/>
      <c r="O340" s="8"/>
      <c r="P340" s="15" t="s">
        <v>992</v>
      </c>
      <c r="Q340" s="2" t="s">
        <v>990</v>
      </c>
      <c r="S340" s="2" t="s">
        <v>993</v>
      </c>
      <c r="T340" s="2" t="s">
        <v>994</v>
      </c>
      <c r="U340" s="2" t="s">
        <v>995</v>
      </c>
      <c r="V340" s="10">
        <v>43976</v>
      </c>
      <c r="W340" s="2" t="s">
        <v>996</v>
      </c>
      <c r="X340" s="2">
        <v>32447163</v>
      </c>
      <c r="Z340" s="2" t="s">
        <v>997</v>
      </c>
    </row>
    <row r="341" spans="1:26" ht="74.25" x14ac:dyDescent="0.2">
      <c r="A341" s="2">
        <v>2020</v>
      </c>
      <c r="B341" s="2" t="s">
        <v>998</v>
      </c>
      <c r="C341" s="6" t="s">
        <v>999</v>
      </c>
      <c r="D341" s="2">
        <v>32296808</v>
      </c>
      <c r="E341" s="2" t="s">
        <v>468</v>
      </c>
      <c r="F341" s="2" t="s">
        <v>57</v>
      </c>
      <c r="G341" s="2" t="s">
        <v>95</v>
      </c>
      <c r="H341" s="2"/>
      <c r="I341" s="2">
        <v>1</v>
      </c>
      <c r="J341" s="2">
        <v>1</v>
      </c>
      <c r="L341" s="2">
        <v>1</v>
      </c>
      <c r="M341" s="2">
        <v>1</v>
      </c>
      <c r="N341" s="8"/>
      <c r="O341" s="8"/>
      <c r="P341" s="15" t="s">
        <v>1000</v>
      </c>
      <c r="Q341" s="2" t="s">
        <v>998</v>
      </c>
      <c r="S341" s="2" t="s">
        <v>1001</v>
      </c>
      <c r="T341" s="2" t="s">
        <v>1002</v>
      </c>
      <c r="U341" s="2" t="s">
        <v>1003</v>
      </c>
      <c r="V341" s="10">
        <v>43938</v>
      </c>
      <c r="X341" s="2">
        <v>32296808</v>
      </c>
    </row>
    <row r="342" spans="1:26" ht="98.25" x14ac:dyDescent="0.2">
      <c r="A342" s="2">
        <v>2020</v>
      </c>
      <c r="B342" s="2" t="s">
        <v>1011</v>
      </c>
      <c r="C342" s="6" t="s">
        <v>1012</v>
      </c>
      <c r="D342" s="2">
        <v>32427689</v>
      </c>
      <c r="E342" s="2" t="s">
        <v>1013</v>
      </c>
      <c r="F342" s="2" t="s">
        <v>57</v>
      </c>
      <c r="G342" s="2" t="s">
        <v>330</v>
      </c>
      <c r="H342" s="2"/>
      <c r="I342" s="2">
        <v>1</v>
      </c>
      <c r="J342" s="2">
        <v>1</v>
      </c>
      <c r="L342" s="2">
        <v>1</v>
      </c>
      <c r="M342" s="2">
        <v>0</v>
      </c>
      <c r="N342" s="8"/>
      <c r="O342" s="8"/>
      <c r="P342" s="15" t="s">
        <v>1014</v>
      </c>
      <c r="Q342" s="2" t="s">
        <v>1011</v>
      </c>
      <c r="S342" s="2" t="s">
        <v>1015</v>
      </c>
      <c r="T342" s="2" t="s">
        <v>1016</v>
      </c>
      <c r="U342" s="2" t="s">
        <v>173</v>
      </c>
      <c r="V342" s="10">
        <v>43971</v>
      </c>
      <c r="X342" s="2">
        <v>32427689</v>
      </c>
      <c r="Z342" s="2" t="s">
        <v>1017</v>
      </c>
    </row>
    <row r="343" spans="1:26" ht="135" x14ac:dyDescent="0.2">
      <c r="A343" s="2">
        <v>2020</v>
      </c>
      <c r="B343" s="2" t="s">
        <v>1025</v>
      </c>
      <c r="C343" s="6" t="s">
        <v>1026</v>
      </c>
      <c r="D343" s="2">
        <v>31913567</v>
      </c>
      <c r="E343" s="2" t="s">
        <v>49</v>
      </c>
      <c r="F343" s="2" t="s">
        <v>177</v>
      </c>
      <c r="G343" s="2" t="s">
        <v>42</v>
      </c>
      <c r="H343" s="2"/>
      <c r="I343" s="2">
        <v>1</v>
      </c>
      <c r="J343" s="2">
        <v>1</v>
      </c>
      <c r="L343" s="2">
        <v>1</v>
      </c>
      <c r="M343" s="2">
        <v>1</v>
      </c>
      <c r="N343" s="8"/>
      <c r="O343" s="8"/>
      <c r="P343" s="15" t="s">
        <v>1027</v>
      </c>
      <c r="Q343" s="2" t="s">
        <v>1025</v>
      </c>
      <c r="S343" s="2" t="s">
        <v>1028</v>
      </c>
      <c r="T343" s="2" t="s">
        <v>1029</v>
      </c>
      <c r="U343" s="2" t="s">
        <v>533</v>
      </c>
      <c r="V343" s="10">
        <v>43839</v>
      </c>
      <c r="X343" s="2">
        <v>31913567</v>
      </c>
      <c r="Z343" s="2" t="s">
        <v>1030</v>
      </c>
    </row>
    <row r="344" spans="1:26" ht="98.25" x14ac:dyDescent="0.2">
      <c r="A344" s="2">
        <v>2020</v>
      </c>
      <c r="B344" s="2" t="s">
        <v>1031</v>
      </c>
      <c r="C344" s="6" t="s">
        <v>1032</v>
      </c>
      <c r="D344" s="2">
        <v>32339510</v>
      </c>
      <c r="E344" s="2" t="s">
        <v>1033</v>
      </c>
      <c r="F344" s="2" t="s">
        <v>57</v>
      </c>
      <c r="G344" s="2" t="s">
        <v>767</v>
      </c>
      <c r="H344" s="2"/>
      <c r="I344" s="2">
        <v>1</v>
      </c>
      <c r="J344" s="2">
        <v>1</v>
      </c>
      <c r="L344" s="2">
        <v>1</v>
      </c>
      <c r="M344" s="2">
        <v>1</v>
      </c>
      <c r="N344" s="8"/>
      <c r="O344" s="8"/>
      <c r="P344" s="15" t="s">
        <v>1034</v>
      </c>
      <c r="Q344" s="2" t="s">
        <v>1031</v>
      </c>
      <c r="S344" s="2" t="s">
        <v>1035</v>
      </c>
      <c r="T344" s="2" t="s">
        <v>1036</v>
      </c>
      <c r="U344" s="2" t="s">
        <v>318</v>
      </c>
      <c r="V344" s="10">
        <v>43949</v>
      </c>
      <c r="W344" s="2" t="s">
        <v>1037</v>
      </c>
      <c r="X344" s="2">
        <v>32339510</v>
      </c>
      <c r="Z344" s="2" t="s">
        <v>1038</v>
      </c>
    </row>
    <row r="345" spans="1:26" ht="110.25" x14ac:dyDescent="0.2">
      <c r="A345" s="2">
        <v>2020</v>
      </c>
      <c r="B345" s="2" t="s">
        <v>1039</v>
      </c>
      <c r="C345" s="6" t="s">
        <v>1040</v>
      </c>
      <c r="D345" s="2">
        <v>32149776</v>
      </c>
      <c r="E345" s="2" t="s">
        <v>1041</v>
      </c>
      <c r="F345" s="2" t="s">
        <v>57</v>
      </c>
      <c r="G345" s="2" t="s">
        <v>95</v>
      </c>
      <c r="H345" s="2"/>
      <c r="I345" s="2">
        <v>1</v>
      </c>
      <c r="J345" s="2">
        <v>1</v>
      </c>
      <c r="L345" s="2">
        <v>1</v>
      </c>
      <c r="M345" s="2">
        <v>1</v>
      </c>
      <c r="N345" s="8"/>
      <c r="O345" s="8"/>
      <c r="P345" s="15" t="s">
        <v>1042</v>
      </c>
      <c r="Q345" s="2" t="s">
        <v>1039</v>
      </c>
      <c r="S345" s="2" t="s">
        <v>1043</v>
      </c>
      <c r="T345" s="2" t="s">
        <v>1044</v>
      </c>
      <c r="U345" s="2" t="s">
        <v>1045</v>
      </c>
      <c r="V345" s="10">
        <v>43900</v>
      </c>
      <c r="X345" s="2">
        <v>32149776</v>
      </c>
      <c r="Z345" s="2" t="s">
        <v>1046</v>
      </c>
    </row>
    <row r="346" spans="1:26" ht="98.25" x14ac:dyDescent="0.2">
      <c r="A346" s="2">
        <v>2020</v>
      </c>
      <c r="B346" s="2" t="s">
        <v>1047</v>
      </c>
      <c r="C346" s="6" t="s">
        <v>1048</v>
      </c>
      <c r="D346" s="2">
        <v>32604322</v>
      </c>
      <c r="E346" s="2" t="s">
        <v>1049</v>
      </c>
      <c r="F346" s="2" t="s">
        <v>57</v>
      </c>
      <c r="G346" s="2" t="s">
        <v>436</v>
      </c>
      <c r="H346" s="2"/>
      <c r="I346" s="2">
        <v>1</v>
      </c>
      <c r="J346" s="2">
        <v>1</v>
      </c>
      <c r="L346" s="2">
        <v>1</v>
      </c>
      <c r="M346" s="2">
        <v>1</v>
      </c>
      <c r="N346" s="8"/>
      <c r="O346" s="8"/>
      <c r="P346" s="15" t="s">
        <v>1050</v>
      </c>
      <c r="Q346" s="2" t="s">
        <v>1047</v>
      </c>
      <c r="S346" s="2" t="s">
        <v>1051</v>
      </c>
      <c r="T346" s="2" t="s">
        <v>1052</v>
      </c>
      <c r="U346" s="2" t="s">
        <v>99</v>
      </c>
      <c r="V346" s="10">
        <v>44013</v>
      </c>
      <c r="X346" s="2">
        <v>32604322</v>
      </c>
      <c r="Z346" s="2" t="s">
        <v>1053</v>
      </c>
    </row>
    <row r="347" spans="1:26" ht="25.5" x14ac:dyDescent="0.2">
      <c r="A347" s="2">
        <v>2020</v>
      </c>
      <c r="B347" s="2" t="s">
        <v>1054</v>
      </c>
      <c r="C347" s="6" t="s">
        <v>1055</v>
      </c>
      <c r="D347" s="2">
        <v>31931854</v>
      </c>
      <c r="E347" s="2" t="s">
        <v>1056</v>
      </c>
      <c r="F347" s="2" t="s">
        <v>57</v>
      </c>
      <c r="G347" s="2" t="s">
        <v>169</v>
      </c>
      <c r="H347" s="2"/>
      <c r="I347" s="2">
        <v>1</v>
      </c>
      <c r="J347" s="2">
        <v>1</v>
      </c>
      <c r="L347" s="2">
        <v>1</v>
      </c>
      <c r="M347" s="2">
        <v>1</v>
      </c>
      <c r="N347" s="8"/>
      <c r="O347" s="8"/>
      <c r="P347" s="15" t="s">
        <v>1057</v>
      </c>
      <c r="Q347" s="2" t="s">
        <v>1054</v>
      </c>
      <c r="S347" s="2" t="s">
        <v>1058</v>
      </c>
      <c r="T347" s="2" t="s">
        <v>1059</v>
      </c>
      <c r="U347" s="2" t="s">
        <v>928</v>
      </c>
      <c r="V347" s="10">
        <v>43845</v>
      </c>
      <c r="W347" s="2" t="s">
        <v>1060</v>
      </c>
      <c r="X347" s="2">
        <v>31931854</v>
      </c>
      <c r="Z347" s="2" t="s">
        <v>1061</v>
      </c>
    </row>
    <row r="348" spans="1:26" ht="110.25" x14ac:dyDescent="0.2">
      <c r="A348" s="2">
        <v>2020</v>
      </c>
      <c r="B348" s="2" t="s">
        <v>1075</v>
      </c>
      <c r="C348" s="6" t="s">
        <v>1076</v>
      </c>
      <c r="D348" s="2">
        <v>32718340</v>
      </c>
      <c r="E348" s="2" t="s">
        <v>1077</v>
      </c>
      <c r="F348" s="2" t="s">
        <v>57</v>
      </c>
      <c r="G348" s="2" t="s">
        <v>42</v>
      </c>
      <c r="H348" s="2"/>
      <c r="I348" s="2">
        <v>1</v>
      </c>
      <c r="J348" s="2">
        <v>1</v>
      </c>
      <c r="M348" s="2">
        <v>1</v>
      </c>
      <c r="N348" s="8"/>
      <c r="O348" s="8"/>
      <c r="P348" s="15" t="s">
        <v>1078</v>
      </c>
      <c r="Q348" s="2" t="s">
        <v>1075</v>
      </c>
      <c r="S348" s="2" t="s">
        <v>1079</v>
      </c>
      <c r="T348" s="2" t="s">
        <v>1080</v>
      </c>
      <c r="U348" s="2" t="s">
        <v>448</v>
      </c>
      <c r="V348" s="10">
        <v>44041</v>
      </c>
      <c r="W348" s="2" t="s">
        <v>1081</v>
      </c>
      <c r="X348" s="2">
        <v>32718340</v>
      </c>
      <c r="Z348" s="2" t="s">
        <v>1082</v>
      </c>
    </row>
    <row r="349" spans="1:26" ht="37.5" x14ac:dyDescent="0.2">
      <c r="A349" s="2">
        <v>2014</v>
      </c>
      <c r="B349" s="2" t="s">
        <v>344</v>
      </c>
      <c r="C349" s="6" t="s">
        <v>345</v>
      </c>
      <c r="D349" s="2">
        <v>24503270</v>
      </c>
      <c r="E349" s="2" t="s">
        <v>102</v>
      </c>
      <c r="F349" s="2" t="s">
        <v>26</v>
      </c>
      <c r="G349" s="2" t="s">
        <v>95</v>
      </c>
      <c r="H349" s="2"/>
      <c r="I349" s="2">
        <v>1</v>
      </c>
      <c r="J349" s="2">
        <v>1</v>
      </c>
      <c r="K349" s="2">
        <v>1</v>
      </c>
      <c r="M349" s="2">
        <v>1</v>
      </c>
      <c r="N349" s="8"/>
      <c r="O349" s="8">
        <v>1</v>
      </c>
      <c r="P349" s="9" t="s">
        <v>346</v>
      </c>
      <c r="Q349" s="2" t="s">
        <v>344</v>
      </c>
      <c r="S349" s="2" t="s">
        <v>347</v>
      </c>
      <c r="T349" s="2" t="s">
        <v>348</v>
      </c>
      <c r="U349" s="2" t="s">
        <v>349</v>
      </c>
      <c r="V349" s="10">
        <v>41678</v>
      </c>
      <c r="X349" s="2">
        <v>24503270</v>
      </c>
      <c r="Z349" s="2" t="s">
        <v>350</v>
      </c>
    </row>
    <row r="350" spans="1:26" ht="61.5" x14ac:dyDescent="0.2">
      <c r="A350" s="2">
        <v>2015</v>
      </c>
      <c r="B350" s="2" t="s">
        <v>442</v>
      </c>
      <c r="C350" s="6" t="s">
        <v>443</v>
      </c>
      <c r="D350" s="2">
        <v>26104293</v>
      </c>
      <c r="E350" s="2" t="s">
        <v>444</v>
      </c>
      <c r="F350" s="2" t="s">
        <v>177</v>
      </c>
      <c r="G350" s="2" t="s">
        <v>95</v>
      </c>
      <c r="H350" s="2"/>
      <c r="I350" s="2">
        <v>1</v>
      </c>
      <c r="J350" s="2">
        <v>1</v>
      </c>
      <c r="K350" s="2">
        <v>1</v>
      </c>
      <c r="L350" s="2">
        <v>0</v>
      </c>
      <c r="N350" s="8"/>
      <c r="O350" s="8">
        <v>1</v>
      </c>
      <c r="P350" s="9" t="s">
        <v>445</v>
      </c>
      <c r="Q350" s="2" t="s">
        <v>442</v>
      </c>
      <c r="S350" s="2" t="s">
        <v>446</v>
      </c>
      <c r="T350" s="2" t="s">
        <v>447</v>
      </c>
      <c r="U350" s="2" t="s">
        <v>448</v>
      </c>
      <c r="V350" s="10">
        <v>42180</v>
      </c>
      <c r="W350" s="2" t="s">
        <v>449</v>
      </c>
      <c r="X350" s="2">
        <v>26104293</v>
      </c>
      <c r="Z350" s="2" t="s">
        <v>450</v>
      </c>
    </row>
    <row r="351" spans="1:26" ht="37.5" x14ac:dyDescent="0.2">
      <c r="A351" s="2">
        <v>2017</v>
      </c>
      <c r="B351" s="2" t="s">
        <v>659</v>
      </c>
      <c r="C351" s="6" t="s">
        <v>660</v>
      </c>
      <c r="D351" s="2">
        <v>28693585</v>
      </c>
      <c r="E351" s="2" t="s">
        <v>556</v>
      </c>
      <c r="F351" s="2" t="s">
        <v>57</v>
      </c>
      <c r="G351" s="2" t="s">
        <v>199</v>
      </c>
      <c r="I351" s="2">
        <v>1</v>
      </c>
      <c r="J351" s="2">
        <v>1</v>
      </c>
      <c r="N351" s="8"/>
      <c r="O351" s="8"/>
      <c r="P351" s="15" t="s">
        <v>661</v>
      </c>
      <c r="Q351" s="2" t="s">
        <v>659</v>
      </c>
      <c r="S351" s="2" t="s">
        <v>662</v>
      </c>
      <c r="T351" s="2" t="s">
        <v>663</v>
      </c>
      <c r="U351" s="2" t="s">
        <v>664</v>
      </c>
      <c r="V351" s="10">
        <v>42928</v>
      </c>
      <c r="W351" s="2" t="s">
        <v>665</v>
      </c>
      <c r="X351" s="2">
        <v>28693585</v>
      </c>
      <c r="Z351" s="2" t="s">
        <v>666</v>
      </c>
    </row>
    <row r="352" spans="1:26" ht="37.5" x14ac:dyDescent="0.2">
      <c r="A352" s="2">
        <v>2017</v>
      </c>
      <c r="B352" s="2" t="s">
        <v>674</v>
      </c>
      <c r="C352" s="6" t="s">
        <v>675</v>
      </c>
      <c r="D352" s="2">
        <v>28915913</v>
      </c>
      <c r="E352" s="2" t="s">
        <v>676</v>
      </c>
      <c r="F352" s="2" t="s">
        <v>26</v>
      </c>
      <c r="G352" s="2" t="s">
        <v>330</v>
      </c>
      <c r="H352" s="2"/>
      <c r="I352" s="2">
        <v>1</v>
      </c>
      <c r="J352" s="2">
        <v>1</v>
      </c>
      <c r="M352" s="2">
        <v>0</v>
      </c>
      <c r="N352" s="8"/>
      <c r="O352" s="8"/>
      <c r="P352" s="15" t="s">
        <v>677</v>
      </c>
      <c r="Q352" s="2" t="s">
        <v>674</v>
      </c>
      <c r="S352" s="2" t="s">
        <v>678</v>
      </c>
      <c r="T352" s="2" t="s">
        <v>679</v>
      </c>
      <c r="U352" s="2" t="s">
        <v>664</v>
      </c>
      <c r="V352" s="10">
        <v>42995</v>
      </c>
      <c r="W352" s="2" t="s">
        <v>680</v>
      </c>
      <c r="X352" s="2">
        <v>28915913</v>
      </c>
      <c r="Z352" s="2" t="s">
        <v>681</v>
      </c>
    </row>
    <row r="353" spans="1:26" ht="74.25" x14ac:dyDescent="0.2">
      <c r="A353" s="2">
        <v>2018</v>
      </c>
      <c r="B353" s="2" t="s">
        <v>726</v>
      </c>
      <c r="C353" s="6" t="s">
        <v>727</v>
      </c>
      <c r="D353" s="2">
        <v>30237974</v>
      </c>
      <c r="E353" s="2" t="s">
        <v>728</v>
      </c>
      <c r="F353" s="2" t="s">
        <v>57</v>
      </c>
      <c r="G353" s="2" t="s">
        <v>330</v>
      </c>
      <c r="H353" s="2"/>
      <c r="I353" s="2">
        <v>0</v>
      </c>
      <c r="J353" s="2">
        <v>1</v>
      </c>
      <c r="L353" s="2">
        <v>0</v>
      </c>
      <c r="N353" s="8"/>
      <c r="O353" s="8"/>
      <c r="P353" s="15" t="s">
        <v>729</v>
      </c>
      <c r="Q353" s="2" t="s">
        <v>726</v>
      </c>
      <c r="S353" s="2" t="s">
        <v>730</v>
      </c>
      <c r="T353" s="2" t="s">
        <v>731</v>
      </c>
      <c r="U353" s="2" t="s">
        <v>732</v>
      </c>
      <c r="V353" s="10">
        <v>43365</v>
      </c>
      <c r="W353" s="2" t="s">
        <v>733</v>
      </c>
      <c r="X353" s="2">
        <v>30237974</v>
      </c>
      <c r="Z353" s="2" t="s">
        <v>734</v>
      </c>
    </row>
    <row r="354" spans="1:26" ht="61.5" x14ac:dyDescent="0.2">
      <c r="A354" s="2">
        <v>2018</v>
      </c>
      <c r="B354" s="2" t="s">
        <v>743</v>
      </c>
      <c r="C354" s="6" t="s">
        <v>744</v>
      </c>
      <c r="D354" s="2">
        <v>30584847</v>
      </c>
      <c r="E354" s="2" t="s">
        <v>168</v>
      </c>
      <c r="F354" s="2" t="s">
        <v>177</v>
      </c>
      <c r="G354" s="2" t="s">
        <v>42</v>
      </c>
      <c r="H354" s="2"/>
      <c r="I354" s="2">
        <v>0</v>
      </c>
      <c r="J354" s="2">
        <v>1</v>
      </c>
      <c r="L354" s="2">
        <v>0</v>
      </c>
      <c r="N354" s="8"/>
      <c r="O354" s="8"/>
      <c r="P354" s="15" t="s">
        <v>745</v>
      </c>
      <c r="Q354" s="2" t="s">
        <v>743</v>
      </c>
      <c r="S354" s="2" t="s">
        <v>746</v>
      </c>
      <c r="T354" s="2" t="s">
        <v>747</v>
      </c>
      <c r="U354" s="2" t="s">
        <v>748</v>
      </c>
      <c r="V354" s="17">
        <v>43460</v>
      </c>
      <c r="X354" s="2">
        <v>30584847</v>
      </c>
      <c r="Z354" s="2" t="s">
        <v>749</v>
      </c>
    </row>
    <row r="355" spans="1:26" ht="37.5" x14ac:dyDescent="0.2">
      <c r="A355" s="2">
        <v>2018</v>
      </c>
      <c r="B355" s="2" t="s">
        <v>758</v>
      </c>
      <c r="C355" s="6" t="s">
        <v>759</v>
      </c>
      <c r="D355" s="2">
        <v>29587810</v>
      </c>
      <c r="E355" s="2" t="s">
        <v>102</v>
      </c>
      <c r="F355" s="2" t="s">
        <v>57</v>
      </c>
      <c r="G355" s="2" t="s">
        <v>95</v>
      </c>
      <c r="H355" s="2"/>
      <c r="I355" s="2">
        <v>0</v>
      </c>
      <c r="J355" s="2">
        <v>1</v>
      </c>
      <c r="N355" s="8"/>
      <c r="O355" s="8"/>
      <c r="P355" s="15" t="s">
        <v>760</v>
      </c>
      <c r="Q355" s="2" t="s">
        <v>758</v>
      </c>
      <c r="S355" s="2" t="s">
        <v>761</v>
      </c>
      <c r="T355" s="2" t="s">
        <v>762</v>
      </c>
      <c r="U355" s="2" t="s">
        <v>664</v>
      </c>
      <c r="V355" s="10">
        <v>43188</v>
      </c>
      <c r="W355" s="2" t="s">
        <v>763</v>
      </c>
      <c r="X355" s="2">
        <v>29587810</v>
      </c>
      <c r="Z355" s="2" t="s">
        <v>764</v>
      </c>
    </row>
    <row r="356" spans="1:26" ht="86.25" x14ac:dyDescent="0.2">
      <c r="A356" s="2">
        <v>2020</v>
      </c>
      <c r="B356" s="2" t="s">
        <v>946</v>
      </c>
      <c r="C356" s="6" t="s">
        <v>947</v>
      </c>
      <c r="D356" s="2">
        <v>32620487</v>
      </c>
      <c r="E356" s="2" t="s">
        <v>64</v>
      </c>
      <c r="F356" s="2" t="s">
        <v>57</v>
      </c>
      <c r="G356" s="2" t="s">
        <v>95</v>
      </c>
      <c r="H356" s="2"/>
      <c r="I356" s="2">
        <v>1</v>
      </c>
      <c r="J356" s="2">
        <v>1</v>
      </c>
      <c r="L356" s="6">
        <v>0</v>
      </c>
      <c r="M356" s="2">
        <v>1</v>
      </c>
      <c r="N356" s="8"/>
      <c r="O356" s="8"/>
      <c r="P356" s="15" t="s">
        <v>948</v>
      </c>
      <c r="Q356" s="2" t="s">
        <v>946</v>
      </c>
      <c r="S356" s="2" t="s">
        <v>949</v>
      </c>
      <c r="T356" s="2" t="s">
        <v>950</v>
      </c>
      <c r="U356" s="2" t="s">
        <v>472</v>
      </c>
      <c r="V356" s="10">
        <v>44017</v>
      </c>
      <c r="W356" s="2" t="s">
        <v>951</v>
      </c>
      <c r="X356" s="2">
        <v>32620487</v>
      </c>
      <c r="Z356" s="2" t="s">
        <v>952</v>
      </c>
    </row>
    <row r="357" spans="1:26" ht="74.25" x14ac:dyDescent="0.2">
      <c r="A357" s="2">
        <v>2020</v>
      </c>
      <c r="B357" s="2" t="s">
        <v>983</v>
      </c>
      <c r="C357" s="6" t="s">
        <v>984</v>
      </c>
      <c r="D357" s="2">
        <v>32430909</v>
      </c>
      <c r="E357" s="2" t="s">
        <v>102</v>
      </c>
      <c r="F357" s="2" t="s">
        <v>177</v>
      </c>
      <c r="G357" s="2" t="s">
        <v>95</v>
      </c>
      <c r="H357" s="2"/>
      <c r="I357" s="2">
        <v>1</v>
      </c>
      <c r="J357" s="2">
        <v>1</v>
      </c>
      <c r="M357" s="2">
        <v>1</v>
      </c>
      <c r="N357" s="8"/>
      <c r="O357" s="8">
        <v>1</v>
      </c>
      <c r="P357" s="15" t="s">
        <v>985</v>
      </c>
      <c r="Q357" s="2" t="s">
        <v>983</v>
      </c>
      <c r="S357" s="2" t="s">
        <v>986</v>
      </c>
      <c r="T357" s="2" t="s">
        <v>987</v>
      </c>
      <c r="U357" s="2" t="s">
        <v>988</v>
      </c>
      <c r="V357" s="10">
        <v>43972</v>
      </c>
      <c r="X357" s="2">
        <v>32430909</v>
      </c>
      <c r="Z357" s="2" t="s">
        <v>989</v>
      </c>
    </row>
    <row r="358" spans="1:26" ht="116.25" x14ac:dyDescent="0.2">
      <c r="A358" s="2">
        <v>2015</v>
      </c>
      <c r="B358" s="2" t="s">
        <v>433</v>
      </c>
      <c r="C358" s="6" t="s">
        <v>434</v>
      </c>
      <c r="D358" s="2">
        <v>26472991</v>
      </c>
      <c r="E358" s="11" t="s">
        <v>435</v>
      </c>
      <c r="F358" s="2" t="s">
        <v>57</v>
      </c>
      <c r="G358" s="2" t="s">
        <v>436</v>
      </c>
      <c r="I358" s="2">
        <v>1</v>
      </c>
      <c r="J358" s="2">
        <v>1</v>
      </c>
      <c r="K358" s="2">
        <v>1</v>
      </c>
      <c r="N358" s="8"/>
      <c r="O358" s="8">
        <v>1</v>
      </c>
      <c r="P358" s="9" t="s">
        <v>437</v>
      </c>
      <c r="Q358" s="2" t="s">
        <v>433</v>
      </c>
      <c r="S358" s="2" t="s">
        <v>438</v>
      </c>
      <c r="T358" s="2" t="s">
        <v>439</v>
      </c>
      <c r="U358" s="2" t="s">
        <v>440</v>
      </c>
      <c r="V358" s="17">
        <v>42294</v>
      </c>
      <c r="X358" s="2">
        <v>26472991</v>
      </c>
      <c r="Z358" s="2" t="s">
        <v>441</v>
      </c>
    </row>
    <row r="359" spans="1:26" ht="110.25" x14ac:dyDescent="0.2">
      <c r="A359" s="2">
        <v>2018</v>
      </c>
      <c r="B359" s="2" t="s">
        <v>624</v>
      </c>
      <c r="C359" s="6" t="s">
        <v>682</v>
      </c>
      <c r="D359" s="2">
        <v>28296536</v>
      </c>
      <c r="E359" s="21" t="s">
        <v>530</v>
      </c>
      <c r="F359" s="2" t="s">
        <v>177</v>
      </c>
      <c r="G359" s="2" t="s">
        <v>95</v>
      </c>
      <c r="I359" s="2">
        <v>1</v>
      </c>
      <c r="J359" s="2">
        <v>1</v>
      </c>
      <c r="K359" s="2">
        <v>1</v>
      </c>
      <c r="M359" s="2">
        <v>1</v>
      </c>
      <c r="N359" s="8"/>
      <c r="O359" s="8"/>
      <c r="P359" s="9" t="s">
        <v>683</v>
      </c>
      <c r="Q359" s="2" t="s">
        <v>624</v>
      </c>
      <c r="S359" s="2" t="s">
        <v>684</v>
      </c>
      <c r="T359" s="2" t="s">
        <v>525</v>
      </c>
      <c r="U359" s="2" t="s">
        <v>502</v>
      </c>
      <c r="V359" s="10">
        <v>42810</v>
      </c>
      <c r="X359" s="2">
        <v>28296536</v>
      </c>
      <c r="Z359" s="2" t="s">
        <v>685</v>
      </c>
    </row>
    <row r="360" spans="1:26" ht="49.5" x14ac:dyDescent="0.2">
      <c r="A360" s="2">
        <v>2018</v>
      </c>
      <c r="B360" s="2" t="s">
        <v>701</v>
      </c>
      <c r="C360" s="6" t="s">
        <v>702</v>
      </c>
      <c r="D360" s="2">
        <v>29331209</v>
      </c>
      <c r="E360" s="11" t="s">
        <v>703</v>
      </c>
      <c r="F360" s="2" t="s">
        <v>57</v>
      </c>
      <c r="G360" s="2" t="s">
        <v>42</v>
      </c>
      <c r="I360" s="2">
        <v>1</v>
      </c>
      <c r="J360" s="2">
        <v>1</v>
      </c>
      <c r="K360" s="2">
        <v>1</v>
      </c>
      <c r="N360" s="8"/>
      <c r="O360" s="8"/>
      <c r="P360" s="9" t="s">
        <v>704</v>
      </c>
      <c r="Q360" s="2" t="s">
        <v>701</v>
      </c>
      <c r="S360" s="2" t="s">
        <v>705</v>
      </c>
      <c r="T360" s="2" t="s">
        <v>706</v>
      </c>
      <c r="U360" s="2" t="s">
        <v>552</v>
      </c>
      <c r="V360" s="10">
        <v>43115</v>
      </c>
      <c r="X360" s="2">
        <v>29331209</v>
      </c>
      <c r="Z360" s="2" t="s">
        <v>707</v>
      </c>
    </row>
    <row r="361" spans="1:26" ht="49.5" x14ac:dyDescent="0.2">
      <c r="A361" s="2">
        <v>2019</v>
      </c>
      <c r="B361" s="2" t="s">
        <v>838</v>
      </c>
      <c r="C361" s="6" t="s">
        <v>839</v>
      </c>
      <c r="D361" s="2">
        <v>31127922</v>
      </c>
      <c r="E361" s="2" t="s">
        <v>840</v>
      </c>
      <c r="F361" s="2" t="s">
        <v>57</v>
      </c>
      <c r="G361" s="2" t="s">
        <v>27</v>
      </c>
      <c r="I361" s="2">
        <v>1</v>
      </c>
      <c r="J361" s="2">
        <v>1</v>
      </c>
      <c r="K361" s="2">
        <v>1</v>
      </c>
      <c r="N361" s="8"/>
      <c r="O361" s="8"/>
      <c r="P361" s="20" t="s">
        <v>841</v>
      </c>
      <c r="Q361" s="2" t="s">
        <v>838</v>
      </c>
      <c r="S361" s="2" t="s">
        <v>842</v>
      </c>
      <c r="T361" s="2" t="s">
        <v>843</v>
      </c>
      <c r="U361" s="2" t="s">
        <v>456</v>
      </c>
      <c r="V361" s="10">
        <v>43611</v>
      </c>
      <c r="X361" s="2">
        <v>31127922</v>
      </c>
      <c r="Z361" s="2" t="s">
        <v>844</v>
      </c>
    </row>
    <row r="362" spans="1:26" ht="49.5" x14ac:dyDescent="0.2">
      <c r="A362" s="2">
        <v>2019</v>
      </c>
      <c r="B362" s="2" t="s">
        <v>874</v>
      </c>
      <c r="C362" s="6" t="s">
        <v>875</v>
      </c>
      <c r="D362" s="2">
        <v>31127919</v>
      </c>
      <c r="E362" s="2" t="s">
        <v>876</v>
      </c>
      <c r="F362" s="2" t="s">
        <v>57</v>
      </c>
      <c r="G362" s="2" t="s">
        <v>27</v>
      </c>
      <c r="I362" s="2">
        <v>1</v>
      </c>
      <c r="J362" s="2">
        <v>1</v>
      </c>
      <c r="K362" s="2">
        <v>1</v>
      </c>
      <c r="N362" s="8"/>
      <c r="O362" s="8"/>
      <c r="P362" s="18" t="s">
        <v>877</v>
      </c>
      <c r="Q362" s="2" t="s">
        <v>874</v>
      </c>
      <c r="S362" s="2" t="s">
        <v>878</v>
      </c>
      <c r="T362" s="2" t="s">
        <v>371</v>
      </c>
      <c r="U362" s="2" t="s">
        <v>456</v>
      </c>
      <c r="V362" s="10">
        <v>43611</v>
      </c>
      <c r="X362" s="2">
        <v>31127919</v>
      </c>
      <c r="Z362" s="2" t="s">
        <v>879</v>
      </c>
    </row>
    <row r="363" spans="1:26" ht="49.5" x14ac:dyDescent="0.2">
      <c r="A363" s="2">
        <v>2019</v>
      </c>
      <c r="B363" s="2" t="s">
        <v>880</v>
      </c>
      <c r="C363" s="6" t="s">
        <v>881</v>
      </c>
      <c r="D363" s="2">
        <v>31090649</v>
      </c>
      <c r="E363" s="2" t="s">
        <v>728</v>
      </c>
      <c r="F363" s="2" t="s">
        <v>177</v>
      </c>
      <c r="G363" s="2" t="s">
        <v>95</v>
      </c>
      <c r="I363" s="2">
        <v>1</v>
      </c>
      <c r="J363" s="2">
        <v>1</v>
      </c>
      <c r="K363" s="2">
        <v>1</v>
      </c>
      <c r="N363" s="8"/>
      <c r="O363" s="8"/>
      <c r="P363" s="9" t="s">
        <v>882</v>
      </c>
      <c r="Q363" s="2" t="s">
        <v>880</v>
      </c>
      <c r="S363" s="2" t="s">
        <v>883</v>
      </c>
      <c r="T363" s="2" t="s">
        <v>884</v>
      </c>
      <c r="U363" s="2" t="s">
        <v>885</v>
      </c>
      <c r="V363" s="10">
        <v>43601</v>
      </c>
      <c r="X363" s="2">
        <v>31090649</v>
      </c>
      <c r="Z363" s="2" t="s">
        <v>886</v>
      </c>
    </row>
    <row r="364" spans="1:26" ht="61.5" x14ac:dyDescent="0.2">
      <c r="A364" s="2">
        <v>2019</v>
      </c>
      <c r="B364" s="2" t="s">
        <v>887</v>
      </c>
      <c r="C364" s="6" t="s">
        <v>888</v>
      </c>
      <c r="D364" s="2">
        <v>30664369</v>
      </c>
      <c r="E364" s="2" t="s">
        <v>49</v>
      </c>
      <c r="F364" s="2" t="s">
        <v>57</v>
      </c>
      <c r="G364" s="2" t="s">
        <v>27</v>
      </c>
      <c r="I364" s="2">
        <v>1</v>
      </c>
      <c r="J364" s="2">
        <v>1</v>
      </c>
      <c r="K364" s="2">
        <v>1</v>
      </c>
      <c r="N364" s="8"/>
      <c r="O364" s="8"/>
      <c r="P364" s="9" t="s">
        <v>889</v>
      </c>
      <c r="Q364" s="2" t="s">
        <v>887</v>
      </c>
      <c r="S364" s="2" t="s">
        <v>890</v>
      </c>
      <c r="T364" s="2" t="s">
        <v>891</v>
      </c>
      <c r="U364" s="2" t="s">
        <v>440</v>
      </c>
      <c r="V364" s="10">
        <v>43487</v>
      </c>
      <c r="X364" s="2">
        <v>30664369</v>
      </c>
      <c r="Z364" s="2" t="s">
        <v>892</v>
      </c>
    </row>
    <row r="365" spans="1:26" ht="37.5" x14ac:dyDescent="0.2">
      <c r="A365" s="2">
        <v>2019</v>
      </c>
      <c r="B365" s="2" t="s">
        <v>909</v>
      </c>
      <c r="C365" s="6" t="s">
        <v>910</v>
      </c>
      <c r="D365" s="2">
        <v>31127920</v>
      </c>
      <c r="E365" s="21" t="s">
        <v>911</v>
      </c>
      <c r="F365" s="2" t="s">
        <v>57</v>
      </c>
      <c r="G365" s="2" t="s">
        <v>27</v>
      </c>
      <c r="I365" s="2">
        <v>1</v>
      </c>
      <c r="J365" s="2">
        <v>1</v>
      </c>
      <c r="K365" s="2">
        <v>1</v>
      </c>
      <c r="M365" s="2">
        <v>1</v>
      </c>
      <c r="N365" s="8"/>
      <c r="O365" s="8"/>
      <c r="P365" s="9" t="s">
        <v>912</v>
      </c>
      <c r="Q365" s="2" t="s">
        <v>909</v>
      </c>
      <c r="S365" s="2" t="s">
        <v>913</v>
      </c>
      <c r="T365" s="2" t="s">
        <v>914</v>
      </c>
      <c r="U365" s="2" t="s">
        <v>456</v>
      </c>
      <c r="V365" s="10">
        <v>43611</v>
      </c>
      <c r="X365" s="2">
        <v>31127920</v>
      </c>
      <c r="Z365" s="2" t="s">
        <v>915</v>
      </c>
    </row>
    <row r="366" spans="1:26" ht="37.5" x14ac:dyDescent="0.2">
      <c r="A366" s="2">
        <v>2019</v>
      </c>
      <c r="B366" s="2" t="s">
        <v>916</v>
      </c>
      <c r="C366" s="6" t="s">
        <v>917</v>
      </c>
      <c r="D366" s="2">
        <v>31128600</v>
      </c>
      <c r="E366" s="2" t="s">
        <v>292</v>
      </c>
      <c r="F366" s="2" t="s">
        <v>177</v>
      </c>
      <c r="G366" s="2" t="s">
        <v>199</v>
      </c>
      <c r="I366" s="2">
        <v>1</v>
      </c>
      <c r="J366" s="2">
        <v>1</v>
      </c>
      <c r="K366" s="2">
        <v>1</v>
      </c>
      <c r="N366" s="25"/>
      <c r="O366" s="25"/>
      <c r="P366" s="9" t="s">
        <v>918</v>
      </c>
      <c r="Q366" s="2" t="s">
        <v>916</v>
      </c>
      <c r="S366" s="2" t="s">
        <v>919</v>
      </c>
      <c r="T366" s="2" t="s">
        <v>920</v>
      </c>
      <c r="U366" s="2" t="s">
        <v>921</v>
      </c>
      <c r="V366" s="10">
        <v>43612</v>
      </c>
      <c r="X366" s="2">
        <v>31128600</v>
      </c>
      <c r="Z366" s="2" t="s">
        <v>922</v>
      </c>
    </row>
    <row r="367" spans="1:26" ht="25.5" x14ac:dyDescent="0.2">
      <c r="A367" s="2">
        <v>2010</v>
      </c>
      <c r="B367" s="2" t="s">
        <v>254</v>
      </c>
      <c r="C367" s="6" t="s">
        <v>255</v>
      </c>
      <c r="D367" s="2">
        <v>19952734</v>
      </c>
      <c r="F367" s="2" t="s">
        <v>57</v>
      </c>
      <c r="G367" s="2" t="s">
        <v>95</v>
      </c>
      <c r="I367" s="2">
        <v>1</v>
      </c>
      <c r="J367" s="2">
        <v>1</v>
      </c>
      <c r="N367" s="8"/>
      <c r="O367" s="8"/>
      <c r="P367" s="15" t="s">
        <v>256</v>
      </c>
      <c r="Q367" s="2" t="s">
        <v>254</v>
      </c>
      <c r="S367" s="2" t="s">
        <v>257</v>
      </c>
      <c r="T367" s="2" t="s">
        <v>258</v>
      </c>
      <c r="U367" s="2" t="s">
        <v>259</v>
      </c>
      <c r="V367" s="10">
        <v>40150</v>
      </c>
      <c r="X367" s="2">
        <v>19952734</v>
      </c>
      <c r="Z367" s="2" t="s">
        <v>260</v>
      </c>
    </row>
    <row r="368" spans="1:26" ht="37.5" x14ac:dyDescent="0.2">
      <c r="A368" s="2">
        <v>2011</v>
      </c>
      <c r="B368" s="2" t="s">
        <v>261</v>
      </c>
      <c r="C368" s="6" t="s">
        <v>262</v>
      </c>
      <c r="D368" s="2">
        <v>21617625</v>
      </c>
      <c r="E368" s="2" t="s">
        <v>263</v>
      </c>
      <c r="F368" s="2" t="s">
        <v>177</v>
      </c>
      <c r="G368" s="2" t="s">
        <v>95</v>
      </c>
      <c r="I368" s="2">
        <v>1</v>
      </c>
      <c r="J368" s="2">
        <v>1</v>
      </c>
      <c r="N368" s="8"/>
      <c r="O368" s="8"/>
      <c r="P368" s="15" t="s">
        <v>264</v>
      </c>
      <c r="Q368" s="2" t="s">
        <v>261</v>
      </c>
      <c r="S368" s="2" t="s">
        <v>265</v>
      </c>
      <c r="T368" s="2" t="s">
        <v>266</v>
      </c>
      <c r="U368" s="2" t="s">
        <v>267</v>
      </c>
      <c r="V368" s="10">
        <v>40691</v>
      </c>
      <c r="X368" s="2">
        <v>21617625</v>
      </c>
    </row>
    <row r="369" spans="1:26" ht="37.5" x14ac:dyDescent="0.2">
      <c r="A369" s="2">
        <v>2013</v>
      </c>
      <c r="B369" s="2" t="s">
        <v>290</v>
      </c>
      <c r="C369" s="6" t="s">
        <v>291</v>
      </c>
      <c r="D369" s="2">
        <v>23632566</v>
      </c>
      <c r="E369" s="2" t="s">
        <v>292</v>
      </c>
      <c r="F369" s="2" t="s">
        <v>177</v>
      </c>
      <c r="G369" s="2" t="s">
        <v>95</v>
      </c>
      <c r="I369" s="2">
        <v>1</v>
      </c>
      <c r="J369" s="2">
        <v>1</v>
      </c>
      <c r="N369" s="8"/>
      <c r="O369" s="8"/>
      <c r="P369" s="15" t="s">
        <v>293</v>
      </c>
      <c r="Q369" s="2" t="s">
        <v>290</v>
      </c>
      <c r="S369" s="2" t="s">
        <v>294</v>
      </c>
      <c r="T369" s="2" t="s">
        <v>295</v>
      </c>
      <c r="U369" s="2" t="s">
        <v>296</v>
      </c>
      <c r="V369" s="10">
        <v>41396</v>
      </c>
      <c r="X369" s="2">
        <v>23632566</v>
      </c>
      <c r="Z369" s="2" t="s">
        <v>297</v>
      </c>
    </row>
    <row r="370" spans="1:26" ht="14.25" x14ac:dyDescent="0.15">
      <c r="A370" s="2">
        <v>2018</v>
      </c>
      <c r="B370" s="2" t="s">
        <v>686</v>
      </c>
      <c r="C370" s="6" t="s">
        <v>687</v>
      </c>
      <c r="D370" s="2">
        <v>29976250</v>
      </c>
      <c r="E370" s="2" t="s">
        <v>556</v>
      </c>
      <c r="F370" s="2" t="s">
        <v>26</v>
      </c>
      <c r="G370" s="2" t="s">
        <v>128</v>
      </c>
      <c r="H370" s="2"/>
      <c r="I370" s="2">
        <v>1</v>
      </c>
      <c r="J370" s="2">
        <v>1</v>
      </c>
      <c r="N370" s="8"/>
      <c r="O370" s="8"/>
      <c r="P370" s="15" t="s">
        <v>688</v>
      </c>
      <c r="Q370" s="2" t="s">
        <v>686</v>
      </c>
      <c r="S370" s="2" t="s">
        <v>689</v>
      </c>
      <c r="T370" s="2" t="s">
        <v>690</v>
      </c>
      <c r="U370" s="2" t="s">
        <v>448</v>
      </c>
      <c r="V370" s="10">
        <v>43288</v>
      </c>
      <c r="W370" s="2" t="s">
        <v>691</v>
      </c>
      <c r="X370" s="2">
        <v>29976250</v>
      </c>
      <c r="Z370" s="2" t="s">
        <v>692</v>
      </c>
    </row>
    <row r="371" spans="1:26" ht="49.5" x14ac:dyDescent="0.2">
      <c r="A371" s="2">
        <v>2018</v>
      </c>
      <c r="B371" s="2" t="s">
        <v>693</v>
      </c>
      <c r="C371" s="6" t="s">
        <v>694</v>
      </c>
      <c r="D371" s="2">
        <v>29519358</v>
      </c>
      <c r="E371" s="2" t="s">
        <v>695</v>
      </c>
      <c r="F371" s="2" t="s">
        <v>57</v>
      </c>
      <c r="G371" s="2" t="s">
        <v>199</v>
      </c>
      <c r="I371" s="2">
        <v>1</v>
      </c>
      <c r="J371" s="2">
        <v>1</v>
      </c>
      <c r="N371" s="8"/>
      <c r="O371" s="8"/>
      <c r="P371" s="15" t="s">
        <v>696</v>
      </c>
      <c r="Q371" s="2" t="s">
        <v>693</v>
      </c>
      <c r="S371" s="2" t="s">
        <v>697</v>
      </c>
      <c r="T371" s="2" t="s">
        <v>698</v>
      </c>
      <c r="U371" s="2" t="s">
        <v>699</v>
      </c>
      <c r="V371" s="10">
        <v>43169</v>
      </c>
      <c r="X371" s="2">
        <v>29519358</v>
      </c>
      <c r="Z371" s="2" t="s">
        <v>700</v>
      </c>
    </row>
    <row r="372" spans="1:26" ht="74.25" x14ac:dyDescent="0.2">
      <c r="A372" s="2">
        <v>2018</v>
      </c>
      <c r="B372" s="2" t="s">
        <v>708</v>
      </c>
      <c r="C372" s="6" t="s">
        <v>709</v>
      </c>
      <c r="D372" s="2">
        <v>30231907</v>
      </c>
      <c r="E372" s="2" t="s">
        <v>710</v>
      </c>
      <c r="F372" s="2" t="s">
        <v>57</v>
      </c>
      <c r="G372" s="2" t="s">
        <v>128</v>
      </c>
      <c r="I372" s="2">
        <v>1</v>
      </c>
      <c r="J372" s="2">
        <v>1</v>
      </c>
      <c r="N372" s="8"/>
      <c r="O372" s="8"/>
      <c r="P372" s="15" t="s">
        <v>711</v>
      </c>
      <c r="Q372" s="2" t="s">
        <v>708</v>
      </c>
      <c r="S372" s="2" t="s">
        <v>712</v>
      </c>
      <c r="T372" s="2" t="s">
        <v>713</v>
      </c>
      <c r="U372" s="2" t="s">
        <v>448</v>
      </c>
      <c r="V372" s="10">
        <v>43364</v>
      </c>
      <c r="W372" s="2" t="s">
        <v>714</v>
      </c>
      <c r="X372" s="2">
        <v>30231907</v>
      </c>
      <c r="Z372" s="2" t="s">
        <v>715</v>
      </c>
    </row>
    <row r="373" spans="1:26" ht="37.5" x14ac:dyDescent="0.2">
      <c r="A373" s="2">
        <v>2018</v>
      </c>
      <c r="B373" s="2" t="s">
        <v>750</v>
      </c>
      <c r="C373" s="6" t="s">
        <v>751</v>
      </c>
      <c r="D373" s="2">
        <v>29365092</v>
      </c>
      <c r="E373" s="2" t="s">
        <v>49</v>
      </c>
      <c r="F373" s="2" t="s">
        <v>57</v>
      </c>
      <c r="G373" s="2" t="s">
        <v>752</v>
      </c>
      <c r="I373" s="2">
        <v>1</v>
      </c>
      <c r="J373" s="2">
        <v>0</v>
      </c>
      <c r="N373" s="8"/>
      <c r="O373" s="8"/>
      <c r="P373" s="15" t="s">
        <v>753</v>
      </c>
      <c r="Q373" s="2" t="s">
        <v>750</v>
      </c>
      <c r="S373" s="2" t="s">
        <v>754</v>
      </c>
      <c r="T373" s="2" t="s">
        <v>755</v>
      </c>
      <c r="U373" s="2" t="s">
        <v>756</v>
      </c>
      <c r="V373" s="10">
        <v>43125</v>
      </c>
      <c r="X373" s="2">
        <v>29365092</v>
      </c>
      <c r="Z373" s="2" t="s">
        <v>757</v>
      </c>
    </row>
    <row r="374" spans="1:26" ht="37.5" x14ac:dyDescent="0.2">
      <c r="A374" s="2">
        <v>2018</v>
      </c>
      <c r="B374" s="2" t="s">
        <v>765</v>
      </c>
      <c r="C374" s="6" t="s">
        <v>766</v>
      </c>
      <c r="D374" s="2">
        <v>29977468</v>
      </c>
      <c r="E374" s="2" t="s">
        <v>64</v>
      </c>
      <c r="F374" s="2" t="s">
        <v>57</v>
      </c>
      <c r="G374" s="2" t="s">
        <v>767</v>
      </c>
      <c r="I374" s="2">
        <v>1</v>
      </c>
      <c r="J374" s="2">
        <v>1</v>
      </c>
      <c r="N374" s="8"/>
      <c r="O374" s="8"/>
      <c r="P374" s="9" t="s">
        <v>768</v>
      </c>
      <c r="Q374" s="2" t="s">
        <v>765</v>
      </c>
      <c r="S374" s="2" t="s">
        <v>769</v>
      </c>
      <c r="T374" s="2" t="s">
        <v>770</v>
      </c>
      <c r="U374" s="2" t="s">
        <v>771</v>
      </c>
      <c r="V374" s="10">
        <v>43288</v>
      </c>
      <c r="W374" s="2" t="s">
        <v>772</v>
      </c>
      <c r="X374" s="2">
        <v>29977468</v>
      </c>
      <c r="Z374" s="2" t="s">
        <v>773</v>
      </c>
    </row>
    <row r="375" spans="1:26" ht="25.5" x14ac:dyDescent="0.2">
      <c r="A375" s="2">
        <v>2019</v>
      </c>
      <c r="B375" s="2" t="s">
        <v>859</v>
      </c>
      <c r="C375" s="6" t="s">
        <v>860</v>
      </c>
      <c r="D375" s="2">
        <v>30764857</v>
      </c>
      <c r="E375" s="2" t="s">
        <v>861</v>
      </c>
      <c r="F375" s="2" t="s">
        <v>57</v>
      </c>
      <c r="G375" s="2" t="s">
        <v>128</v>
      </c>
      <c r="I375" s="2">
        <v>1</v>
      </c>
      <c r="J375" s="2">
        <v>1</v>
      </c>
      <c r="N375" s="8"/>
      <c r="O375" s="8"/>
      <c r="P375" s="15" t="s">
        <v>862</v>
      </c>
      <c r="Q375" s="2" t="s">
        <v>859</v>
      </c>
      <c r="S375" s="2" t="s">
        <v>863</v>
      </c>
      <c r="T375" s="2" t="s">
        <v>864</v>
      </c>
      <c r="U375" s="2" t="s">
        <v>448</v>
      </c>
      <c r="V375" s="10">
        <v>43512</v>
      </c>
      <c r="W375" s="2" t="s">
        <v>865</v>
      </c>
      <c r="X375" s="2">
        <v>30764857</v>
      </c>
      <c r="Z375" s="2" t="s">
        <v>866</v>
      </c>
    </row>
    <row r="376" spans="1:26" ht="61.5" x14ac:dyDescent="0.2">
      <c r="A376" s="2">
        <v>2019</v>
      </c>
      <c r="B376" s="2" t="s">
        <v>867</v>
      </c>
      <c r="C376" s="6" t="s">
        <v>868</v>
      </c>
      <c r="D376" s="2">
        <v>31524697</v>
      </c>
      <c r="E376" s="2" t="s">
        <v>869</v>
      </c>
      <c r="F376" s="2" t="s">
        <v>57</v>
      </c>
      <c r="G376" s="2" t="s">
        <v>27</v>
      </c>
      <c r="I376" s="2">
        <v>1</v>
      </c>
      <c r="J376" s="2">
        <v>1</v>
      </c>
      <c r="N376" s="8"/>
      <c r="O376" s="8"/>
      <c r="P376" s="15" t="s">
        <v>870</v>
      </c>
      <c r="Q376" s="2" t="s">
        <v>867</v>
      </c>
      <c r="S376" s="2" t="s">
        <v>871</v>
      </c>
      <c r="T376" s="2" t="s">
        <v>872</v>
      </c>
      <c r="U376" s="2" t="s">
        <v>225</v>
      </c>
      <c r="V376" s="10">
        <v>43725</v>
      </c>
      <c r="X376" s="2">
        <v>31524697</v>
      </c>
      <c r="Z376" s="2" t="s">
        <v>873</v>
      </c>
    </row>
    <row r="377" spans="1:26" ht="86.25" x14ac:dyDescent="0.2">
      <c r="A377" s="2">
        <v>2019</v>
      </c>
      <c r="B377" s="2" t="s">
        <v>901</v>
      </c>
      <c r="C377" s="6" t="s">
        <v>902</v>
      </c>
      <c r="D377" s="2">
        <v>30667536</v>
      </c>
      <c r="E377" s="2" t="s">
        <v>102</v>
      </c>
      <c r="F377" s="2" t="s">
        <v>177</v>
      </c>
      <c r="G377" s="2" t="s">
        <v>95</v>
      </c>
      <c r="I377" s="2">
        <v>1</v>
      </c>
      <c r="J377" s="2">
        <v>1</v>
      </c>
      <c r="N377" s="8"/>
      <c r="O377" s="8"/>
      <c r="P377" s="15" t="s">
        <v>903</v>
      </c>
      <c r="Q377" s="2" t="s">
        <v>901</v>
      </c>
      <c r="S377" s="2" t="s">
        <v>904</v>
      </c>
      <c r="T377" s="2" t="s">
        <v>905</v>
      </c>
      <c r="U377" s="2" t="s">
        <v>906</v>
      </c>
      <c r="V377" s="10">
        <v>43488</v>
      </c>
      <c r="W377" s="2" t="s">
        <v>907</v>
      </c>
      <c r="X377" s="2">
        <v>30667536</v>
      </c>
      <c r="Z377" s="2" t="s">
        <v>908</v>
      </c>
    </row>
    <row r="378" spans="1:26" ht="47.25" x14ac:dyDescent="0.2">
      <c r="A378" s="2">
        <v>2019</v>
      </c>
      <c r="B378" s="2" t="s">
        <v>923</v>
      </c>
      <c r="C378" s="6" t="s">
        <v>924</v>
      </c>
      <c r="D378" s="2">
        <v>30642349</v>
      </c>
      <c r="E378" s="2" t="s">
        <v>102</v>
      </c>
      <c r="F378" s="2" t="s">
        <v>57</v>
      </c>
      <c r="G378" s="2" t="s">
        <v>199</v>
      </c>
      <c r="I378" s="2">
        <v>1</v>
      </c>
      <c r="J378" s="2">
        <v>1</v>
      </c>
      <c r="N378" s="8"/>
      <c r="O378" s="8"/>
      <c r="P378" s="20" t="s">
        <v>925</v>
      </c>
      <c r="Q378" s="2" t="s">
        <v>923</v>
      </c>
      <c r="S378" s="2" t="s">
        <v>926</v>
      </c>
      <c r="T378" s="2" t="s">
        <v>927</v>
      </c>
      <c r="U378" s="2" t="s">
        <v>928</v>
      </c>
      <c r="V378" s="10">
        <v>43481</v>
      </c>
      <c r="W378" s="2" t="s">
        <v>929</v>
      </c>
      <c r="X378" s="2">
        <v>30642349</v>
      </c>
      <c r="Z378" s="2" t="s">
        <v>930</v>
      </c>
    </row>
    <row r="379" spans="1:26" ht="61.5" x14ac:dyDescent="0.2">
      <c r="A379" s="27">
        <v>2020</v>
      </c>
      <c r="B379" s="28" t="s">
        <v>976</v>
      </c>
      <c r="C379" s="29" t="s">
        <v>977</v>
      </c>
      <c r="D379" s="27">
        <v>32991873</v>
      </c>
      <c r="E379" s="2" t="s">
        <v>87</v>
      </c>
      <c r="F379" s="2" t="s">
        <v>57</v>
      </c>
      <c r="G379" s="2" t="s">
        <v>767</v>
      </c>
      <c r="I379" s="2">
        <v>1</v>
      </c>
      <c r="J379" s="2">
        <v>1</v>
      </c>
      <c r="L379" s="30"/>
      <c r="M379" s="2">
        <v>1</v>
      </c>
      <c r="N379" s="8"/>
      <c r="O379" s="8"/>
      <c r="P379" s="15" t="s">
        <v>978</v>
      </c>
      <c r="Q379" s="28" t="s">
        <v>976</v>
      </c>
      <c r="S379" s="30" t="s">
        <v>979</v>
      </c>
      <c r="T379" s="31" t="s">
        <v>980</v>
      </c>
      <c r="U379" s="30" t="s">
        <v>318</v>
      </c>
      <c r="V379" s="32">
        <v>44103</v>
      </c>
      <c r="W379" s="31" t="s">
        <v>981</v>
      </c>
      <c r="X379" s="2"/>
      <c r="Z379" s="33" t="s">
        <v>982</v>
      </c>
    </row>
    <row r="380" spans="1:26" ht="61.5" x14ac:dyDescent="0.2">
      <c r="A380" s="27">
        <v>2020</v>
      </c>
      <c r="B380" s="28" t="s">
        <v>1004</v>
      </c>
      <c r="C380" s="29" t="s">
        <v>1005</v>
      </c>
      <c r="D380" s="27">
        <v>33039139</v>
      </c>
      <c r="E380" s="2" t="s">
        <v>1006</v>
      </c>
      <c r="F380" s="2" t="s">
        <v>57</v>
      </c>
      <c r="G380" s="2" t="s">
        <v>436</v>
      </c>
      <c r="I380" s="2">
        <v>1</v>
      </c>
      <c r="J380" s="2">
        <v>1</v>
      </c>
      <c r="L380" s="30"/>
      <c r="N380" s="8"/>
      <c r="O380" s="8"/>
      <c r="P380" s="15" t="s">
        <v>1007</v>
      </c>
      <c r="Q380" s="28" t="s">
        <v>1004</v>
      </c>
      <c r="S380" s="30" t="s">
        <v>1008</v>
      </c>
      <c r="T380" s="31" t="s">
        <v>1009</v>
      </c>
      <c r="U380" s="30" t="s">
        <v>672</v>
      </c>
      <c r="V380" s="34">
        <v>44115</v>
      </c>
      <c r="W380" s="31"/>
      <c r="X380" s="2"/>
      <c r="Z380" s="33" t="s">
        <v>1010</v>
      </c>
    </row>
    <row r="381" spans="1:26" ht="61.5" x14ac:dyDescent="0.2">
      <c r="A381" s="2">
        <v>2020</v>
      </c>
      <c r="B381" s="2" t="s">
        <v>1018</v>
      </c>
      <c r="C381" s="6" t="s">
        <v>1019</v>
      </c>
      <c r="D381" s="2">
        <v>31922653</v>
      </c>
      <c r="E381" s="2" t="s">
        <v>1020</v>
      </c>
      <c r="F381" s="2" t="s">
        <v>177</v>
      </c>
      <c r="G381" s="2" t="s">
        <v>42</v>
      </c>
      <c r="I381" s="2">
        <v>1</v>
      </c>
      <c r="J381" s="2">
        <v>1</v>
      </c>
      <c r="M381" s="2">
        <v>1</v>
      </c>
      <c r="N381" s="8"/>
      <c r="O381" s="8"/>
      <c r="P381" s="15" t="s">
        <v>1021</v>
      </c>
      <c r="Q381" s="2" t="s">
        <v>1018</v>
      </c>
      <c r="S381" s="2" t="s">
        <v>1022</v>
      </c>
      <c r="T381" s="2" t="s">
        <v>1023</v>
      </c>
      <c r="U381" s="2" t="s">
        <v>533</v>
      </c>
      <c r="V381" s="10">
        <v>43841</v>
      </c>
      <c r="X381" s="2">
        <v>31922653</v>
      </c>
      <c r="Z381" s="2" t="s">
        <v>1024</v>
      </c>
    </row>
    <row r="382" spans="1:26" ht="98.25" x14ac:dyDescent="0.2">
      <c r="A382" s="27">
        <v>2020</v>
      </c>
      <c r="B382" s="28" t="s">
        <v>1062</v>
      </c>
      <c r="C382" s="29" t="s">
        <v>1063</v>
      </c>
      <c r="D382" s="27">
        <v>32993767</v>
      </c>
      <c r="E382" s="2" t="s">
        <v>556</v>
      </c>
      <c r="F382" s="2" t="s">
        <v>57</v>
      </c>
      <c r="G382" s="2" t="s">
        <v>73</v>
      </c>
      <c r="I382" s="2">
        <v>1</v>
      </c>
      <c r="J382" s="2">
        <v>1</v>
      </c>
      <c r="L382" s="30"/>
      <c r="M382" s="2">
        <v>1</v>
      </c>
      <c r="N382" s="8"/>
      <c r="O382" s="8"/>
      <c r="P382" s="15" t="s">
        <v>1064</v>
      </c>
      <c r="Q382" s="28" t="s">
        <v>1062</v>
      </c>
      <c r="S382" s="30" t="s">
        <v>1065</v>
      </c>
      <c r="T382" s="31" t="s">
        <v>1066</v>
      </c>
      <c r="U382" s="30" t="s">
        <v>448</v>
      </c>
      <c r="V382" s="32">
        <v>44104</v>
      </c>
      <c r="W382" s="31" t="s">
        <v>1067</v>
      </c>
      <c r="X382" s="2"/>
      <c r="Z382" s="33" t="s">
        <v>1068</v>
      </c>
    </row>
  </sheetData>
  <mergeCells count="2">
    <mergeCell ref="I1:J1"/>
    <mergeCell ref="K1:M1"/>
  </mergeCells>
  <conditionalFormatting sqref="C3:C382">
    <cfRule type="expression" dxfId="3" priority="1">
      <formula>AND(SUM(L3:M3)=0,AND(ISNUMBER(L3),ISNUMBER(Z3)))</formula>
    </cfRule>
  </conditionalFormatting>
  <conditionalFormatting sqref="C3:C382">
    <cfRule type="expression" dxfId="2" priority="2">
      <formula>AND(SUM(I3:J3)=1,AND(ISNUMBER(A3),ISNUMBER(V3)))</formula>
    </cfRule>
  </conditionalFormatting>
  <conditionalFormatting sqref="C3:C382">
    <cfRule type="expression" dxfId="1" priority="3">
      <formula>AND(SUM(I3:J3)=0,AND(ISNUMBER(A3),ISNUMBER(V3)))</formula>
    </cfRule>
  </conditionalFormatting>
  <conditionalFormatting sqref="C3:C382">
    <cfRule type="expression" dxfId="0" priority="4">
      <formula>AND(SUM(I3:J3)=2,AND(ISNUMBER(A3),ISNUMBER(V3)))</formula>
    </cfRule>
  </conditionalFormatting>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2:E14"/>
  <sheetViews>
    <sheetView workbookViewId="0"/>
  </sheetViews>
  <sheetFormatPr defaultColWidth="14.5625" defaultRowHeight="15.75" customHeight="1" x14ac:dyDescent="0.15"/>
  <cols>
    <col min="1" max="1" width="70.6640625" customWidth="1"/>
    <col min="4" max="4" width="44.3671875" customWidth="1"/>
  </cols>
  <sheetData>
    <row r="2" spans="1:5" ht="15.75" customHeight="1" x14ac:dyDescent="0.15">
      <c r="D2" s="42" t="s">
        <v>2435</v>
      </c>
      <c r="E2" s="3" t="s">
        <v>2436</v>
      </c>
    </row>
    <row r="3" spans="1:5" ht="15.75" customHeight="1" x14ac:dyDescent="0.15">
      <c r="A3" s="3" t="s">
        <v>2437</v>
      </c>
      <c r="B3" s="43">
        <f>COUNTA('Tabel uden ekskl. artikler'!C3:C146)</f>
        <v>144</v>
      </c>
      <c r="D3" s="2" t="s">
        <v>2438</v>
      </c>
      <c r="E3" s="19">
        <f>COUNTIFS('Tabel uden ekskl. artikler'!F:F,"Trials and evidence")</f>
        <v>24</v>
      </c>
    </row>
    <row r="4" spans="1:5" ht="15.75" customHeight="1" x14ac:dyDescent="0.15">
      <c r="A4" s="2" t="s">
        <v>1213</v>
      </c>
      <c r="B4" s="19">
        <f>COUNTIFS('Tabel uden ekskl. artikler'!C:C,"=[*")</f>
        <v>0</v>
      </c>
      <c r="D4" s="2" t="s">
        <v>2439</v>
      </c>
      <c r="E4" s="19">
        <f>COUNTIFS('Tabel uden ekskl. artikler'!F:F,"Resource allocation")</f>
        <v>89</v>
      </c>
    </row>
    <row r="5" spans="1:5" ht="15.75" customHeight="1" x14ac:dyDescent="0.15">
      <c r="A5" s="2" t="s">
        <v>2440</v>
      </c>
      <c r="B5" s="19">
        <f>COUNTIFS('Tabel uden ekskl. artikler'!H:H,"=0",'Tabel uden ekskl. artikler'!I:I,"=0")-B4</f>
        <v>0</v>
      </c>
      <c r="D5" s="2" t="s">
        <v>2441</v>
      </c>
      <c r="E5" s="19">
        <f>COUNTIFS('Tabel uden ekskl. artikler'!F:F,"EISOR ")</f>
        <v>29</v>
      </c>
    </row>
    <row r="6" spans="1:5" ht="15.75" customHeight="1" x14ac:dyDescent="0.15">
      <c r="A6" s="2" t="s">
        <v>2442</v>
      </c>
      <c r="B6" s="19">
        <f>COUNTIFS('Tabel uden ekskl. artikler'!K:K,"=0",'Tabel uden ekskl. artikler'!L:L,"=0")+COUNTIF('Tabel uden ekskl. artikler'!J:J,"=0")</f>
        <v>4</v>
      </c>
      <c r="D6" s="42" t="s">
        <v>2443</v>
      </c>
      <c r="E6" s="44">
        <f>SUM(E3:E5)</f>
        <v>142</v>
      </c>
    </row>
    <row r="8" spans="1:5" ht="15.75" customHeight="1" x14ac:dyDescent="0.15">
      <c r="A8" s="2" t="s">
        <v>2444</v>
      </c>
      <c r="B8" s="19">
        <f>B3-(B5+B6)</f>
        <v>140</v>
      </c>
      <c r="D8" s="45" t="s">
        <v>2445</v>
      </c>
    </row>
    <row r="9" spans="1:5" ht="15.75" customHeight="1" x14ac:dyDescent="0.15">
      <c r="A9" s="46" t="s">
        <v>2446</v>
      </c>
      <c r="B9" s="47">
        <f>COUNTA('Tabel uden ekskl. artikler'!O:O)</f>
        <v>145</v>
      </c>
      <c r="D9" s="2" t="s">
        <v>1213</v>
      </c>
      <c r="E9" s="19">
        <f>COUNTIFS('Tabel med ALLE artikler'!H:H, "Other language")</f>
        <v>9</v>
      </c>
    </row>
    <row r="10" spans="1:5" ht="15.75" customHeight="1" x14ac:dyDescent="0.15">
      <c r="D10" s="2" t="s">
        <v>1264</v>
      </c>
      <c r="E10" s="19">
        <f>COUNTIFS('Tabel med ALLE artikler'!H:H, "Other subject")</f>
        <v>198</v>
      </c>
    </row>
    <row r="11" spans="1:5" ht="15.75" customHeight="1" x14ac:dyDescent="0.15">
      <c r="A11" s="2" t="s">
        <v>2447</v>
      </c>
      <c r="B11" s="19">
        <f>B8-B9</f>
        <v>-5</v>
      </c>
      <c r="D11" s="2" t="s">
        <v>1088</v>
      </c>
      <c r="E11" s="19">
        <f>COUNTIFS('Tabel med ALLE artikler'!H:H, "No access")</f>
        <v>27</v>
      </c>
    </row>
    <row r="12" spans="1:5" ht="15.75" customHeight="1" x14ac:dyDescent="0.15">
      <c r="D12" s="2" t="s">
        <v>2424</v>
      </c>
      <c r="E12" s="19">
        <f>COUNTIFS('Tabel med ALLE artikler'!H:H, "Republication")</f>
        <v>3</v>
      </c>
    </row>
    <row r="13" spans="1:5" ht="15.75" customHeight="1" x14ac:dyDescent="0.15">
      <c r="D13" s="45" t="s">
        <v>2443</v>
      </c>
      <c r="E13" s="48">
        <f>SUM(E9:E12)</f>
        <v>237</v>
      </c>
    </row>
    <row r="14" spans="1:5" ht="15.75" customHeight="1" x14ac:dyDescent="0.15">
      <c r="D14" s="2" t="s">
        <v>2448</v>
      </c>
      <c r="E14" s="19">
        <f>E6+E13</f>
        <v>379</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Regneark</vt:lpstr>
      </vt:variant>
      <vt:variant>
        <vt:i4>3</vt:i4>
      </vt:variant>
    </vt:vector>
  </HeadingPairs>
  <TitlesOfParts>
    <vt:vector size="3" baseType="lpstr">
      <vt:lpstr>Tabel uden ekskl. artikler</vt:lpstr>
      <vt:lpstr>Tabel med ALLE artikler</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Sörensen</dc:creator>
  <cp:lastModifiedBy>Microsoft Office User</cp:lastModifiedBy>
  <dcterms:created xsi:type="dcterms:W3CDTF">2021-02-08T11:40:20Z</dcterms:created>
  <dcterms:modified xsi:type="dcterms:W3CDTF">2021-06-16T11:38:21Z</dcterms:modified>
</cp:coreProperties>
</file>