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SarahVolkman/Documents/Archive/Manuscripts/RichardToll_2018/RichardToll_Submitted_2020_MalariaJournal/RichardToll_ReviewerResponse/"/>
    </mc:Choice>
  </mc:AlternateContent>
  <xr:revisionPtr revIDLastSave="0" documentId="8_{9C78FD10-773F-0A41-B9DF-40AD71D27B1A}" xr6:coauthVersionLast="36" xr6:coauthVersionMax="36" xr10:uidLastSave="{00000000-0000-0000-0000-000000000000}"/>
  <bookViews>
    <workbookView xWindow="1180" yWindow="1460" windowWidth="40420" windowHeight="16880" xr2:uid="{E39B5A76-8EEA-6E4E-ABF5-CD73C85CEF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" i="1" l="1"/>
  <c r="AS3" i="1"/>
  <c r="AR5" i="1"/>
  <c r="AQ5" i="1"/>
  <c r="AQ4" i="1"/>
  <c r="AR4" i="1"/>
  <c r="AQ3" i="1"/>
  <c r="AR3" i="1"/>
  <c r="AA48" i="1" l="1"/>
  <c r="Z48" i="1"/>
  <c r="AA47" i="1"/>
  <c r="Z47" i="1"/>
  <c r="AA45" i="1"/>
  <c r="Z45" i="1"/>
  <c r="AA44" i="1"/>
  <c r="Z44" i="1"/>
  <c r="AA42" i="1"/>
  <c r="Z42" i="1"/>
  <c r="AA41" i="1"/>
  <c r="Z41" i="1"/>
  <c r="AA40" i="1"/>
  <c r="Z40" i="1"/>
  <c r="AA38" i="1"/>
  <c r="Z38" i="1"/>
  <c r="AA37" i="1"/>
  <c r="Z37" i="1"/>
  <c r="AA35" i="1"/>
  <c r="Z35" i="1"/>
  <c r="AA34" i="1"/>
  <c r="Z34" i="1"/>
  <c r="AA32" i="1"/>
  <c r="Z32" i="1"/>
  <c r="AA31" i="1"/>
  <c r="Z31" i="1"/>
  <c r="AA29" i="1"/>
  <c r="Z29" i="1"/>
  <c r="AA28" i="1"/>
  <c r="Z28" i="1"/>
  <c r="AA26" i="1"/>
  <c r="Z26" i="1"/>
  <c r="AA25" i="1"/>
  <c r="Z25" i="1"/>
  <c r="AA23" i="1"/>
  <c r="Z23" i="1"/>
  <c r="AA22" i="1"/>
  <c r="Z22" i="1"/>
  <c r="AA20" i="1"/>
  <c r="Z20" i="1"/>
  <c r="AA19" i="1"/>
  <c r="Z19" i="1"/>
  <c r="AA17" i="1"/>
  <c r="Z17" i="1"/>
  <c r="AA16" i="1"/>
  <c r="Z16" i="1"/>
  <c r="AA14" i="1"/>
  <c r="Z14" i="1"/>
  <c r="AA13" i="1"/>
  <c r="Z13" i="1"/>
  <c r="AA11" i="1"/>
  <c r="Z11" i="1"/>
  <c r="AA10" i="1"/>
  <c r="Z10" i="1"/>
  <c r="AA8" i="1"/>
  <c r="Z8" i="1"/>
  <c r="AA7" i="1"/>
  <c r="Z7" i="1"/>
  <c r="AA5" i="1"/>
  <c r="Z5" i="1"/>
  <c r="AA4" i="1"/>
  <c r="Z4" i="1"/>
  <c r="AA3" i="1"/>
  <c r="Z3" i="1"/>
  <c r="AA2" i="1"/>
  <c r="Z2" i="1"/>
</calcChain>
</file>

<file path=xl/sharedStrings.xml><?xml version="1.0" encoding="utf-8"?>
<sst xmlns="http://schemas.openxmlformats.org/spreadsheetml/2006/main" count="956" uniqueCount="64">
  <si>
    <t>NAME</t>
  </si>
  <si>
    <t>Mixed</t>
  </si>
  <si>
    <t>Missing</t>
  </si>
  <si>
    <t>Travel</t>
  </si>
  <si>
    <t>Type</t>
  </si>
  <si>
    <t>Score</t>
  </si>
  <si>
    <t>SEN_RT_002.2014</t>
  </si>
  <si>
    <t>T</t>
  </si>
  <si>
    <t>A</t>
  </si>
  <si>
    <t>C</t>
  </si>
  <si>
    <t>G</t>
  </si>
  <si>
    <t>X</t>
  </si>
  <si>
    <t>no</t>
  </si>
  <si>
    <t>Index</t>
  </si>
  <si>
    <t xml:space="preserve">Highly Related </t>
  </si>
  <si>
    <t>SEN_RT_176.2014</t>
  </si>
  <si>
    <t>Secondary</t>
  </si>
  <si>
    <t>SEN_RT_177.2014</t>
  </si>
  <si>
    <t>N</t>
  </si>
  <si>
    <t>SEN_RT_174.2014</t>
  </si>
  <si>
    <t>SEN_RT_024.2014</t>
  </si>
  <si>
    <t>SEN_RT_144.2014</t>
  </si>
  <si>
    <t>SEN_RT_038.2015</t>
  </si>
  <si>
    <t>yes</t>
  </si>
  <si>
    <t>SEN_RT_172.2015</t>
  </si>
  <si>
    <t>SEN_RT_043.2015</t>
  </si>
  <si>
    <t>SEN_RT_196.2015</t>
  </si>
  <si>
    <t>SEN_RT_045.2015</t>
  </si>
  <si>
    <t>SEN_RT_312.2015</t>
  </si>
  <si>
    <t>SEN_RT_202.2014</t>
  </si>
  <si>
    <t>SEN_RT_135.2014</t>
  </si>
  <si>
    <t>SEN_RT_029.2015</t>
  </si>
  <si>
    <t>SEN_RT_162.2015</t>
  </si>
  <si>
    <t>SEN_RT_047.2013</t>
  </si>
  <si>
    <t>Unrelated</t>
  </si>
  <si>
    <t>SEN_RT_218.2013</t>
  </si>
  <si>
    <t>SEN_RT_055.2013</t>
  </si>
  <si>
    <t>SEN_RT_222.2013</t>
  </si>
  <si>
    <t>SEN_RT_057.2013</t>
  </si>
  <si>
    <t>SEN_RT_231.2013</t>
  </si>
  <si>
    <t>SEN_RT_125.2012</t>
  </si>
  <si>
    <t>SEN_RT_102.2012</t>
  </si>
  <si>
    <t>SEN_RT_201.2013</t>
  </si>
  <si>
    <t>SEN_RT_219.2013</t>
  </si>
  <si>
    <t>SEN_RT_030.2015</t>
  </si>
  <si>
    <t>SEN_RT_166.2015</t>
  </si>
  <si>
    <t>SEN_RT_165.2015</t>
  </si>
  <si>
    <t>SEN_RT_296.2015</t>
  </si>
  <si>
    <t>SEN_RT_239.2015</t>
  </si>
  <si>
    <t>SEN_RT_020.2014</t>
  </si>
  <si>
    <t>SEN_RT_141.2014</t>
  </si>
  <si>
    <t>Category</t>
  </si>
  <si>
    <t>Index: Traveler</t>
  </si>
  <si>
    <t>Index: Non-Traveler</t>
  </si>
  <si>
    <t>Household Match</t>
  </si>
  <si>
    <t>Household No Match</t>
  </si>
  <si>
    <t>Fisher Exact Test: p = 0.010</t>
  </si>
  <si>
    <t>Rules</t>
  </si>
  <si>
    <t>Include only samples with 0,1 missing assays</t>
  </si>
  <si>
    <t>Include samples with 4 or fewer mixed assays</t>
  </si>
  <si>
    <t>Concordant is matching at all positions, allowing one mismatch, N's ignored</t>
  </si>
  <si>
    <t>Discordant is not matching 2 or more assays, N's ignored</t>
  </si>
  <si>
    <t>Data By Year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</si>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</sst>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/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3" borderId="5" xfId="0" applyFill="1" applyBorder="1"/>
    <xf numFmtId="0" fontId="0" fillId="14" borderId="6" xfId="0" applyFill="1" applyBorder="1"/>
    <xf numFmtId="0" fontId="0" fillId="13" borderId="7" xfId="0" applyFill="1" applyBorder="1"/>
    <xf numFmtId="0" fontId="0" fillId="14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FD39-26DF-CE48-9F9C-90518330E568}">
  <dimension ref="A1:AS61"/>
  <sheetViews>
    <sheetView tabSelected="1" workbookViewId="0">
      <selection activeCell="AQ13" sqref="AQ13"/>
    </sheetView>
  </sheetViews>
  <sheetFormatPr baseColWidth="10" defaultRowHeight="16" x14ac:dyDescent="0.2"/>
  <cols>
    <col min="1" max="1" width="16.33203125" bestFit="1" customWidth="1"/>
    <col min="2" max="2" width="2.5" bestFit="1" customWidth="1"/>
    <col min="3" max="3" width="2.33203125" bestFit="1" customWidth="1"/>
    <col min="4" max="4" width="2.5" bestFit="1" customWidth="1"/>
    <col min="5" max="5" width="2.1640625" bestFit="1" customWidth="1"/>
    <col min="6" max="11" width="2.5" bestFit="1" customWidth="1"/>
    <col min="12" max="12" width="2.1640625" bestFit="1" customWidth="1"/>
    <col min="13" max="13" width="2.5" bestFit="1" customWidth="1"/>
    <col min="14" max="14" width="2.1640625" bestFit="1" customWidth="1"/>
    <col min="15" max="15" width="2.33203125" bestFit="1" customWidth="1"/>
    <col min="16" max="18" width="2.5" bestFit="1" customWidth="1"/>
    <col min="19" max="20" width="2.33203125" bestFit="1" customWidth="1"/>
    <col min="21" max="21" width="2.5" bestFit="1" customWidth="1"/>
    <col min="22" max="22" width="2.33203125" bestFit="1" customWidth="1"/>
    <col min="23" max="23" width="2.5" bestFit="1" customWidth="1"/>
    <col min="24" max="24" width="2.1640625" bestFit="1" customWidth="1"/>
    <col min="25" max="25" width="2.5" bestFit="1" customWidth="1"/>
    <col min="26" max="26" width="6.1640625" bestFit="1" customWidth="1"/>
    <col min="27" max="27" width="7.5" bestFit="1" customWidth="1"/>
    <col min="28" max="28" width="6.1640625" bestFit="1" customWidth="1"/>
    <col min="29" max="29" width="18.83203125" customWidth="1"/>
    <col min="30" max="30" width="13.5" bestFit="1" customWidth="1"/>
    <col min="31" max="31" width="17.33203125" bestFit="1" customWidth="1"/>
    <col min="32" max="33" width="2.1640625" bestFit="1" customWidth="1"/>
    <col min="34" max="34" width="18.33203125" bestFit="1" customWidth="1"/>
    <col min="35" max="35" width="13.1640625" bestFit="1" customWidth="1"/>
    <col min="36" max="36" width="17.33203125" bestFit="1" customWidth="1"/>
    <col min="37" max="37" width="13.1640625" bestFit="1" customWidth="1"/>
    <col min="38" max="38" width="17.33203125" bestFit="1" customWidth="1"/>
    <col min="39" max="39" width="13.1640625" bestFit="1" customWidth="1"/>
    <col min="40" max="40" width="17.33203125" bestFit="1" customWidth="1"/>
    <col min="41" max="41" width="13.1640625" bestFit="1" customWidth="1"/>
    <col min="42" max="42" width="17.33203125" bestFit="1" customWidth="1"/>
    <col min="43" max="43" width="13.1640625" style="15" bestFit="1" customWidth="1"/>
    <col min="44" max="44" width="17.33203125" bestFit="1" customWidth="1"/>
  </cols>
  <sheetData>
    <row r="1" spans="1:45" x14ac:dyDescent="0.2">
      <c r="A1" t="s">
        <v>0</v>
      </c>
      <c r="Z1" t="s">
        <v>1</v>
      </c>
      <c r="AA1" t="s">
        <v>2</v>
      </c>
      <c r="AB1" t="s">
        <v>3</v>
      </c>
      <c r="AC1" t="s">
        <v>4</v>
      </c>
      <c r="AD1" t="s">
        <v>5</v>
      </c>
      <c r="AH1" t="s">
        <v>62</v>
      </c>
      <c r="AI1" s="17">
        <v>2012</v>
      </c>
      <c r="AJ1" s="18"/>
      <c r="AK1" s="17">
        <v>2013</v>
      </c>
      <c r="AL1" s="18"/>
      <c r="AM1" s="17">
        <v>2014</v>
      </c>
      <c r="AN1" s="18"/>
      <c r="AO1" s="17">
        <v>2015</v>
      </c>
      <c r="AP1" s="18"/>
      <c r="AQ1" s="23" t="s">
        <v>63</v>
      </c>
      <c r="AR1" s="24"/>
    </row>
    <row r="2" spans="1:45" x14ac:dyDescent="0.2">
      <c r="A2" s="1" t="s">
        <v>6</v>
      </c>
      <c r="B2" s="2" t="s">
        <v>7</v>
      </c>
      <c r="C2" s="3" t="s">
        <v>8</v>
      </c>
      <c r="D2" s="4" t="s">
        <v>9</v>
      </c>
      <c r="E2" s="2" t="s">
        <v>7</v>
      </c>
      <c r="F2" s="4" t="s">
        <v>9</v>
      </c>
      <c r="G2" s="4" t="s">
        <v>9</v>
      </c>
      <c r="H2" s="3" t="s">
        <v>8</v>
      </c>
      <c r="I2" s="5" t="s">
        <v>10</v>
      </c>
      <c r="J2" s="3" t="s">
        <v>8</v>
      </c>
      <c r="K2" s="2" t="s">
        <v>7</v>
      </c>
      <c r="L2" s="4" t="s">
        <v>9</v>
      </c>
      <c r="M2" s="5" t="s">
        <v>10</v>
      </c>
      <c r="N2" s="4" t="s">
        <v>9</v>
      </c>
      <c r="O2" s="4" t="s">
        <v>9</v>
      </c>
      <c r="P2" s="4" t="s">
        <v>9</v>
      </c>
      <c r="Q2" s="4" t="s">
        <v>9</v>
      </c>
      <c r="R2" s="4" t="s">
        <v>9</v>
      </c>
      <c r="S2" s="3" t="s">
        <v>8</v>
      </c>
      <c r="T2" s="3" t="s">
        <v>8</v>
      </c>
      <c r="U2" s="5" t="s">
        <v>10</v>
      </c>
      <c r="V2" s="4" t="s">
        <v>9</v>
      </c>
      <c r="W2" s="2" t="s">
        <v>7</v>
      </c>
      <c r="X2" s="6" t="s">
        <v>11</v>
      </c>
      <c r="Y2" s="5" t="s">
        <v>10</v>
      </c>
      <c r="Z2">
        <f>COUNTIF(B2:Y2,"N")</f>
        <v>0</v>
      </c>
      <c r="AA2">
        <f>COUNTIF(B2:Y2, "X")</f>
        <v>1</v>
      </c>
      <c r="AB2" t="s">
        <v>12</v>
      </c>
      <c r="AC2" t="s">
        <v>13</v>
      </c>
      <c r="AD2" t="s">
        <v>14</v>
      </c>
      <c r="AH2" s="16"/>
      <c r="AI2" s="19" t="s">
        <v>52</v>
      </c>
      <c r="AJ2" s="20" t="s">
        <v>53</v>
      </c>
      <c r="AK2" s="19" t="s">
        <v>52</v>
      </c>
      <c r="AL2" s="20" t="s">
        <v>53</v>
      </c>
      <c r="AM2" s="19" t="s">
        <v>52</v>
      </c>
      <c r="AN2" s="20" t="s">
        <v>53</v>
      </c>
      <c r="AO2" s="19" t="s">
        <v>52</v>
      </c>
      <c r="AP2" s="20" t="s">
        <v>53</v>
      </c>
      <c r="AQ2" s="19" t="s">
        <v>52</v>
      </c>
      <c r="AR2" s="20" t="s">
        <v>53</v>
      </c>
    </row>
    <row r="3" spans="1:45" x14ac:dyDescent="0.2">
      <c r="A3" s="1" t="s">
        <v>15</v>
      </c>
      <c r="B3" s="2" t="s">
        <v>7</v>
      </c>
      <c r="C3" s="3" t="s">
        <v>8</v>
      </c>
      <c r="D3" s="4" t="s">
        <v>9</v>
      </c>
      <c r="E3" s="2" t="s">
        <v>7</v>
      </c>
      <c r="F3" s="4" t="s">
        <v>9</v>
      </c>
      <c r="G3" s="4" t="s">
        <v>9</v>
      </c>
      <c r="H3" s="3" t="s">
        <v>8</v>
      </c>
      <c r="I3" s="5" t="s">
        <v>10</v>
      </c>
      <c r="J3" s="3" t="s">
        <v>8</v>
      </c>
      <c r="K3" s="2" t="s">
        <v>7</v>
      </c>
      <c r="L3" s="4" t="s">
        <v>9</v>
      </c>
      <c r="M3" s="5" t="s">
        <v>10</v>
      </c>
      <c r="N3" s="4" t="s">
        <v>9</v>
      </c>
      <c r="O3" s="4" t="s">
        <v>9</v>
      </c>
      <c r="P3" s="4" t="s">
        <v>9</v>
      </c>
      <c r="Q3" s="4" t="s">
        <v>9</v>
      </c>
      <c r="R3" s="4" t="s">
        <v>9</v>
      </c>
      <c r="S3" s="3" t="s">
        <v>8</v>
      </c>
      <c r="T3" s="3" t="s">
        <v>8</v>
      </c>
      <c r="U3" s="5" t="s">
        <v>10</v>
      </c>
      <c r="V3" s="4" t="s">
        <v>9</v>
      </c>
      <c r="W3" s="2" t="s">
        <v>7</v>
      </c>
      <c r="X3" s="6" t="s">
        <v>11</v>
      </c>
      <c r="Y3" s="5" t="s">
        <v>10</v>
      </c>
      <c r="Z3">
        <f>COUNTIF(B3:Y3,"N")</f>
        <v>0</v>
      </c>
      <c r="AA3">
        <f t="shared" ref="AA3:AA5" si="0">COUNTIF(B3:Y3, "X")</f>
        <v>1</v>
      </c>
      <c r="AB3" t="s">
        <v>12</v>
      </c>
      <c r="AC3" t="s">
        <v>16</v>
      </c>
      <c r="AD3" t="s">
        <v>14</v>
      </c>
      <c r="AH3" s="16" t="s">
        <v>54</v>
      </c>
      <c r="AI3" s="19">
        <v>0</v>
      </c>
      <c r="AJ3" s="20">
        <v>0</v>
      </c>
      <c r="AK3" s="19">
        <v>0</v>
      </c>
      <c r="AL3" s="20">
        <v>0</v>
      </c>
      <c r="AM3" s="19">
        <v>0</v>
      </c>
      <c r="AN3" s="20">
        <v>3</v>
      </c>
      <c r="AO3" s="19">
        <v>1</v>
      </c>
      <c r="AP3" s="20">
        <v>3</v>
      </c>
      <c r="AQ3" s="25">
        <f>AI3+AK3+AM3+AO3</f>
        <v>1</v>
      </c>
      <c r="AR3" s="26">
        <f>AJ3+AL3+AN3+AP3</f>
        <v>6</v>
      </c>
      <c r="AS3">
        <f>AQ3+AR3</f>
        <v>7</v>
      </c>
    </row>
    <row r="4" spans="1:45" ht="17" thickBot="1" x14ac:dyDescent="0.25">
      <c r="A4" s="1" t="s">
        <v>17</v>
      </c>
      <c r="B4" s="2" t="s">
        <v>7</v>
      </c>
      <c r="C4" s="3" t="s">
        <v>8</v>
      </c>
      <c r="D4" s="4" t="s">
        <v>9</v>
      </c>
      <c r="E4" s="2" t="s">
        <v>7</v>
      </c>
      <c r="F4" s="4" t="s">
        <v>9</v>
      </c>
      <c r="G4" s="4" t="s">
        <v>9</v>
      </c>
      <c r="H4" s="3" t="s">
        <v>8</v>
      </c>
      <c r="I4" s="5" t="s">
        <v>10</v>
      </c>
      <c r="J4" s="3" t="s">
        <v>8</v>
      </c>
      <c r="K4" s="7" t="s">
        <v>18</v>
      </c>
      <c r="L4" s="4" t="s">
        <v>9</v>
      </c>
      <c r="M4" s="5" t="s">
        <v>10</v>
      </c>
      <c r="N4" s="4" t="s">
        <v>9</v>
      </c>
      <c r="O4" s="4" t="s">
        <v>9</v>
      </c>
      <c r="P4" s="4" t="s">
        <v>9</v>
      </c>
      <c r="Q4" s="4" t="s">
        <v>9</v>
      </c>
      <c r="R4" s="4" t="s">
        <v>9</v>
      </c>
      <c r="S4" s="3" t="s">
        <v>8</v>
      </c>
      <c r="T4" s="3" t="s">
        <v>8</v>
      </c>
      <c r="U4" s="5" t="s">
        <v>10</v>
      </c>
      <c r="V4" s="4" t="s">
        <v>9</v>
      </c>
      <c r="W4" s="2" t="s">
        <v>7</v>
      </c>
      <c r="X4" s="6" t="s">
        <v>11</v>
      </c>
      <c r="Y4" s="5" t="s">
        <v>10</v>
      </c>
      <c r="Z4">
        <f>COUNTIF(B4:Y4,"N")</f>
        <v>1</v>
      </c>
      <c r="AA4">
        <f t="shared" si="0"/>
        <v>1</v>
      </c>
      <c r="AB4" t="s">
        <v>12</v>
      </c>
      <c r="AC4" t="s">
        <v>16</v>
      </c>
      <c r="AD4" t="s">
        <v>14</v>
      </c>
      <c r="AH4" s="16" t="s">
        <v>55</v>
      </c>
      <c r="AI4" s="21">
        <v>1</v>
      </c>
      <c r="AJ4" s="22">
        <v>0</v>
      </c>
      <c r="AK4" s="21">
        <v>3</v>
      </c>
      <c r="AL4" s="22">
        <v>1</v>
      </c>
      <c r="AM4" s="21">
        <v>1</v>
      </c>
      <c r="AN4" s="22">
        <v>0</v>
      </c>
      <c r="AO4" s="21">
        <v>2</v>
      </c>
      <c r="AP4" s="22">
        <v>0</v>
      </c>
      <c r="AQ4" s="27">
        <f>AI4+AK4+AM4+AO4</f>
        <v>7</v>
      </c>
      <c r="AR4" s="28">
        <f>AJ4+AL4+AN4+AP4</f>
        <v>1</v>
      </c>
      <c r="AS4">
        <f>AQ4+AR4</f>
        <v>8</v>
      </c>
    </row>
    <row r="5" spans="1:45" x14ac:dyDescent="0.2">
      <c r="A5" s="1" t="s">
        <v>19</v>
      </c>
      <c r="B5" s="2" t="s">
        <v>7</v>
      </c>
      <c r="C5" s="3" t="s">
        <v>8</v>
      </c>
      <c r="D5" s="4" t="s">
        <v>9</v>
      </c>
      <c r="E5" s="2" t="s">
        <v>7</v>
      </c>
      <c r="F5" s="4" t="s">
        <v>9</v>
      </c>
      <c r="G5" s="4" t="s">
        <v>9</v>
      </c>
      <c r="H5" s="3" t="s">
        <v>8</v>
      </c>
      <c r="I5" s="5" t="s">
        <v>10</v>
      </c>
      <c r="J5" s="7" t="s">
        <v>18</v>
      </c>
      <c r="K5" s="2" t="s">
        <v>7</v>
      </c>
      <c r="L5" s="4" t="s">
        <v>9</v>
      </c>
      <c r="M5" s="5" t="s">
        <v>10</v>
      </c>
      <c r="N5" s="4" t="s">
        <v>9</v>
      </c>
      <c r="O5" s="4" t="s">
        <v>9</v>
      </c>
      <c r="P5" s="4" t="s">
        <v>9</v>
      </c>
      <c r="Q5" s="4" t="s">
        <v>9</v>
      </c>
      <c r="R5" s="4" t="s">
        <v>9</v>
      </c>
      <c r="S5" s="3" t="s">
        <v>8</v>
      </c>
      <c r="T5" s="3" t="s">
        <v>8</v>
      </c>
      <c r="U5" s="5" t="s">
        <v>10</v>
      </c>
      <c r="V5" s="4" t="s">
        <v>9</v>
      </c>
      <c r="W5" s="2" t="s">
        <v>7</v>
      </c>
      <c r="X5" s="6" t="s">
        <v>11</v>
      </c>
      <c r="Y5" s="5" t="s">
        <v>10</v>
      </c>
      <c r="Z5">
        <f>COUNTIF(B5:Y5,"N")</f>
        <v>1</v>
      </c>
      <c r="AA5">
        <f t="shared" si="0"/>
        <v>1</v>
      </c>
      <c r="AB5" t="s">
        <v>12</v>
      </c>
      <c r="AC5" t="s">
        <v>16</v>
      </c>
      <c r="AD5" t="s">
        <v>14</v>
      </c>
      <c r="AQ5" s="15">
        <f>AQ3+AQ4</f>
        <v>8</v>
      </c>
      <c r="AR5" s="15">
        <f>AR3+AR4</f>
        <v>7</v>
      </c>
    </row>
    <row r="6" spans="1:45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AQ6" t="s">
        <v>56</v>
      </c>
    </row>
    <row r="7" spans="1:45" x14ac:dyDescent="0.2">
      <c r="A7" s="1" t="s">
        <v>20</v>
      </c>
      <c r="B7" s="4" t="s">
        <v>9</v>
      </c>
      <c r="C7" s="3" t="s">
        <v>8</v>
      </c>
      <c r="D7" s="4" t="s">
        <v>9</v>
      </c>
      <c r="E7" s="2" t="s">
        <v>7</v>
      </c>
      <c r="F7" s="4" t="s">
        <v>9</v>
      </c>
      <c r="G7" s="4" t="s">
        <v>9</v>
      </c>
      <c r="H7" s="5" t="s">
        <v>10</v>
      </c>
      <c r="I7" s="5" t="s">
        <v>10</v>
      </c>
      <c r="J7" s="3" t="s">
        <v>8</v>
      </c>
      <c r="K7" s="2" t="s">
        <v>7</v>
      </c>
      <c r="L7" s="4" t="s">
        <v>9</v>
      </c>
      <c r="M7" s="3" t="s">
        <v>8</v>
      </c>
      <c r="N7" s="4" t="s">
        <v>9</v>
      </c>
      <c r="O7" s="3" t="s">
        <v>8</v>
      </c>
      <c r="P7" s="6" t="s">
        <v>11</v>
      </c>
      <c r="Q7" s="3" t="s">
        <v>8</v>
      </c>
      <c r="R7" s="4" t="s">
        <v>9</v>
      </c>
      <c r="S7" s="3" t="s">
        <v>8</v>
      </c>
      <c r="T7" s="4" t="s">
        <v>9</v>
      </c>
      <c r="U7" s="5" t="s">
        <v>10</v>
      </c>
      <c r="V7" s="3" t="s">
        <v>8</v>
      </c>
      <c r="W7" s="2" t="s">
        <v>7</v>
      </c>
      <c r="X7" s="2" t="s">
        <v>7</v>
      </c>
      <c r="Y7" s="5" t="s">
        <v>10</v>
      </c>
      <c r="Z7">
        <f>COUNTIF(B7:Y7,"N")</f>
        <v>0</v>
      </c>
      <c r="AA7">
        <f t="shared" ref="AA7:AA8" si="1">COUNTIF(B7:Y7, "X")</f>
        <v>1</v>
      </c>
      <c r="AB7" t="s">
        <v>12</v>
      </c>
      <c r="AC7" t="s">
        <v>13</v>
      </c>
      <c r="AD7" t="s">
        <v>14</v>
      </c>
    </row>
    <row r="8" spans="1:45" x14ac:dyDescent="0.2">
      <c r="A8" s="1" t="s">
        <v>21</v>
      </c>
      <c r="B8" s="4" t="s">
        <v>9</v>
      </c>
      <c r="C8" s="3" t="s">
        <v>8</v>
      </c>
      <c r="D8" s="4" t="s">
        <v>9</v>
      </c>
      <c r="E8" s="2" t="s">
        <v>7</v>
      </c>
      <c r="F8" s="4" t="s">
        <v>9</v>
      </c>
      <c r="G8" s="4" t="s">
        <v>9</v>
      </c>
      <c r="H8" s="5" t="s">
        <v>10</v>
      </c>
      <c r="I8" s="5" t="s">
        <v>10</v>
      </c>
      <c r="J8" s="3" t="s">
        <v>8</v>
      </c>
      <c r="K8" s="2" t="s">
        <v>7</v>
      </c>
      <c r="L8" s="4" t="s">
        <v>9</v>
      </c>
      <c r="M8" s="3" t="s">
        <v>8</v>
      </c>
      <c r="N8" s="4" t="s">
        <v>9</v>
      </c>
      <c r="O8" s="3" t="s">
        <v>8</v>
      </c>
      <c r="P8" s="3" t="s">
        <v>8</v>
      </c>
      <c r="Q8" s="3" t="s">
        <v>8</v>
      </c>
      <c r="R8" s="4" t="s">
        <v>9</v>
      </c>
      <c r="S8" s="3" t="s">
        <v>8</v>
      </c>
      <c r="T8" s="4" t="s">
        <v>9</v>
      </c>
      <c r="U8" s="5" t="s">
        <v>10</v>
      </c>
      <c r="V8" s="3" t="s">
        <v>8</v>
      </c>
      <c r="W8" s="2" t="s">
        <v>7</v>
      </c>
      <c r="X8" s="2" t="s">
        <v>7</v>
      </c>
      <c r="Y8" s="5" t="s">
        <v>10</v>
      </c>
      <c r="Z8">
        <f>COUNTIF(B8:Y8,"N")</f>
        <v>0</v>
      </c>
      <c r="AA8">
        <f t="shared" si="1"/>
        <v>0</v>
      </c>
      <c r="AB8" t="s">
        <v>12</v>
      </c>
      <c r="AC8" t="s">
        <v>16</v>
      </c>
      <c r="AD8" t="s">
        <v>14</v>
      </c>
    </row>
    <row r="9" spans="1:45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45" x14ac:dyDescent="0.2">
      <c r="A10" s="1" t="s">
        <v>22</v>
      </c>
      <c r="B10" s="2" t="s">
        <v>7</v>
      </c>
      <c r="C10" s="3" t="s">
        <v>8</v>
      </c>
      <c r="D10" s="4" t="s">
        <v>9</v>
      </c>
      <c r="E10" s="2" t="s">
        <v>7</v>
      </c>
      <c r="F10" s="4" t="s">
        <v>9</v>
      </c>
      <c r="G10" s="4" t="s">
        <v>9</v>
      </c>
      <c r="H10" s="3" t="s">
        <v>8</v>
      </c>
      <c r="I10" s="5" t="s">
        <v>10</v>
      </c>
      <c r="J10" s="2" t="s">
        <v>7</v>
      </c>
      <c r="K10" s="4" t="s">
        <v>9</v>
      </c>
      <c r="L10" s="2" t="s">
        <v>7</v>
      </c>
      <c r="M10" s="3" t="s">
        <v>8</v>
      </c>
      <c r="N10" s="4" t="s">
        <v>9</v>
      </c>
      <c r="O10" s="4" t="s">
        <v>9</v>
      </c>
      <c r="P10" s="4" t="s">
        <v>9</v>
      </c>
      <c r="Q10" s="4" t="s">
        <v>9</v>
      </c>
      <c r="R10" s="4" t="s">
        <v>9</v>
      </c>
      <c r="S10" s="2" t="s">
        <v>7</v>
      </c>
      <c r="T10" s="3" t="s">
        <v>8</v>
      </c>
      <c r="U10" s="5" t="s">
        <v>10</v>
      </c>
      <c r="V10" s="4" t="s">
        <v>9</v>
      </c>
      <c r="W10" s="4" t="s">
        <v>9</v>
      </c>
      <c r="X10" s="2" t="s">
        <v>7</v>
      </c>
      <c r="Y10" s="5" t="s">
        <v>10</v>
      </c>
      <c r="Z10">
        <f>COUNTIF(B10:Y10,"N")</f>
        <v>0</v>
      </c>
      <c r="AA10">
        <f t="shared" ref="AA10:AA11" si="2">COUNTIF(B10:Y10, "X")</f>
        <v>0</v>
      </c>
      <c r="AB10" t="s">
        <v>23</v>
      </c>
      <c r="AC10" t="s">
        <v>13</v>
      </c>
      <c r="AD10" t="s">
        <v>14</v>
      </c>
    </row>
    <row r="11" spans="1:45" x14ac:dyDescent="0.2">
      <c r="A11" s="1" t="s">
        <v>24</v>
      </c>
      <c r="B11" s="2" t="s">
        <v>7</v>
      </c>
      <c r="C11" s="3" t="s">
        <v>8</v>
      </c>
      <c r="D11" s="4" t="s">
        <v>9</v>
      </c>
      <c r="E11" s="2" t="s">
        <v>7</v>
      </c>
      <c r="F11" s="4" t="s">
        <v>9</v>
      </c>
      <c r="G11" s="4" t="s">
        <v>9</v>
      </c>
      <c r="H11" s="3" t="s">
        <v>8</v>
      </c>
      <c r="I11" s="5" t="s">
        <v>10</v>
      </c>
      <c r="J11" s="2" t="s">
        <v>7</v>
      </c>
      <c r="K11" s="4" t="s">
        <v>9</v>
      </c>
      <c r="L11" s="2" t="s">
        <v>7</v>
      </c>
      <c r="M11" s="3" t="s">
        <v>8</v>
      </c>
      <c r="N11" s="4" t="s">
        <v>9</v>
      </c>
      <c r="O11" s="4" t="s">
        <v>9</v>
      </c>
      <c r="P11" s="4" t="s">
        <v>9</v>
      </c>
      <c r="Q11" s="4" t="s">
        <v>9</v>
      </c>
      <c r="R11" s="4" t="s">
        <v>9</v>
      </c>
      <c r="S11" s="2" t="s">
        <v>7</v>
      </c>
      <c r="T11" s="3" t="s">
        <v>8</v>
      </c>
      <c r="U11" s="5" t="s">
        <v>10</v>
      </c>
      <c r="V11" s="4" t="s">
        <v>9</v>
      </c>
      <c r="W11" s="4" t="s">
        <v>9</v>
      </c>
      <c r="X11" s="2" t="s">
        <v>7</v>
      </c>
      <c r="Y11" s="5" t="s">
        <v>10</v>
      </c>
      <c r="Z11">
        <f>COUNTIF(B11:Y11,"N")</f>
        <v>0</v>
      </c>
      <c r="AA11">
        <f t="shared" si="2"/>
        <v>0</v>
      </c>
      <c r="AB11" t="s">
        <v>23</v>
      </c>
      <c r="AC11" t="s">
        <v>16</v>
      </c>
      <c r="AD11" t="s">
        <v>14</v>
      </c>
    </row>
    <row r="13" spans="1:45" x14ac:dyDescent="0.2">
      <c r="A13" s="1" t="s">
        <v>25</v>
      </c>
      <c r="B13" s="2" t="s">
        <v>7</v>
      </c>
      <c r="C13" s="3" t="s">
        <v>8</v>
      </c>
      <c r="D13" s="2" t="s">
        <v>7</v>
      </c>
      <c r="E13" s="2" t="s">
        <v>7</v>
      </c>
      <c r="F13" s="5" t="s">
        <v>10</v>
      </c>
      <c r="G13" s="4" t="s">
        <v>9</v>
      </c>
      <c r="H13" s="3" t="s">
        <v>8</v>
      </c>
      <c r="I13" s="5" t="s">
        <v>10</v>
      </c>
      <c r="J13" s="3" t="s">
        <v>8</v>
      </c>
      <c r="K13" s="2" t="s">
        <v>7</v>
      </c>
      <c r="L13" s="2" t="s">
        <v>7</v>
      </c>
      <c r="M13" s="5" t="s">
        <v>10</v>
      </c>
      <c r="N13" s="4" t="s">
        <v>9</v>
      </c>
      <c r="O13" s="3" t="s">
        <v>8</v>
      </c>
      <c r="P13" s="4" t="s">
        <v>9</v>
      </c>
      <c r="Q13" s="3" t="s">
        <v>8</v>
      </c>
      <c r="R13" s="2" t="s">
        <v>7</v>
      </c>
      <c r="S13" s="3" t="s">
        <v>8</v>
      </c>
      <c r="T13" s="3" t="s">
        <v>8</v>
      </c>
      <c r="U13" s="5" t="s">
        <v>10</v>
      </c>
      <c r="V13" s="4" t="s">
        <v>9</v>
      </c>
      <c r="W13" s="2" t="s">
        <v>7</v>
      </c>
      <c r="X13" s="2" t="s">
        <v>7</v>
      </c>
      <c r="Y13" s="5" t="s">
        <v>10</v>
      </c>
      <c r="Z13">
        <f>COUNTIF(B13:Y13,"N")</f>
        <v>0</v>
      </c>
      <c r="AA13">
        <f t="shared" ref="AA13:AA14" si="3">COUNTIF(B13:Y13, "X")</f>
        <v>0</v>
      </c>
      <c r="AB13" t="s">
        <v>12</v>
      </c>
      <c r="AC13" t="s">
        <v>13</v>
      </c>
      <c r="AD13" t="s">
        <v>14</v>
      </c>
    </row>
    <row r="14" spans="1:45" x14ac:dyDescent="0.2">
      <c r="A14" s="1" t="s">
        <v>26</v>
      </c>
      <c r="B14" s="2" t="s">
        <v>7</v>
      </c>
      <c r="C14" s="3" t="s">
        <v>8</v>
      </c>
      <c r="D14" s="7" t="s">
        <v>18</v>
      </c>
      <c r="E14" s="2" t="s">
        <v>7</v>
      </c>
      <c r="F14" s="5" t="s">
        <v>10</v>
      </c>
      <c r="G14" s="4" t="s">
        <v>9</v>
      </c>
      <c r="H14" s="3" t="s">
        <v>8</v>
      </c>
      <c r="I14" s="5" t="s">
        <v>10</v>
      </c>
      <c r="J14" s="7" t="s">
        <v>18</v>
      </c>
      <c r="K14" s="2" t="s">
        <v>7</v>
      </c>
      <c r="L14" s="4" t="s">
        <v>9</v>
      </c>
      <c r="M14" s="5" t="s">
        <v>10</v>
      </c>
      <c r="N14" s="4" t="s">
        <v>9</v>
      </c>
      <c r="O14" s="3" t="s">
        <v>8</v>
      </c>
      <c r="P14" s="4" t="s">
        <v>9</v>
      </c>
      <c r="Q14" s="3" t="s">
        <v>8</v>
      </c>
      <c r="R14" s="2" t="s">
        <v>7</v>
      </c>
      <c r="S14" s="3" t="s">
        <v>8</v>
      </c>
      <c r="T14" s="3" t="s">
        <v>8</v>
      </c>
      <c r="U14" s="5" t="s">
        <v>10</v>
      </c>
      <c r="V14" s="4" t="s">
        <v>9</v>
      </c>
      <c r="W14" s="2" t="s">
        <v>7</v>
      </c>
      <c r="X14" s="2" t="s">
        <v>7</v>
      </c>
      <c r="Y14" s="5" t="s">
        <v>10</v>
      </c>
      <c r="Z14">
        <f>COUNTIF(B14:Y14,"N")</f>
        <v>2</v>
      </c>
      <c r="AA14">
        <f t="shared" si="3"/>
        <v>0</v>
      </c>
      <c r="AB14" t="s">
        <v>12</v>
      </c>
      <c r="AC14" t="s">
        <v>16</v>
      </c>
      <c r="AD14" t="s">
        <v>14</v>
      </c>
    </row>
    <row r="15" spans="1:4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45" x14ac:dyDescent="0.2">
      <c r="A16" s="1" t="s">
        <v>27</v>
      </c>
      <c r="B16" s="4" t="s">
        <v>9</v>
      </c>
      <c r="C16" s="3" t="s">
        <v>8</v>
      </c>
      <c r="D16" s="2" t="s">
        <v>7</v>
      </c>
      <c r="E16" s="2" t="s">
        <v>7</v>
      </c>
      <c r="F16" s="4" t="s">
        <v>9</v>
      </c>
      <c r="G16" s="4" t="s">
        <v>9</v>
      </c>
      <c r="H16" s="3" t="s">
        <v>8</v>
      </c>
      <c r="I16" s="3" t="s">
        <v>8</v>
      </c>
      <c r="J16" s="3" t="s">
        <v>8</v>
      </c>
      <c r="K16" s="2" t="s">
        <v>7</v>
      </c>
      <c r="L16" s="4" t="s">
        <v>9</v>
      </c>
      <c r="M16" s="5" t="s">
        <v>10</v>
      </c>
      <c r="N16" s="2" t="s">
        <v>7</v>
      </c>
      <c r="O16" s="3" t="s">
        <v>8</v>
      </c>
      <c r="P16" s="4" t="s">
        <v>9</v>
      </c>
      <c r="Q16" s="4" t="s">
        <v>9</v>
      </c>
      <c r="R16" s="4" t="s">
        <v>9</v>
      </c>
      <c r="S16" s="3" t="s">
        <v>8</v>
      </c>
      <c r="T16" s="4" t="s">
        <v>9</v>
      </c>
      <c r="U16" s="5" t="s">
        <v>10</v>
      </c>
      <c r="V16" s="3" t="s">
        <v>8</v>
      </c>
      <c r="W16" s="2" t="s">
        <v>7</v>
      </c>
      <c r="X16" s="2" t="s">
        <v>7</v>
      </c>
      <c r="Y16" s="5" t="s">
        <v>10</v>
      </c>
      <c r="Z16">
        <f>COUNTIF(B16:Y16,"N")</f>
        <v>0</v>
      </c>
      <c r="AA16">
        <f t="shared" ref="AA16:AA17" si="4">COUNTIF(B16:Y16, "X")</f>
        <v>0</v>
      </c>
      <c r="AB16" t="s">
        <v>12</v>
      </c>
      <c r="AC16" t="s">
        <v>13</v>
      </c>
      <c r="AD16" t="s">
        <v>14</v>
      </c>
    </row>
    <row r="17" spans="1:35" x14ac:dyDescent="0.2">
      <c r="A17" s="1" t="s">
        <v>28</v>
      </c>
      <c r="B17" s="4" t="s">
        <v>9</v>
      </c>
      <c r="C17" s="3" t="s">
        <v>8</v>
      </c>
      <c r="D17" s="2" t="s">
        <v>7</v>
      </c>
      <c r="E17" s="2" t="s">
        <v>7</v>
      </c>
      <c r="F17" s="4" t="s">
        <v>9</v>
      </c>
      <c r="G17" s="4" t="s">
        <v>9</v>
      </c>
      <c r="H17" s="3" t="s">
        <v>8</v>
      </c>
      <c r="I17" s="3" t="s">
        <v>8</v>
      </c>
      <c r="J17" s="3" t="s">
        <v>8</v>
      </c>
      <c r="K17" s="2" t="s">
        <v>7</v>
      </c>
      <c r="L17" s="4" t="s">
        <v>9</v>
      </c>
      <c r="M17" s="5" t="s">
        <v>10</v>
      </c>
      <c r="N17" s="2" t="s">
        <v>7</v>
      </c>
      <c r="O17" s="3" t="s">
        <v>8</v>
      </c>
      <c r="P17" s="4" t="s">
        <v>9</v>
      </c>
      <c r="Q17" s="4" t="s">
        <v>9</v>
      </c>
      <c r="R17" s="4" t="s">
        <v>9</v>
      </c>
      <c r="S17" s="3" t="s">
        <v>8</v>
      </c>
      <c r="T17" s="4" t="s">
        <v>9</v>
      </c>
      <c r="U17" s="5" t="s">
        <v>10</v>
      </c>
      <c r="V17" s="3" t="s">
        <v>8</v>
      </c>
      <c r="W17" s="2" t="s">
        <v>7</v>
      </c>
      <c r="X17" s="2" t="s">
        <v>7</v>
      </c>
      <c r="Y17" s="5" t="s">
        <v>10</v>
      </c>
      <c r="Z17">
        <f>COUNTIF(B17:Y17,"N")</f>
        <v>0</v>
      </c>
      <c r="AA17">
        <f t="shared" si="4"/>
        <v>0</v>
      </c>
      <c r="AB17" t="s">
        <v>12</v>
      </c>
      <c r="AC17" t="s">
        <v>16</v>
      </c>
      <c r="AD17" t="s">
        <v>14</v>
      </c>
    </row>
    <row r="18" spans="1:35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35" x14ac:dyDescent="0.2">
      <c r="A19" s="1" t="s">
        <v>29</v>
      </c>
      <c r="B19" s="4" t="s">
        <v>9</v>
      </c>
      <c r="C19" s="3" t="s">
        <v>8</v>
      </c>
      <c r="D19" s="2" t="s">
        <v>7</v>
      </c>
      <c r="E19" s="2" t="s">
        <v>7</v>
      </c>
      <c r="F19" s="4" t="s">
        <v>9</v>
      </c>
      <c r="G19" s="5" t="s">
        <v>10</v>
      </c>
      <c r="H19" s="3" t="s">
        <v>8</v>
      </c>
      <c r="I19" s="5" t="s">
        <v>10</v>
      </c>
      <c r="J19" s="3" t="s">
        <v>8</v>
      </c>
      <c r="K19" s="2" t="s">
        <v>7</v>
      </c>
      <c r="L19" s="4" t="s">
        <v>9</v>
      </c>
      <c r="M19" s="5" t="s">
        <v>10</v>
      </c>
      <c r="N19" s="4" t="s">
        <v>9</v>
      </c>
      <c r="O19" s="3" t="s">
        <v>8</v>
      </c>
      <c r="P19" s="4" t="s">
        <v>9</v>
      </c>
      <c r="Q19" s="3" t="s">
        <v>8</v>
      </c>
      <c r="R19" s="4" t="s">
        <v>9</v>
      </c>
      <c r="S19" s="2" t="s">
        <v>7</v>
      </c>
      <c r="T19" s="3" t="s">
        <v>8</v>
      </c>
      <c r="U19" s="5" t="s">
        <v>10</v>
      </c>
      <c r="V19" s="4" t="s">
        <v>9</v>
      </c>
      <c r="W19" s="2" t="s">
        <v>7</v>
      </c>
      <c r="X19" s="2" t="s">
        <v>7</v>
      </c>
      <c r="Y19" s="5" t="s">
        <v>10</v>
      </c>
      <c r="Z19">
        <f>COUNTIF(B19:Y19,"N")</f>
        <v>0</v>
      </c>
      <c r="AA19">
        <f t="shared" ref="AA19:AA20" si="5">COUNTIF(B19:Y19, "X")</f>
        <v>0</v>
      </c>
      <c r="AB19" t="s">
        <v>12</v>
      </c>
      <c r="AC19" t="s">
        <v>13</v>
      </c>
      <c r="AD19" t="s">
        <v>14</v>
      </c>
    </row>
    <row r="20" spans="1:35" x14ac:dyDescent="0.2">
      <c r="A20" s="1" t="s">
        <v>30</v>
      </c>
      <c r="B20" s="4" t="s">
        <v>9</v>
      </c>
      <c r="C20" s="3" t="s">
        <v>8</v>
      </c>
      <c r="D20" s="7" t="s">
        <v>18</v>
      </c>
      <c r="E20" s="2" t="s">
        <v>7</v>
      </c>
      <c r="F20" s="4" t="s">
        <v>9</v>
      </c>
      <c r="G20" s="5" t="s">
        <v>10</v>
      </c>
      <c r="H20" s="3" t="s">
        <v>8</v>
      </c>
      <c r="I20" s="5" t="s">
        <v>10</v>
      </c>
      <c r="J20" s="7" t="s">
        <v>18</v>
      </c>
      <c r="K20" s="7" t="s">
        <v>18</v>
      </c>
      <c r="L20" s="4" t="s">
        <v>9</v>
      </c>
      <c r="M20" s="5" t="s">
        <v>10</v>
      </c>
      <c r="N20" s="4" t="s">
        <v>9</v>
      </c>
      <c r="O20" s="3" t="s">
        <v>8</v>
      </c>
      <c r="P20" s="4" t="s">
        <v>9</v>
      </c>
      <c r="Q20" s="3" t="s">
        <v>8</v>
      </c>
      <c r="R20" s="4" t="s">
        <v>9</v>
      </c>
      <c r="S20" s="2" t="s">
        <v>7</v>
      </c>
      <c r="T20" s="3" t="s">
        <v>8</v>
      </c>
      <c r="U20" s="5" t="s">
        <v>10</v>
      </c>
      <c r="V20" s="4" t="s">
        <v>9</v>
      </c>
      <c r="W20" s="7" t="s">
        <v>18</v>
      </c>
      <c r="X20" s="2" t="s">
        <v>7</v>
      </c>
      <c r="Y20" s="5" t="s">
        <v>10</v>
      </c>
      <c r="Z20">
        <f>COUNTIF(B20:Y20,"N")</f>
        <v>4</v>
      </c>
      <c r="AA20">
        <f t="shared" si="5"/>
        <v>0</v>
      </c>
      <c r="AB20" t="s">
        <v>12</v>
      </c>
      <c r="AC20" t="s">
        <v>16</v>
      </c>
      <c r="AD20" t="s">
        <v>14</v>
      </c>
    </row>
    <row r="22" spans="1:35" x14ac:dyDescent="0.2">
      <c r="A22" s="1" t="s">
        <v>31</v>
      </c>
      <c r="B22" s="4" t="s">
        <v>9</v>
      </c>
      <c r="C22" s="3" t="s">
        <v>8</v>
      </c>
      <c r="D22" s="2" t="s">
        <v>7</v>
      </c>
      <c r="E22" s="2" t="s">
        <v>7</v>
      </c>
      <c r="F22" s="4" t="s">
        <v>9</v>
      </c>
      <c r="G22" s="4" t="s">
        <v>9</v>
      </c>
      <c r="H22" s="3" t="s">
        <v>8</v>
      </c>
      <c r="I22" s="5" t="s">
        <v>10</v>
      </c>
      <c r="J22" s="3" t="s">
        <v>8</v>
      </c>
      <c r="K22" s="4" t="s">
        <v>9</v>
      </c>
      <c r="L22" s="2" t="s">
        <v>7</v>
      </c>
      <c r="M22" s="5" t="s">
        <v>10</v>
      </c>
      <c r="N22" s="4" t="s">
        <v>9</v>
      </c>
      <c r="O22" s="3" t="s">
        <v>8</v>
      </c>
      <c r="P22" s="4" t="s">
        <v>9</v>
      </c>
      <c r="Q22" s="3" t="s">
        <v>8</v>
      </c>
      <c r="R22" s="4" t="s">
        <v>9</v>
      </c>
      <c r="S22" s="3" t="s">
        <v>8</v>
      </c>
      <c r="T22" s="3" t="s">
        <v>8</v>
      </c>
      <c r="U22" s="5" t="s">
        <v>10</v>
      </c>
      <c r="V22" s="4" t="s">
        <v>9</v>
      </c>
      <c r="W22" s="2" t="s">
        <v>7</v>
      </c>
      <c r="X22" s="2" t="s">
        <v>7</v>
      </c>
      <c r="Y22" s="5" t="s">
        <v>10</v>
      </c>
      <c r="Z22">
        <f>COUNTIF(B22:Y22,"N")</f>
        <v>0</v>
      </c>
      <c r="AA22">
        <f t="shared" ref="AA22:AA23" si="6">COUNTIF(B22:Y22, "X")</f>
        <v>0</v>
      </c>
      <c r="AB22" t="s">
        <v>12</v>
      </c>
      <c r="AC22" t="s">
        <v>13</v>
      </c>
      <c r="AD22" t="s">
        <v>14</v>
      </c>
    </row>
    <row r="23" spans="1:35" x14ac:dyDescent="0.2">
      <c r="A23" s="1" t="s">
        <v>32</v>
      </c>
      <c r="B23" s="4" t="s">
        <v>9</v>
      </c>
      <c r="C23" s="3" t="s">
        <v>8</v>
      </c>
      <c r="D23" s="2" t="s">
        <v>7</v>
      </c>
      <c r="E23" s="2" t="s">
        <v>7</v>
      </c>
      <c r="F23" s="4" t="s">
        <v>9</v>
      </c>
      <c r="G23" s="4" t="s">
        <v>9</v>
      </c>
      <c r="H23" s="3" t="s">
        <v>8</v>
      </c>
      <c r="I23" s="5" t="s">
        <v>10</v>
      </c>
      <c r="J23" s="3" t="s">
        <v>8</v>
      </c>
      <c r="K23" s="4" t="s">
        <v>9</v>
      </c>
      <c r="L23" s="2" t="s">
        <v>7</v>
      </c>
      <c r="M23" s="5" t="s">
        <v>10</v>
      </c>
      <c r="N23" s="4" t="s">
        <v>9</v>
      </c>
      <c r="O23" s="3" t="s">
        <v>8</v>
      </c>
      <c r="P23" s="4" t="s">
        <v>9</v>
      </c>
      <c r="Q23" s="3" t="s">
        <v>8</v>
      </c>
      <c r="R23" s="4" t="s">
        <v>9</v>
      </c>
      <c r="S23" s="3" t="s">
        <v>8</v>
      </c>
      <c r="T23" s="3" t="s">
        <v>8</v>
      </c>
      <c r="U23" s="5" t="s">
        <v>10</v>
      </c>
      <c r="V23" s="4" t="s">
        <v>9</v>
      </c>
      <c r="W23" s="2" t="s">
        <v>7</v>
      </c>
      <c r="X23" s="2" t="s">
        <v>7</v>
      </c>
      <c r="Y23" s="5" t="s">
        <v>10</v>
      </c>
      <c r="Z23">
        <f>COUNTIF(B23:Y23,"N")</f>
        <v>0</v>
      </c>
      <c r="AA23">
        <f t="shared" si="6"/>
        <v>0</v>
      </c>
      <c r="AB23" t="s">
        <v>12</v>
      </c>
      <c r="AC23" t="s">
        <v>16</v>
      </c>
      <c r="AD23" t="s">
        <v>14</v>
      </c>
    </row>
    <row r="24" spans="1:35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35" x14ac:dyDescent="0.2">
      <c r="A25" s="1" t="s">
        <v>33</v>
      </c>
      <c r="B25" s="2" t="s">
        <v>7</v>
      </c>
      <c r="C25" s="3" t="s">
        <v>8</v>
      </c>
      <c r="D25" s="4" t="s">
        <v>9</v>
      </c>
      <c r="E25" s="2" t="s">
        <v>7</v>
      </c>
      <c r="F25" s="7" t="s">
        <v>18</v>
      </c>
      <c r="G25" s="4" t="s">
        <v>9</v>
      </c>
      <c r="H25" s="3" t="s">
        <v>8</v>
      </c>
      <c r="I25" s="5" t="s">
        <v>10</v>
      </c>
      <c r="J25" s="3" t="s">
        <v>8</v>
      </c>
      <c r="K25" s="7" t="s">
        <v>18</v>
      </c>
      <c r="L25" s="4" t="s">
        <v>9</v>
      </c>
      <c r="M25" s="5" t="s">
        <v>10</v>
      </c>
      <c r="N25" s="4" t="s">
        <v>9</v>
      </c>
      <c r="O25" s="3" t="s">
        <v>8</v>
      </c>
      <c r="P25" s="4" t="s">
        <v>9</v>
      </c>
      <c r="Q25" s="7" t="s">
        <v>18</v>
      </c>
      <c r="R25" s="2" t="s">
        <v>7</v>
      </c>
      <c r="S25" s="3" t="s">
        <v>8</v>
      </c>
      <c r="T25" s="3" t="s">
        <v>8</v>
      </c>
      <c r="U25" s="5" t="s">
        <v>10</v>
      </c>
      <c r="V25" s="4" t="s">
        <v>9</v>
      </c>
      <c r="W25" s="4" t="s">
        <v>9</v>
      </c>
      <c r="X25" s="2" t="s">
        <v>7</v>
      </c>
      <c r="Y25" s="5" t="s">
        <v>10</v>
      </c>
      <c r="Z25">
        <f>COUNTIF(B25:Y25,"N")</f>
        <v>3</v>
      </c>
      <c r="AA25">
        <f t="shared" ref="AA25:AA26" si="7">COUNTIF(B25:Y25, "X")</f>
        <v>0</v>
      </c>
      <c r="AB25" t="s">
        <v>23</v>
      </c>
      <c r="AC25" t="s">
        <v>13</v>
      </c>
      <c r="AD25" t="s">
        <v>34</v>
      </c>
    </row>
    <row r="26" spans="1:35" x14ac:dyDescent="0.2">
      <c r="A26" s="1" t="s">
        <v>35</v>
      </c>
      <c r="B26" s="9" t="s">
        <v>9</v>
      </c>
      <c r="C26" s="10" t="s">
        <v>8</v>
      </c>
      <c r="D26" s="11" t="s">
        <v>7</v>
      </c>
      <c r="E26" s="11" t="s">
        <v>7</v>
      </c>
      <c r="F26" s="12" t="s">
        <v>10</v>
      </c>
      <c r="G26" s="9" t="s">
        <v>9</v>
      </c>
      <c r="H26" s="12" t="s">
        <v>10</v>
      </c>
      <c r="I26" s="12" t="s">
        <v>10</v>
      </c>
      <c r="J26" s="10" t="s">
        <v>8</v>
      </c>
      <c r="K26" s="9" t="s">
        <v>9</v>
      </c>
      <c r="L26" s="11" t="s">
        <v>7</v>
      </c>
      <c r="M26" s="12" t="s">
        <v>10</v>
      </c>
      <c r="N26" s="9" t="s">
        <v>9</v>
      </c>
      <c r="O26" s="10" t="s">
        <v>8</v>
      </c>
      <c r="P26" s="10" t="s">
        <v>8</v>
      </c>
      <c r="Q26" s="10" t="s">
        <v>8</v>
      </c>
      <c r="R26" s="11" t="s">
        <v>7</v>
      </c>
      <c r="S26" s="11" t="s">
        <v>7</v>
      </c>
      <c r="T26" s="9" t="s">
        <v>9</v>
      </c>
      <c r="U26" s="12" t="s">
        <v>10</v>
      </c>
      <c r="V26" s="9" t="s">
        <v>9</v>
      </c>
      <c r="W26" s="9" t="s">
        <v>9</v>
      </c>
      <c r="X26" s="2" t="s">
        <v>7</v>
      </c>
      <c r="Y26" s="12" t="s">
        <v>10</v>
      </c>
      <c r="Z26">
        <f>COUNTIF(B26:Y26,"N")</f>
        <v>0</v>
      </c>
      <c r="AA26">
        <f t="shared" si="7"/>
        <v>0</v>
      </c>
      <c r="AB26" t="s">
        <v>12</v>
      </c>
      <c r="AC26" t="s">
        <v>16</v>
      </c>
      <c r="AD26" t="s">
        <v>34</v>
      </c>
    </row>
    <row r="27" spans="1:35" x14ac:dyDescent="0.2">
      <c r="AI27" s="14"/>
    </row>
    <row r="28" spans="1:35" x14ac:dyDescent="0.2">
      <c r="A28" s="1" t="s">
        <v>36</v>
      </c>
      <c r="B28" s="2" t="s">
        <v>7</v>
      </c>
      <c r="C28" s="3" t="s">
        <v>8</v>
      </c>
      <c r="D28" s="4" t="s">
        <v>9</v>
      </c>
      <c r="E28" s="2" t="s">
        <v>7</v>
      </c>
      <c r="F28" s="5" t="s">
        <v>10</v>
      </c>
      <c r="G28" s="5" t="s">
        <v>10</v>
      </c>
      <c r="H28" s="3" t="s">
        <v>8</v>
      </c>
      <c r="I28" s="5" t="s">
        <v>10</v>
      </c>
      <c r="J28" s="3" t="s">
        <v>8</v>
      </c>
      <c r="K28" s="4" t="s">
        <v>9</v>
      </c>
      <c r="L28" s="4" t="s">
        <v>9</v>
      </c>
      <c r="M28" s="5" t="s">
        <v>10</v>
      </c>
      <c r="N28" s="2" t="s">
        <v>7</v>
      </c>
      <c r="O28" s="3" t="s">
        <v>8</v>
      </c>
      <c r="P28" s="3" t="s">
        <v>8</v>
      </c>
      <c r="Q28" s="4" t="s">
        <v>9</v>
      </c>
      <c r="R28" s="2" t="s">
        <v>7</v>
      </c>
      <c r="S28" s="2" t="s">
        <v>7</v>
      </c>
      <c r="T28" s="3" t="s">
        <v>8</v>
      </c>
      <c r="U28" s="5" t="s">
        <v>10</v>
      </c>
      <c r="V28" s="4" t="s">
        <v>9</v>
      </c>
      <c r="W28" s="2" t="s">
        <v>7</v>
      </c>
      <c r="X28" s="2" t="s">
        <v>7</v>
      </c>
      <c r="Y28" s="5" t="s">
        <v>10</v>
      </c>
      <c r="Z28">
        <f>COUNTIF(B28:Y28,"N")</f>
        <v>0</v>
      </c>
      <c r="AA28">
        <f t="shared" ref="AA28:AA29" si="8">COUNTIF(B28:Y28, "X")</f>
        <v>0</v>
      </c>
      <c r="AB28" t="s">
        <v>23</v>
      </c>
      <c r="AC28" t="s">
        <v>13</v>
      </c>
      <c r="AD28" t="s">
        <v>34</v>
      </c>
    </row>
    <row r="29" spans="1:35" x14ac:dyDescent="0.2">
      <c r="A29" s="1" t="s">
        <v>37</v>
      </c>
      <c r="B29" s="9" t="s">
        <v>9</v>
      </c>
      <c r="C29" s="10" t="s">
        <v>8</v>
      </c>
      <c r="D29" s="11" t="s">
        <v>7</v>
      </c>
      <c r="E29" s="11" t="s">
        <v>7</v>
      </c>
      <c r="F29" s="9" t="s">
        <v>9</v>
      </c>
      <c r="G29" s="9" t="s">
        <v>9</v>
      </c>
      <c r="H29" s="10" t="s">
        <v>8</v>
      </c>
      <c r="I29" s="12" t="s">
        <v>10</v>
      </c>
      <c r="J29" s="11" t="s">
        <v>7</v>
      </c>
      <c r="K29" s="11" t="s">
        <v>7</v>
      </c>
      <c r="L29" s="11" t="s">
        <v>7</v>
      </c>
      <c r="M29" s="12" t="s">
        <v>10</v>
      </c>
      <c r="N29" s="11" t="s">
        <v>7</v>
      </c>
      <c r="O29" s="10" t="s">
        <v>8</v>
      </c>
      <c r="P29" s="10" t="s">
        <v>8</v>
      </c>
      <c r="Q29" s="10" t="s">
        <v>8</v>
      </c>
      <c r="R29" s="11" t="s">
        <v>7</v>
      </c>
      <c r="S29" s="10" t="s">
        <v>8</v>
      </c>
      <c r="T29" s="10" t="s">
        <v>8</v>
      </c>
      <c r="U29" s="12" t="s">
        <v>10</v>
      </c>
      <c r="V29" s="10" t="s">
        <v>8</v>
      </c>
      <c r="W29" s="9" t="s">
        <v>9</v>
      </c>
      <c r="X29" s="2" t="s">
        <v>7</v>
      </c>
      <c r="Y29" s="12" t="s">
        <v>10</v>
      </c>
      <c r="Z29">
        <f>COUNTIF(B29:Y29,"N")</f>
        <v>0</v>
      </c>
      <c r="AA29">
        <f t="shared" si="8"/>
        <v>0</v>
      </c>
      <c r="AB29" t="s">
        <v>23</v>
      </c>
      <c r="AC29" t="s">
        <v>16</v>
      </c>
      <c r="AD29" t="s">
        <v>34</v>
      </c>
    </row>
    <row r="30" spans="1:3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35" x14ac:dyDescent="0.2">
      <c r="A31" s="1" t="s">
        <v>38</v>
      </c>
      <c r="B31" s="7" t="s">
        <v>18</v>
      </c>
      <c r="C31" s="3" t="s">
        <v>8</v>
      </c>
      <c r="D31" s="4" t="s">
        <v>9</v>
      </c>
      <c r="E31" s="2" t="s">
        <v>7</v>
      </c>
      <c r="F31" s="4" t="s">
        <v>9</v>
      </c>
      <c r="G31" s="5" t="s">
        <v>10</v>
      </c>
      <c r="H31" s="3" t="s">
        <v>8</v>
      </c>
      <c r="I31" s="5" t="s">
        <v>10</v>
      </c>
      <c r="J31" s="2" t="s">
        <v>7</v>
      </c>
      <c r="K31" s="2" t="s">
        <v>7</v>
      </c>
      <c r="L31" s="4" t="s">
        <v>9</v>
      </c>
      <c r="M31" s="5" t="s">
        <v>10</v>
      </c>
      <c r="N31" s="2" t="s">
        <v>7</v>
      </c>
      <c r="O31" s="3" t="s">
        <v>8</v>
      </c>
      <c r="P31" s="4" t="s">
        <v>9</v>
      </c>
      <c r="Q31" s="4" t="s">
        <v>9</v>
      </c>
      <c r="R31" s="7" t="s">
        <v>18</v>
      </c>
      <c r="S31" s="3" t="s">
        <v>8</v>
      </c>
      <c r="T31" s="3" t="s">
        <v>8</v>
      </c>
      <c r="U31" s="5" t="s">
        <v>10</v>
      </c>
      <c r="V31" s="4" t="s">
        <v>9</v>
      </c>
      <c r="W31" s="4" t="s">
        <v>9</v>
      </c>
      <c r="X31" s="2" t="s">
        <v>7</v>
      </c>
      <c r="Y31" s="5" t="s">
        <v>10</v>
      </c>
      <c r="Z31">
        <f>COUNTIF(B31:Y31,"N")</f>
        <v>2</v>
      </c>
      <c r="AA31">
        <f t="shared" ref="AA31:AA32" si="9">COUNTIF(B31:Y31, "X")</f>
        <v>0</v>
      </c>
      <c r="AB31" t="s">
        <v>23</v>
      </c>
      <c r="AC31" t="s">
        <v>13</v>
      </c>
      <c r="AD31" t="s">
        <v>34</v>
      </c>
    </row>
    <row r="32" spans="1:35" x14ac:dyDescent="0.2">
      <c r="A32" s="1" t="s">
        <v>39</v>
      </c>
      <c r="B32" s="11" t="s">
        <v>7</v>
      </c>
      <c r="C32" s="10" t="s">
        <v>8</v>
      </c>
      <c r="D32" s="11" t="s">
        <v>7</v>
      </c>
      <c r="E32" s="11" t="s">
        <v>7</v>
      </c>
      <c r="F32" s="12" t="s">
        <v>10</v>
      </c>
      <c r="G32" s="9" t="s">
        <v>9</v>
      </c>
      <c r="H32" s="10" t="s">
        <v>8</v>
      </c>
      <c r="I32" s="12" t="s">
        <v>10</v>
      </c>
      <c r="J32" s="10" t="s">
        <v>8</v>
      </c>
      <c r="K32" s="11" t="s">
        <v>7</v>
      </c>
      <c r="L32" s="11" t="s">
        <v>7</v>
      </c>
      <c r="M32" s="12" t="s">
        <v>10</v>
      </c>
      <c r="N32" s="9" t="s">
        <v>9</v>
      </c>
      <c r="O32" s="9" t="s">
        <v>9</v>
      </c>
      <c r="P32" s="10" t="s">
        <v>8</v>
      </c>
      <c r="Q32" s="9" t="s">
        <v>9</v>
      </c>
      <c r="R32" s="11" t="s">
        <v>7</v>
      </c>
      <c r="S32" s="11" t="s">
        <v>7</v>
      </c>
      <c r="T32" s="9" t="s">
        <v>9</v>
      </c>
      <c r="U32" s="12" t="s">
        <v>10</v>
      </c>
      <c r="V32" s="9" t="s">
        <v>9</v>
      </c>
      <c r="W32" s="9" t="s">
        <v>9</v>
      </c>
      <c r="X32" s="11" t="s">
        <v>7</v>
      </c>
      <c r="Y32" s="12" t="s">
        <v>10</v>
      </c>
      <c r="Z32">
        <f>COUNTIF(B32:Y32,"N")</f>
        <v>0</v>
      </c>
      <c r="AA32">
        <f t="shared" si="9"/>
        <v>0</v>
      </c>
      <c r="AB32" t="s">
        <v>23</v>
      </c>
      <c r="AC32" t="s">
        <v>16</v>
      </c>
      <c r="AD32" t="s">
        <v>34</v>
      </c>
    </row>
    <row r="34" spans="1:30" x14ac:dyDescent="0.2">
      <c r="A34" s="1" t="s">
        <v>40</v>
      </c>
      <c r="B34" s="2" t="s">
        <v>7</v>
      </c>
      <c r="C34" s="3" t="s">
        <v>8</v>
      </c>
      <c r="D34" s="4" t="s">
        <v>9</v>
      </c>
      <c r="E34" s="2" t="s">
        <v>7</v>
      </c>
      <c r="F34" s="4" t="s">
        <v>9</v>
      </c>
      <c r="G34" s="4" t="s">
        <v>9</v>
      </c>
      <c r="H34" s="5" t="s">
        <v>10</v>
      </c>
      <c r="I34" s="5" t="s">
        <v>10</v>
      </c>
      <c r="J34" s="3" t="s">
        <v>8</v>
      </c>
      <c r="K34" s="4" t="s">
        <v>9</v>
      </c>
      <c r="L34" s="4" t="s">
        <v>9</v>
      </c>
      <c r="M34" s="5" t="s">
        <v>10</v>
      </c>
      <c r="N34" s="4" t="s">
        <v>9</v>
      </c>
      <c r="O34" s="3" t="s">
        <v>8</v>
      </c>
      <c r="P34" s="4" t="s">
        <v>9</v>
      </c>
      <c r="Q34" s="4" t="s">
        <v>9</v>
      </c>
      <c r="R34" s="2" t="s">
        <v>7</v>
      </c>
      <c r="S34" s="2" t="s">
        <v>7</v>
      </c>
      <c r="T34" s="3" t="s">
        <v>8</v>
      </c>
      <c r="U34" s="5" t="s">
        <v>10</v>
      </c>
      <c r="V34" s="3" t="s">
        <v>8</v>
      </c>
      <c r="W34" s="2" t="s">
        <v>7</v>
      </c>
      <c r="X34" s="2" t="s">
        <v>7</v>
      </c>
      <c r="Y34" s="5" t="s">
        <v>10</v>
      </c>
      <c r="Z34">
        <f>COUNTIF(B34:Y34,"N")</f>
        <v>0</v>
      </c>
      <c r="AA34">
        <f t="shared" ref="AA34:AA35" si="10">COUNTIF(B34:Y34, "X")</f>
        <v>0</v>
      </c>
      <c r="AB34" t="s">
        <v>23</v>
      </c>
      <c r="AC34" t="s">
        <v>13</v>
      </c>
      <c r="AD34" t="s">
        <v>34</v>
      </c>
    </row>
    <row r="35" spans="1:30" x14ac:dyDescent="0.2">
      <c r="A35" s="1" t="s">
        <v>41</v>
      </c>
      <c r="B35" s="2" t="s">
        <v>7</v>
      </c>
      <c r="C35" s="3" t="s">
        <v>8</v>
      </c>
      <c r="D35" s="2" t="s">
        <v>7</v>
      </c>
      <c r="E35" s="2" t="s">
        <v>7</v>
      </c>
      <c r="F35" s="7" t="s">
        <v>18</v>
      </c>
      <c r="G35" s="4" t="s">
        <v>9</v>
      </c>
      <c r="H35" s="3" t="s">
        <v>8</v>
      </c>
      <c r="I35" s="5" t="s">
        <v>10</v>
      </c>
      <c r="J35" s="2" t="s">
        <v>7</v>
      </c>
      <c r="K35" s="4" t="s">
        <v>9</v>
      </c>
      <c r="L35" s="4" t="s">
        <v>9</v>
      </c>
      <c r="M35" s="3" t="s">
        <v>8</v>
      </c>
      <c r="N35" s="4" t="s">
        <v>9</v>
      </c>
      <c r="O35" s="4" t="s">
        <v>9</v>
      </c>
      <c r="P35" s="3" t="s">
        <v>8</v>
      </c>
      <c r="Q35" s="3" t="s">
        <v>8</v>
      </c>
      <c r="R35" s="2" t="s">
        <v>7</v>
      </c>
      <c r="S35" s="2" t="s">
        <v>7</v>
      </c>
      <c r="T35" s="3" t="s">
        <v>8</v>
      </c>
      <c r="U35" s="5" t="s">
        <v>10</v>
      </c>
      <c r="V35" s="4" t="s">
        <v>9</v>
      </c>
      <c r="W35" s="2" t="s">
        <v>7</v>
      </c>
      <c r="X35" s="2" t="s">
        <v>7</v>
      </c>
      <c r="Y35" s="5" t="s">
        <v>10</v>
      </c>
      <c r="Z35">
        <f>COUNTIF(B35:Y35,"N")</f>
        <v>1</v>
      </c>
      <c r="AA35">
        <f t="shared" si="10"/>
        <v>0</v>
      </c>
      <c r="AB35" t="s">
        <v>12</v>
      </c>
      <c r="AC35" t="s">
        <v>16</v>
      </c>
      <c r="AD35" t="s">
        <v>34</v>
      </c>
    </row>
    <row r="37" spans="1:30" x14ac:dyDescent="0.2">
      <c r="A37" s="1" t="s">
        <v>42</v>
      </c>
      <c r="B37" s="4" t="s">
        <v>9</v>
      </c>
      <c r="C37" s="3" t="s">
        <v>8</v>
      </c>
      <c r="D37" s="2" t="s">
        <v>7</v>
      </c>
      <c r="E37" s="2" t="s">
        <v>7</v>
      </c>
      <c r="F37" s="4" t="s">
        <v>9</v>
      </c>
      <c r="G37" s="5" t="s">
        <v>10</v>
      </c>
      <c r="H37" s="3" t="s">
        <v>8</v>
      </c>
      <c r="I37" s="5" t="s">
        <v>10</v>
      </c>
      <c r="J37" s="3" t="s">
        <v>8</v>
      </c>
      <c r="K37" s="2" t="s">
        <v>7</v>
      </c>
      <c r="L37" s="4" t="s">
        <v>9</v>
      </c>
      <c r="M37" s="5" t="s">
        <v>10</v>
      </c>
      <c r="N37" s="4" t="s">
        <v>9</v>
      </c>
      <c r="O37" s="3" t="s">
        <v>8</v>
      </c>
      <c r="P37" s="4" t="s">
        <v>9</v>
      </c>
      <c r="Q37" s="3" t="s">
        <v>8</v>
      </c>
      <c r="R37" s="4" t="s">
        <v>9</v>
      </c>
      <c r="S37" s="2" t="s">
        <v>7</v>
      </c>
      <c r="T37" s="3" t="s">
        <v>8</v>
      </c>
      <c r="U37" s="5" t="s">
        <v>10</v>
      </c>
      <c r="V37" s="4" t="s">
        <v>9</v>
      </c>
      <c r="W37" s="2" t="s">
        <v>7</v>
      </c>
      <c r="X37" s="2" t="s">
        <v>7</v>
      </c>
      <c r="Y37" s="5" t="s">
        <v>10</v>
      </c>
      <c r="Z37">
        <f>COUNTIF(B37:Y37,"N")</f>
        <v>0</v>
      </c>
      <c r="AA37">
        <f t="shared" ref="AA37:AA38" si="11">COUNTIF(B37:Y37, "X")</f>
        <v>0</v>
      </c>
      <c r="AB37" t="s">
        <v>12</v>
      </c>
      <c r="AC37" t="s">
        <v>13</v>
      </c>
      <c r="AD37" t="s">
        <v>34</v>
      </c>
    </row>
    <row r="38" spans="1:30" x14ac:dyDescent="0.2">
      <c r="A38" s="1" t="s">
        <v>43</v>
      </c>
      <c r="B38" s="9" t="s">
        <v>9</v>
      </c>
      <c r="C38" s="10" t="s">
        <v>8</v>
      </c>
      <c r="D38" s="11" t="s">
        <v>7</v>
      </c>
      <c r="E38" s="11" t="s">
        <v>7</v>
      </c>
      <c r="F38" s="9" t="s">
        <v>9</v>
      </c>
      <c r="G38" s="9" t="s">
        <v>9</v>
      </c>
      <c r="H38" s="12" t="s">
        <v>10</v>
      </c>
      <c r="I38" s="12" t="s">
        <v>10</v>
      </c>
      <c r="J38" s="10" t="s">
        <v>8</v>
      </c>
      <c r="K38" s="11" t="s">
        <v>7</v>
      </c>
      <c r="L38" s="11" t="s">
        <v>7</v>
      </c>
      <c r="M38" s="10" t="s">
        <v>8</v>
      </c>
      <c r="N38" s="9" t="s">
        <v>9</v>
      </c>
      <c r="O38" s="9" t="s">
        <v>9</v>
      </c>
      <c r="P38" s="9" t="s">
        <v>9</v>
      </c>
      <c r="Q38" s="9" t="s">
        <v>9</v>
      </c>
      <c r="R38" s="9" t="s">
        <v>9</v>
      </c>
      <c r="S38" s="10" t="s">
        <v>8</v>
      </c>
      <c r="T38" s="10" t="s">
        <v>8</v>
      </c>
      <c r="U38" s="12" t="s">
        <v>10</v>
      </c>
      <c r="V38" s="9" t="s">
        <v>9</v>
      </c>
      <c r="W38" s="9" t="s">
        <v>9</v>
      </c>
      <c r="X38" s="2" t="s">
        <v>7</v>
      </c>
      <c r="Y38" s="12" t="s">
        <v>10</v>
      </c>
      <c r="Z38">
        <f>COUNTIF(B38:Y38,"N")</f>
        <v>0</v>
      </c>
      <c r="AA38">
        <f t="shared" si="11"/>
        <v>0</v>
      </c>
      <c r="AB38" t="s">
        <v>12</v>
      </c>
      <c r="AC38" t="s">
        <v>16</v>
      </c>
      <c r="AD38" t="s">
        <v>34</v>
      </c>
    </row>
    <row r="39" spans="1:30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30" x14ac:dyDescent="0.2">
      <c r="A40" s="1" t="s">
        <v>44</v>
      </c>
      <c r="B40" s="2" t="s">
        <v>7</v>
      </c>
      <c r="C40" s="3" t="s">
        <v>8</v>
      </c>
      <c r="D40" s="4" t="s">
        <v>9</v>
      </c>
      <c r="E40" s="4" t="s">
        <v>9</v>
      </c>
      <c r="F40" s="4" t="s">
        <v>9</v>
      </c>
      <c r="G40" s="5" t="s">
        <v>10</v>
      </c>
      <c r="H40" s="5" t="s">
        <v>10</v>
      </c>
      <c r="I40" s="5" t="s">
        <v>10</v>
      </c>
      <c r="J40" s="2" t="s">
        <v>7</v>
      </c>
      <c r="K40" s="4" t="s">
        <v>9</v>
      </c>
      <c r="L40" s="4" t="s">
        <v>9</v>
      </c>
      <c r="M40" s="5" t="s">
        <v>10</v>
      </c>
      <c r="N40" s="2" t="s">
        <v>7</v>
      </c>
      <c r="O40" s="3" t="s">
        <v>8</v>
      </c>
      <c r="P40" s="3" t="s">
        <v>8</v>
      </c>
      <c r="Q40" s="4" t="s">
        <v>9</v>
      </c>
      <c r="R40" s="4" t="s">
        <v>9</v>
      </c>
      <c r="S40" s="3" t="s">
        <v>8</v>
      </c>
      <c r="T40" s="3" t="s">
        <v>8</v>
      </c>
      <c r="U40" s="5" t="s">
        <v>10</v>
      </c>
      <c r="V40" s="3" t="s">
        <v>8</v>
      </c>
      <c r="W40" s="4" t="s">
        <v>9</v>
      </c>
      <c r="X40" s="2" t="s">
        <v>7</v>
      </c>
      <c r="Y40" s="5" t="s">
        <v>10</v>
      </c>
      <c r="Z40">
        <f>COUNTIF(B40:Y40,"N")</f>
        <v>0</v>
      </c>
      <c r="AA40">
        <f t="shared" ref="AA40:AA42" si="12">COUNTIF(B40:Y40, "X")</f>
        <v>0</v>
      </c>
      <c r="AB40" t="s">
        <v>23</v>
      </c>
      <c r="AC40" t="s">
        <v>13</v>
      </c>
      <c r="AD40" t="s">
        <v>34</v>
      </c>
    </row>
    <row r="41" spans="1:30" x14ac:dyDescent="0.2">
      <c r="A41" s="1" t="s">
        <v>45</v>
      </c>
      <c r="B41" s="4" t="s">
        <v>9</v>
      </c>
      <c r="C41" s="3" t="s">
        <v>8</v>
      </c>
      <c r="D41" s="7" t="s">
        <v>18</v>
      </c>
      <c r="E41" s="2" t="s">
        <v>7</v>
      </c>
      <c r="F41" s="4" t="s">
        <v>9</v>
      </c>
      <c r="G41" s="5" t="s">
        <v>10</v>
      </c>
      <c r="H41" s="3" t="s">
        <v>8</v>
      </c>
      <c r="I41" s="5" t="s">
        <v>10</v>
      </c>
      <c r="J41" s="2" t="s">
        <v>7</v>
      </c>
      <c r="K41" s="2" t="s">
        <v>7</v>
      </c>
      <c r="L41" s="2" t="s">
        <v>7</v>
      </c>
      <c r="M41" s="5" t="s">
        <v>10</v>
      </c>
      <c r="N41" s="4" t="s">
        <v>9</v>
      </c>
      <c r="O41" s="3" t="s">
        <v>8</v>
      </c>
      <c r="P41" s="4" t="s">
        <v>9</v>
      </c>
      <c r="Q41" s="4" t="s">
        <v>9</v>
      </c>
      <c r="R41" s="7" t="s">
        <v>18</v>
      </c>
      <c r="S41" s="2" t="s">
        <v>7</v>
      </c>
      <c r="T41" s="3" t="s">
        <v>8</v>
      </c>
      <c r="U41" s="5" t="s">
        <v>10</v>
      </c>
      <c r="V41" s="3" t="s">
        <v>8</v>
      </c>
      <c r="W41" s="2" t="s">
        <v>7</v>
      </c>
      <c r="X41" s="2" t="s">
        <v>7</v>
      </c>
      <c r="Y41" s="5" t="s">
        <v>10</v>
      </c>
      <c r="Z41">
        <f>COUNTIF(B41:Y41,"N")</f>
        <v>2</v>
      </c>
      <c r="AA41">
        <f t="shared" si="12"/>
        <v>0</v>
      </c>
      <c r="AB41" t="s">
        <v>23</v>
      </c>
      <c r="AC41" t="s">
        <v>16</v>
      </c>
      <c r="AD41" t="s">
        <v>34</v>
      </c>
    </row>
    <row r="42" spans="1:30" x14ac:dyDescent="0.2">
      <c r="A42" s="1" t="s">
        <v>46</v>
      </c>
      <c r="B42" s="2" t="s">
        <v>7</v>
      </c>
      <c r="C42" s="3" t="s">
        <v>8</v>
      </c>
      <c r="D42" s="4" t="s">
        <v>9</v>
      </c>
      <c r="E42" s="2" t="s">
        <v>7</v>
      </c>
      <c r="F42" s="7" t="s">
        <v>18</v>
      </c>
      <c r="G42" s="4" t="s">
        <v>9</v>
      </c>
      <c r="H42" s="7" t="s">
        <v>18</v>
      </c>
      <c r="I42" s="5" t="s">
        <v>10</v>
      </c>
      <c r="J42" s="2" t="s">
        <v>7</v>
      </c>
      <c r="K42" s="4" t="s">
        <v>9</v>
      </c>
      <c r="L42" s="2" t="s">
        <v>7</v>
      </c>
      <c r="M42" s="3" t="s">
        <v>8</v>
      </c>
      <c r="N42" s="4" t="s">
        <v>9</v>
      </c>
      <c r="O42" s="3" t="s">
        <v>8</v>
      </c>
      <c r="P42" s="7" t="s">
        <v>18</v>
      </c>
      <c r="Q42" s="3" t="s">
        <v>8</v>
      </c>
      <c r="R42" s="4" t="s">
        <v>9</v>
      </c>
      <c r="S42" s="3" t="s">
        <v>8</v>
      </c>
      <c r="T42" s="3" t="s">
        <v>8</v>
      </c>
      <c r="U42" s="3" t="s">
        <v>8</v>
      </c>
      <c r="V42" s="3" t="s">
        <v>8</v>
      </c>
      <c r="W42" s="4" t="s">
        <v>9</v>
      </c>
      <c r="X42" s="2" t="s">
        <v>7</v>
      </c>
      <c r="Y42" s="5" t="s">
        <v>10</v>
      </c>
      <c r="Z42">
        <f>COUNTIF(B42:Y42,"N")</f>
        <v>3</v>
      </c>
      <c r="AA42">
        <f t="shared" si="12"/>
        <v>0</v>
      </c>
      <c r="AB42" t="s">
        <v>23</v>
      </c>
      <c r="AC42" t="s">
        <v>16</v>
      </c>
      <c r="AD42" t="s">
        <v>34</v>
      </c>
    </row>
    <row r="44" spans="1:30" x14ac:dyDescent="0.2">
      <c r="A44" s="1" t="s">
        <v>47</v>
      </c>
      <c r="B44" s="4" t="s">
        <v>9</v>
      </c>
      <c r="C44" s="3" t="s">
        <v>8</v>
      </c>
      <c r="D44" s="4" t="s">
        <v>9</v>
      </c>
      <c r="E44" s="2" t="s">
        <v>7</v>
      </c>
      <c r="F44" s="4" t="s">
        <v>9</v>
      </c>
      <c r="G44" s="4" t="s">
        <v>9</v>
      </c>
      <c r="H44" s="3" t="s">
        <v>8</v>
      </c>
      <c r="I44" s="5" t="s">
        <v>10</v>
      </c>
      <c r="J44" s="2" t="s">
        <v>7</v>
      </c>
      <c r="K44" s="4" t="s">
        <v>9</v>
      </c>
      <c r="L44" s="6" t="s">
        <v>11</v>
      </c>
      <c r="M44" s="3" t="s">
        <v>8</v>
      </c>
      <c r="N44" s="4" t="s">
        <v>9</v>
      </c>
      <c r="O44" s="4" t="s">
        <v>9</v>
      </c>
      <c r="P44" s="3" t="s">
        <v>8</v>
      </c>
      <c r="Q44" s="4" t="s">
        <v>9</v>
      </c>
      <c r="R44" s="4" t="s">
        <v>9</v>
      </c>
      <c r="S44" s="3" t="s">
        <v>8</v>
      </c>
      <c r="T44" s="3" t="s">
        <v>8</v>
      </c>
      <c r="U44" s="5" t="s">
        <v>10</v>
      </c>
      <c r="V44" s="4" t="s">
        <v>9</v>
      </c>
      <c r="W44" s="2" t="s">
        <v>7</v>
      </c>
      <c r="X44" s="2" t="s">
        <v>7</v>
      </c>
      <c r="Y44" s="5" t="s">
        <v>10</v>
      </c>
      <c r="Z44">
        <f>COUNTIF(B44:Y44,"N")</f>
        <v>0</v>
      </c>
      <c r="AA44">
        <f t="shared" ref="AA44:AA45" si="13">COUNTIF(B44:Y44, "X")</f>
        <v>1</v>
      </c>
      <c r="AB44" t="s">
        <v>23</v>
      </c>
      <c r="AC44" t="s">
        <v>13</v>
      </c>
      <c r="AD44" t="s">
        <v>34</v>
      </c>
    </row>
    <row r="45" spans="1:30" x14ac:dyDescent="0.2">
      <c r="A45" s="1" t="s">
        <v>48</v>
      </c>
      <c r="B45" s="9" t="s">
        <v>9</v>
      </c>
      <c r="C45" s="10" t="s">
        <v>8</v>
      </c>
      <c r="D45" s="13" t="s">
        <v>18</v>
      </c>
      <c r="E45" s="11" t="s">
        <v>7</v>
      </c>
      <c r="F45" s="12" t="s">
        <v>10</v>
      </c>
      <c r="G45" s="12" t="s">
        <v>10</v>
      </c>
      <c r="H45" s="12" t="s">
        <v>10</v>
      </c>
      <c r="I45" s="12" t="s">
        <v>10</v>
      </c>
      <c r="J45" s="11" t="s">
        <v>7</v>
      </c>
      <c r="K45" s="9" t="s">
        <v>9</v>
      </c>
      <c r="L45" s="11" t="s">
        <v>7</v>
      </c>
      <c r="M45" s="13" t="s">
        <v>18</v>
      </c>
      <c r="N45" s="11" t="s">
        <v>7</v>
      </c>
      <c r="O45" s="10" t="s">
        <v>8</v>
      </c>
      <c r="P45" s="13" t="s">
        <v>18</v>
      </c>
      <c r="Q45" s="9" t="s">
        <v>9</v>
      </c>
      <c r="R45" s="13" t="s">
        <v>18</v>
      </c>
      <c r="S45" s="11" t="s">
        <v>7</v>
      </c>
      <c r="T45" s="10" t="s">
        <v>8</v>
      </c>
      <c r="U45" s="12" t="s">
        <v>10</v>
      </c>
      <c r="V45" s="9" t="s">
        <v>9</v>
      </c>
      <c r="W45" s="11" t="s">
        <v>7</v>
      </c>
      <c r="X45" s="6" t="s">
        <v>11</v>
      </c>
      <c r="Y45" s="12" t="s">
        <v>10</v>
      </c>
      <c r="Z45">
        <f>COUNTIF(B45:Y45,"N")</f>
        <v>4</v>
      </c>
      <c r="AA45">
        <f t="shared" si="13"/>
        <v>1</v>
      </c>
      <c r="AB45" t="s">
        <v>23</v>
      </c>
      <c r="AC45" t="s">
        <v>16</v>
      </c>
      <c r="AD45" t="s">
        <v>34</v>
      </c>
    </row>
    <row r="47" spans="1:30" x14ac:dyDescent="0.2">
      <c r="A47" s="1" t="s">
        <v>49</v>
      </c>
      <c r="B47" s="2" t="s">
        <v>7</v>
      </c>
      <c r="C47" s="3" t="s">
        <v>8</v>
      </c>
      <c r="D47" s="4" t="s">
        <v>9</v>
      </c>
      <c r="E47" s="2" t="s">
        <v>7</v>
      </c>
      <c r="F47" s="5" t="s">
        <v>10</v>
      </c>
      <c r="G47" s="4" t="s">
        <v>9</v>
      </c>
      <c r="H47" s="5" t="s">
        <v>10</v>
      </c>
      <c r="I47" s="5" t="s">
        <v>10</v>
      </c>
      <c r="J47" s="2" t="s">
        <v>7</v>
      </c>
      <c r="K47" s="7" t="s">
        <v>18</v>
      </c>
      <c r="L47" s="2" t="s">
        <v>7</v>
      </c>
      <c r="M47" s="5" t="s">
        <v>10</v>
      </c>
      <c r="N47" s="4" t="s">
        <v>9</v>
      </c>
      <c r="O47" s="3" t="s">
        <v>8</v>
      </c>
      <c r="P47" s="4" t="s">
        <v>9</v>
      </c>
      <c r="Q47" s="4" t="s">
        <v>9</v>
      </c>
      <c r="R47" s="4" t="s">
        <v>9</v>
      </c>
      <c r="S47" s="2" t="s">
        <v>7</v>
      </c>
      <c r="T47" s="3" t="s">
        <v>8</v>
      </c>
      <c r="U47" s="3" t="s">
        <v>8</v>
      </c>
      <c r="V47" s="4" t="s">
        <v>9</v>
      </c>
      <c r="W47" s="2" t="s">
        <v>7</v>
      </c>
      <c r="X47" s="2" t="s">
        <v>7</v>
      </c>
      <c r="Y47" s="5" t="s">
        <v>10</v>
      </c>
      <c r="Z47">
        <f>COUNTIF(B47:Y47,"N")</f>
        <v>1</v>
      </c>
      <c r="AA47">
        <f t="shared" ref="AA47:AA48" si="14">COUNTIF(B47:Y47, "X")</f>
        <v>0</v>
      </c>
      <c r="AB47" t="s">
        <v>23</v>
      </c>
      <c r="AC47" t="s">
        <v>13</v>
      </c>
      <c r="AD47" t="s">
        <v>34</v>
      </c>
    </row>
    <row r="48" spans="1:30" x14ac:dyDescent="0.2">
      <c r="A48" s="1" t="s">
        <v>50</v>
      </c>
      <c r="B48" s="2" t="s">
        <v>7</v>
      </c>
      <c r="C48" s="3" t="s">
        <v>8</v>
      </c>
      <c r="D48" s="4" t="s">
        <v>9</v>
      </c>
      <c r="E48" s="4" t="s">
        <v>9</v>
      </c>
      <c r="F48" s="4" t="s">
        <v>9</v>
      </c>
      <c r="G48" s="4" t="s">
        <v>9</v>
      </c>
      <c r="H48" s="3" t="s">
        <v>8</v>
      </c>
      <c r="I48" s="5" t="s">
        <v>10</v>
      </c>
      <c r="J48" s="2" t="s">
        <v>7</v>
      </c>
      <c r="K48" s="4" t="s">
        <v>9</v>
      </c>
      <c r="L48" s="2" t="s">
        <v>7</v>
      </c>
      <c r="M48" s="3" t="s">
        <v>8</v>
      </c>
      <c r="N48" s="4" t="s">
        <v>9</v>
      </c>
      <c r="O48" s="4" t="s">
        <v>9</v>
      </c>
      <c r="P48" s="3" t="s">
        <v>8</v>
      </c>
      <c r="Q48" s="4" t="s">
        <v>9</v>
      </c>
      <c r="R48" s="4" t="s">
        <v>9</v>
      </c>
      <c r="S48" s="6" t="s">
        <v>11</v>
      </c>
      <c r="T48" s="4" t="s">
        <v>9</v>
      </c>
      <c r="U48" s="3" t="s">
        <v>8</v>
      </c>
      <c r="V48" s="4" t="s">
        <v>9</v>
      </c>
      <c r="W48" s="4" t="s">
        <v>9</v>
      </c>
      <c r="X48" s="2" t="s">
        <v>7</v>
      </c>
      <c r="Y48" s="5" t="s">
        <v>10</v>
      </c>
      <c r="Z48">
        <f>COUNTIF(B48:Y48,"N")</f>
        <v>0</v>
      </c>
      <c r="AA48">
        <f t="shared" si="14"/>
        <v>1</v>
      </c>
      <c r="AB48" t="s">
        <v>12</v>
      </c>
      <c r="AC48" t="s">
        <v>16</v>
      </c>
      <c r="AD48" t="s">
        <v>34</v>
      </c>
    </row>
    <row r="51" spans="29:32" x14ac:dyDescent="0.2">
      <c r="AC51" s="14" t="s">
        <v>51</v>
      </c>
      <c r="AD51" s="14" t="s">
        <v>52</v>
      </c>
      <c r="AE51" s="14" t="s">
        <v>53</v>
      </c>
    </row>
    <row r="52" spans="29:32" x14ac:dyDescent="0.2">
      <c r="AC52" s="14" t="s">
        <v>54</v>
      </c>
      <c r="AD52" s="14">
        <v>1</v>
      </c>
      <c r="AE52" s="14">
        <v>6</v>
      </c>
      <c r="AF52">
        <v>7</v>
      </c>
    </row>
    <row r="53" spans="29:32" x14ac:dyDescent="0.2">
      <c r="AC53" s="14" t="s">
        <v>55</v>
      </c>
      <c r="AD53" s="14">
        <v>7</v>
      </c>
      <c r="AE53" s="14">
        <v>1</v>
      </c>
      <c r="AF53">
        <v>8</v>
      </c>
    </row>
    <row r="54" spans="29:32" x14ac:dyDescent="0.2">
      <c r="AD54">
        <v>8</v>
      </c>
      <c r="AE54">
        <v>7</v>
      </c>
    </row>
    <row r="55" spans="29:32" x14ac:dyDescent="0.2">
      <c r="AC55" t="s">
        <v>56</v>
      </c>
    </row>
    <row r="57" spans="29:32" x14ac:dyDescent="0.2">
      <c r="AC57" t="s">
        <v>57</v>
      </c>
    </row>
    <row r="58" spans="29:32" x14ac:dyDescent="0.2">
      <c r="AC58" t="s">
        <v>58</v>
      </c>
    </row>
    <row r="59" spans="29:32" x14ac:dyDescent="0.2">
      <c r="AC59" t="s">
        <v>59</v>
      </c>
    </row>
    <row r="60" spans="29:32" x14ac:dyDescent="0.2">
      <c r="AC60" t="s">
        <v>60</v>
      </c>
    </row>
    <row r="61" spans="29:32" x14ac:dyDescent="0.2">
      <c r="AC61" t="s">
        <v>61</v>
      </c>
    </row>
  </sheetData>
  <mergeCells count="5">
    <mergeCell ref="AI1:AJ1"/>
    <mergeCell ref="AK1:AL1"/>
    <mergeCell ref="AM1:AN1"/>
    <mergeCell ref="AO1:AP1"/>
    <mergeCell ref="AQ1:A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Daniels</dc:creator>
  <cp:lastModifiedBy>SARAH COOKE</cp:lastModifiedBy>
  <dcterms:created xsi:type="dcterms:W3CDTF">2019-11-19T02:13:09Z</dcterms:created>
  <dcterms:modified xsi:type="dcterms:W3CDTF">2020-06-19T19:02:59Z</dcterms:modified>
</cp:coreProperties>
</file>