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1"/>
  <workbookPr filterPrivacy="1"/>
  <xr:revisionPtr revIDLastSave="0" documentId="13_ncr:1_{5D9FA7F5-F28D-6849-80A5-27EFD144A64B}" xr6:coauthVersionLast="36" xr6:coauthVersionMax="44" xr10:uidLastSave="{00000000-0000-0000-0000-000000000000}"/>
  <bookViews>
    <workbookView xWindow="2100" yWindow="460" windowWidth="26180" windowHeight="15820" activeTab="1" xr2:uid="{00000000-000D-0000-FFFF-FFFF00000000}"/>
  </bookViews>
  <sheets>
    <sheet name="80 genes overlap" sheetId="3" r:id="rId1"/>
    <sheet name="271 genes overlap" sheetId="2" r:id="rId2"/>
    <sheet name="cluster_enrichment" sheetId="1" r:id="rId3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" i="3" l="1"/>
  <c r="X4" i="3"/>
  <c r="X5" i="3"/>
  <c r="X6" i="3"/>
  <c r="X7" i="3"/>
  <c r="X8" i="3"/>
  <c r="X9" i="3"/>
  <c r="X10" i="3"/>
  <c r="X11" i="3"/>
  <c r="X12" i="3"/>
  <c r="X13" i="3"/>
  <c r="X14" i="3"/>
  <c r="X15" i="3"/>
  <c r="X16" i="3"/>
  <c r="X2" i="3"/>
  <c r="V3" i="3"/>
  <c r="V4" i="3"/>
  <c r="V5" i="3"/>
  <c r="V7" i="3"/>
  <c r="V9" i="3"/>
  <c r="V10" i="3"/>
  <c r="V11" i="3"/>
  <c r="V12" i="3"/>
  <c r="V13" i="3"/>
  <c r="V14" i="3"/>
  <c r="V15" i="3"/>
  <c r="V16" i="3"/>
  <c r="V2" i="3"/>
  <c r="Y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3" i="2"/>
  <c r="W4" i="2"/>
  <c r="W5" i="2"/>
  <c r="W6" i="2"/>
  <c r="W7" i="2"/>
  <c r="W8" i="2"/>
  <c r="W10" i="2"/>
  <c r="W11" i="2"/>
  <c r="W12" i="2"/>
  <c r="W13" i="2"/>
  <c r="W14" i="2"/>
  <c r="W15" i="2"/>
  <c r="W16" i="2"/>
  <c r="W17" i="2"/>
  <c r="W3" i="2"/>
</calcChain>
</file>

<file path=xl/sharedStrings.xml><?xml version="1.0" encoding="utf-8"?>
<sst xmlns="http://schemas.openxmlformats.org/spreadsheetml/2006/main" count="458" uniqueCount="125">
  <si>
    <t>cluster</t>
  </si>
  <si>
    <t>identity</t>
  </si>
  <si>
    <t>minus log10(q)</t>
  </si>
  <si>
    <t>C7</t>
  </si>
  <si>
    <t>C5</t>
  </si>
  <si>
    <t>C14</t>
  </si>
  <si>
    <t>OPCs</t>
  </si>
  <si>
    <t>C3</t>
  </si>
  <si>
    <t>C13</t>
  </si>
  <si>
    <t>Fibrous astrocytes</t>
  </si>
  <si>
    <t>C15</t>
  </si>
  <si>
    <t>C2</t>
  </si>
  <si>
    <t>Excitatory neurons</t>
  </si>
  <si>
    <t>C1</t>
  </si>
  <si>
    <t>C8</t>
  </si>
  <si>
    <t>C12</t>
  </si>
  <si>
    <t>C4</t>
  </si>
  <si>
    <t>Interneurons</t>
  </si>
  <si>
    <t>C9</t>
  </si>
  <si>
    <t>C6</t>
  </si>
  <si>
    <t>C10</t>
  </si>
  <si>
    <t>C11</t>
  </si>
  <si>
    <t>Microglia</t>
  </si>
  <si>
    <t>Oligos</t>
  </si>
  <si>
    <t>Enothelial cells</t>
  </si>
  <si>
    <t>ZBTB20</t>
  </si>
  <si>
    <t>DIP2C</t>
  </si>
  <si>
    <t>KIRREL3</t>
  </si>
  <si>
    <t>MYT1L</t>
  </si>
  <si>
    <t>NRXN1</t>
  </si>
  <si>
    <t>GRIK2</t>
  </si>
  <si>
    <t>SHANK2</t>
  </si>
  <si>
    <t>RIMS1</t>
  </si>
  <si>
    <t>AUTS2</t>
  </si>
  <si>
    <t>SETBP1</t>
  </si>
  <si>
    <t>CNTN5</t>
  </si>
  <si>
    <t>RBFOX1</t>
  </si>
  <si>
    <t>DMD</t>
  </si>
  <si>
    <t>POGZ</t>
  </si>
  <si>
    <t>NRXN3</t>
  </si>
  <si>
    <t>WWOX</t>
  </si>
  <si>
    <t>SLC6A1</t>
  </si>
  <si>
    <t>SCN1A</t>
  </si>
  <si>
    <t>PLCB1</t>
  </si>
  <si>
    <t>ATP1A3</t>
  </si>
  <si>
    <t>SCN2A</t>
  </si>
  <si>
    <t>DYNC1H1</t>
  </si>
  <si>
    <t>GRIN2B</t>
  </si>
  <si>
    <t>GABRB3</t>
  </si>
  <si>
    <t>GRIN1</t>
  </si>
  <si>
    <t>PRKCB</t>
  </si>
  <si>
    <t>SLC9A6</t>
  </si>
  <si>
    <t>STXBP1</t>
  </si>
  <si>
    <t>CNKSR2</t>
  </si>
  <si>
    <t>ATP2B2</t>
  </si>
  <si>
    <t>SLC12A5</t>
  </si>
  <si>
    <t>SLC1A2</t>
  </si>
  <si>
    <t>BCL11A</t>
  </si>
  <si>
    <t>FOXP1</t>
  </si>
  <si>
    <t>FOXP2</t>
  </si>
  <si>
    <t>KCNQ3</t>
  </si>
  <si>
    <t>HIVEP3</t>
  </si>
  <si>
    <t>ASTN2</t>
  </si>
  <si>
    <t>PRKD1</t>
  </si>
  <si>
    <t>DSCAM</t>
  </si>
  <si>
    <t>CTNND2</t>
  </si>
  <si>
    <t>DPP10</t>
  </si>
  <si>
    <t>PRICKLE2</t>
  </si>
  <si>
    <t>PRICKLE1</t>
  </si>
  <si>
    <t>SOX5</t>
  </si>
  <si>
    <t>TCF7L2</t>
  </si>
  <si>
    <t>HEPACAM</t>
  </si>
  <si>
    <t>PARD3B</t>
  </si>
  <si>
    <t>OPHN1</t>
  </si>
  <si>
    <t>PRODH</t>
  </si>
  <si>
    <t>CACNB2</t>
  </si>
  <si>
    <t>SPARCL1</t>
  </si>
  <si>
    <t>HCN1</t>
  </si>
  <si>
    <t>CNTN4</t>
  </si>
  <si>
    <t>CUX1</t>
  </si>
  <si>
    <t>NIPBL</t>
  </si>
  <si>
    <t>STAG1</t>
  </si>
  <si>
    <t>VPS13B</t>
  </si>
  <si>
    <t>PACS1</t>
  </si>
  <si>
    <t>ARID1B</t>
  </si>
  <si>
    <t>ASH1L</t>
  </si>
  <si>
    <t>MED13L</t>
  </si>
  <si>
    <t>ANKRD11</t>
  </si>
  <si>
    <t>TRIO</t>
  </si>
  <si>
    <t>USP15</t>
  </si>
  <si>
    <t>PREX1</t>
  </si>
  <si>
    <t>RAB2A</t>
  </si>
  <si>
    <t>PARK2</t>
  </si>
  <si>
    <t>SEMA5A</t>
  </si>
  <si>
    <t>CTTNBP2</t>
  </si>
  <si>
    <t>KAT2B</t>
  </si>
  <si>
    <t>NLGN4X</t>
  </si>
  <si>
    <t>PCCA</t>
  </si>
  <si>
    <t>SLC7A5</t>
  </si>
  <si>
    <t>CGNL1</t>
  </si>
  <si>
    <t>ATP10A</t>
  </si>
  <si>
    <t>overlap</t>
  </si>
  <si>
    <t>DEGs</t>
  </si>
  <si>
    <t>exp_over</t>
  </si>
  <si>
    <t>expressed</t>
  </si>
  <si>
    <t>p</t>
  </si>
  <si>
    <t>q</t>
  </si>
  <si>
    <t>LRRC4C</t>
  </si>
  <si>
    <t>GABRB2</t>
  </si>
  <si>
    <t>DPYSL2</t>
  </si>
  <si>
    <t>RORB</t>
  </si>
  <si>
    <t>GFAP</t>
  </si>
  <si>
    <t>KCNMA1</t>
  </si>
  <si>
    <t>GRIA2</t>
  </si>
  <si>
    <t>GI1</t>
  </si>
  <si>
    <t>CAC1E</t>
  </si>
  <si>
    <t>CNTP4</t>
  </si>
  <si>
    <t>CAC2D3</t>
  </si>
  <si>
    <t>CAC1C</t>
  </si>
  <si>
    <t>CNTP2</t>
  </si>
  <si>
    <t>V2</t>
  </si>
  <si>
    <t>PLX4</t>
  </si>
  <si>
    <t>Overlap between the 271 amygdala candidate ASD genes and markers of human amygdala cell types</t>
  </si>
  <si>
    <t>271 genes</t>
  </si>
  <si>
    <t>80 genes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</si>
</sst>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 (Body)_x0000_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49" fontId="3" fillId="0" borderId="0" xfId="0" applyNumberFormat="1" applyFont="1"/>
    <xf numFmtId="49" fontId="0" fillId="0" borderId="0" xfId="0" applyNumberFormat="1"/>
    <xf numFmtId="0" fontId="0" fillId="0" borderId="0" xfId="0" applyNumberFormat="1"/>
    <xf numFmtId="11" fontId="0" fillId="0" borderId="0" xfId="0" applyNumberFormat="1"/>
    <xf numFmtId="0" fontId="1" fillId="0" borderId="0" xfId="0" applyNumberFormat="1" applyFont="1"/>
    <xf numFmtId="0" fontId="3" fillId="0" borderId="0" xfId="0" applyFont="1"/>
    <xf numFmtId="49" fontId="4" fillId="0" borderId="0" xfId="0" applyNumberFormat="1" applyFon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Cluster enrichment (80 genes)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cluster_enrichment!$F$1</c:f>
              <c:strCache>
                <c:ptCount val="1"/>
                <c:pt idx="0">
                  <c:v>minus log10(q)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cluster_enrichment!$E$2:$E$16</c:f>
              <c:strCache>
                <c:ptCount val="15"/>
                <c:pt idx="0">
                  <c:v>C5</c:v>
                </c:pt>
                <c:pt idx="1">
                  <c:v>C15</c:v>
                </c:pt>
                <c:pt idx="2">
                  <c:v>C1</c:v>
                </c:pt>
                <c:pt idx="3">
                  <c:v>C3</c:v>
                </c:pt>
                <c:pt idx="4">
                  <c:v>C11</c:v>
                </c:pt>
                <c:pt idx="5">
                  <c:v>C12</c:v>
                </c:pt>
                <c:pt idx="6">
                  <c:v>C10</c:v>
                </c:pt>
                <c:pt idx="7">
                  <c:v>C9</c:v>
                </c:pt>
                <c:pt idx="8">
                  <c:v>C6</c:v>
                </c:pt>
                <c:pt idx="9">
                  <c:v>C2</c:v>
                </c:pt>
                <c:pt idx="10">
                  <c:v>C8</c:v>
                </c:pt>
                <c:pt idx="11">
                  <c:v>C4</c:v>
                </c:pt>
                <c:pt idx="12">
                  <c:v>C14</c:v>
                </c:pt>
                <c:pt idx="13">
                  <c:v>C13</c:v>
                </c:pt>
                <c:pt idx="14">
                  <c:v>C7</c:v>
                </c:pt>
              </c:strCache>
            </c:strRef>
          </c:cat>
          <c:val>
            <c:numRef>
              <c:f>cluster_enrichment!$F$2:$F$16</c:f>
              <c:numCache>
                <c:formatCode>General</c:formatCode>
                <c:ptCount val="15"/>
                <c:pt idx="0">
                  <c:v>0</c:v>
                </c:pt>
                <c:pt idx="1">
                  <c:v>0.37239432338999778</c:v>
                </c:pt>
                <c:pt idx="2">
                  <c:v>0.63591844639198958</c:v>
                </c:pt>
                <c:pt idx="3">
                  <c:v>0.70999011071931784</c:v>
                </c:pt>
                <c:pt idx="4">
                  <c:v>1.820800210402548</c:v>
                </c:pt>
                <c:pt idx="5">
                  <c:v>1.9219522929236725</c:v>
                </c:pt>
                <c:pt idx="6">
                  <c:v>2.6383558209328823</c:v>
                </c:pt>
                <c:pt idx="7">
                  <c:v>3.2721477726093768</c:v>
                </c:pt>
                <c:pt idx="8">
                  <c:v>4.2126088906125672</c:v>
                </c:pt>
                <c:pt idx="9">
                  <c:v>4.5369286191877523</c:v>
                </c:pt>
                <c:pt idx="10">
                  <c:v>5.7392216694979501</c:v>
                </c:pt>
                <c:pt idx="11">
                  <c:v>6.8297391649325876</c:v>
                </c:pt>
                <c:pt idx="12">
                  <c:v>7.323399202165195</c:v>
                </c:pt>
                <c:pt idx="13">
                  <c:v>8.0226354074482131</c:v>
                </c:pt>
                <c:pt idx="14">
                  <c:v>14.036448266425904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6F-4A13-B97D-75880E97D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95360703"/>
        <c:axId val="795357375"/>
      </c:barChart>
      <c:catAx>
        <c:axId val="7953607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357375"/>
        <c:crosses val="autoZero"/>
        <c:auto val="1"/>
        <c:lblAlgn val="ctr"/>
        <c:lblOffset val="100"/>
        <c:noMultiLvlLbl val="0"/>
      </c:catAx>
      <c:valAx>
        <c:axId val="7953573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3607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Cluster enrichment (271 genes)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cluster_enrichment!$R$1</c:f>
              <c:strCache>
                <c:ptCount val="1"/>
                <c:pt idx="0">
                  <c:v>minus log10(q)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cluster_enrichment!$Q$2:$Q$16</c:f>
              <c:strCache>
                <c:ptCount val="15"/>
                <c:pt idx="0">
                  <c:v>C1</c:v>
                </c:pt>
                <c:pt idx="1">
                  <c:v>C5</c:v>
                </c:pt>
                <c:pt idx="2">
                  <c:v>C15</c:v>
                </c:pt>
                <c:pt idx="3">
                  <c:v>C3</c:v>
                </c:pt>
                <c:pt idx="4">
                  <c:v>C12</c:v>
                </c:pt>
                <c:pt idx="5">
                  <c:v>C6</c:v>
                </c:pt>
                <c:pt idx="6">
                  <c:v>C11</c:v>
                </c:pt>
                <c:pt idx="7">
                  <c:v>C8</c:v>
                </c:pt>
                <c:pt idx="8">
                  <c:v>C2</c:v>
                </c:pt>
                <c:pt idx="9">
                  <c:v>C9</c:v>
                </c:pt>
                <c:pt idx="10">
                  <c:v>C14</c:v>
                </c:pt>
                <c:pt idx="11">
                  <c:v>C10</c:v>
                </c:pt>
                <c:pt idx="12">
                  <c:v>C4</c:v>
                </c:pt>
                <c:pt idx="13">
                  <c:v>C13</c:v>
                </c:pt>
                <c:pt idx="14">
                  <c:v>C7</c:v>
                </c:pt>
              </c:strCache>
            </c:strRef>
          </c:cat>
          <c:val>
            <c:numRef>
              <c:f>cluster_enrichment!$R$2:$R$16</c:f>
              <c:numCache>
                <c:formatCode>General</c:formatCode>
                <c:ptCount val="15"/>
                <c:pt idx="0">
                  <c:v>0.82535154495074348</c:v>
                </c:pt>
                <c:pt idx="1">
                  <c:v>1.5429402574396005</c:v>
                </c:pt>
                <c:pt idx="2">
                  <c:v>2.7213650462189873</c:v>
                </c:pt>
                <c:pt idx="3">
                  <c:v>3.0687271761434607</c:v>
                </c:pt>
                <c:pt idx="4">
                  <c:v>5.3376431316339197</c:v>
                </c:pt>
                <c:pt idx="5">
                  <c:v>7.5752808460191785</c:v>
                </c:pt>
                <c:pt idx="6">
                  <c:v>7.849327357901049</c:v>
                </c:pt>
                <c:pt idx="7">
                  <c:v>9.029570597060566</c:v>
                </c:pt>
                <c:pt idx="8">
                  <c:v>9.3096381220364783</c:v>
                </c:pt>
                <c:pt idx="9">
                  <c:v>9.855485881733582</c:v>
                </c:pt>
                <c:pt idx="10">
                  <c:v>10.06101570820949</c:v>
                </c:pt>
                <c:pt idx="11">
                  <c:v>10.404667716699947</c:v>
                </c:pt>
                <c:pt idx="12">
                  <c:v>10.995500215135946</c:v>
                </c:pt>
                <c:pt idx="13">
                  <c:v>12.395581150002176</c:v>
                </c:pt>
                <c:pt idx="14">
                  <c:v>17.00700490156866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F8-494B-83CC-57B270975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22431856"/>
        <c:axId val="1122437680"/>
      </c:barChart>
      <c:catAx>
        <c:axId val="1122431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37680"/>
        <c:crosses val="autoZero"/>
        <c:auto val="1"/>
        <c:lblAlgn val="ctr"/>
        <c:lblOffset val="100"/>
        <c:noMultiLvlLbl val="0"/>
      </c:catAx>
      <c:valAx>
        <c:axId val="1122437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31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18</xdr:row>
      <xdr:rowOff>19050</xdr:rowOff>
    </xdr:from>
    <xdr:to>
      <xdr:col>7</xdr:col>
      <xdr:colOff>344805</xdr:colOff>
      <xdr:row>36</xdr:row>
      <xdr:rowOff>106680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287655</xdr:colOff>
      <xdr:row>18</xdr:row>
      <xdr:rowOff>20955</xdr:rowOff>
    </xdr:from>
    <xdr:to>
      <xdr:col>15</xdr:col>
      <xdr:colOff>622935</xdr:colOff>
      <xdr:row>36</xdr:row>
      <xdr:rowOff>146685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8"/>
  <sheetViews>
    <sheetView workbookViewId="0">
      <selection activeCell="R2" sqref="R2:R16"/>
    </sheetView>
  </sheetViews>
  <sheetFormatPr baseColWidth="10" defaultColWidth="8.83203125" defaultRowHeight="15"/>
  <cols>
    <col min="1" max="15" width="9.1640625" style="4"/>
    <col min="23" max="23" width="8.83203125" style="5"/>
  </cols>
  <sheetData>
    <row r="1" spans="1:24">
      <c r="A1" s="3" t="s">
        <v>13</v>
      </c>
      <c r="B1" s="3" t="s">
        <v>11</v>
      </c>
      <c r="C1" s="3" t="s">
        <v>7</v>
      </c>
      <c r="D1" s="3" t="s">
        <v>16</v>
      </c>
      <c r="E1" s="3" t="s">
        <v>4</v>
      </c>
      <c r="F1" s="3" t="s">
        <v>19</v>
      </c>
      <c r="G1" s="3" t="s">
        <v>3</v>
      </c>
      <c r="H1" s="3" t="s">
        <v>14</v>
      </c>
      <c r="I1" s="3" t="s">
        <v>18</v>
      </c>
      <c r="J1" s="3" t="s">
        <v>20</v>
      </c>
      <c r="K1" s="3" t="s">
        <v>21</v>
      </c>
      <c r="L1" s="3" t="s">
        <v>15</v>
      </c>
      <c r="M1" s="3" t="s">
        <v>8</v>
      </c>
      <c r="N1" s="3" t="s">
        <v>5</v>
      </c>
      <c r="O1" s="3" t="s">
        <v>10</v>
      </c>
      <c r="Q1" s="1" t="s">
        <v>124</v>
      </c>
      <c r="R1" s="1" t="s">
        <v>101</v>
      </c>
      <c r="S1" s="1" t="s">
        <v>102</v>
      </c>
      <c r="T1" s="1" t="s">
        <v>103</v>
      </c>
      <c r="U1" s="1" t="s">
        <v>104</v>
      </c>
      <c r="V1" s="1" t="s">
        <v>105</v>
      </c>
      <c r="W1" s="7" t="s">
        <v>106</v>
      </c>
      <c r="X1" s="1" t="s">
        <v>2</v>
      </c>
    </row>
    <row r="2" spans="1:24">
      <c r="A2" s="4" t="s">
        <v>116</v>
      </c>
      <c r="B2" s="4" t="s">
        <v>117</v>
      </c>
      <c r="C2" s="4" t="s">
        <v>116</v>
      </c>
      <c r="D2" s="4" t="s">
        <v>108</v>
      </c>
      <c r="F2" s="4" t="s">
        <v>108</v>
      </c>
      <c r="G2" s="4" t="s">
        <v>108</v>
      </c>
      <c r="H2" s="4" t="s">
        <v>110</v>
      </c>
      <c r="I2" s="4" t="s">
        <v>64</v>
      </c>
      <c r="J2" s="4" t="s">
        <v>48</v>
      </c>
      <c r="K2" s="4" t="s">
        <v>59</v>
      </c>
      <c r="L2" s="4" t="s">
        <v>108</v>
      </c>
      <c r="M2" s="4" t="s">
        <v>111</v>
      </c>
      <c r="N2" s="4" t="s">
        <v>64</v>
      </c>
      <c r="O2" s="4" t="s">
        <v>58</v>
      </c>
      <c r="Q2" s="1" t="s">
        <v>13</v>
      </c>
      <c r="R2" s="5">
        <v>2</v>
      </c>
      <c r="S2">
        <v>289</v>
      </c>
      <c r="T2" s="5">
        <v>79</v>
      </c>
      <c r="U2">
        <v>27616</v>
      </c>
      <c r="V2" s="5">
        <f>1-_xlfn.HYPGEOM.DIST(R2-1,S2,T2,U2,TRUE)</f>
        <v>0.20041654911362194</v>
      </c>
      <c r="W2" s="5">
        <v>0.23124990000000001</v>
      </c>
      <c r="X2">
        <f>-LOG10(W2)</f>
        <v>0.63591844639198958</v>
      </c>
    </row>
    <row r="3" spans="1:24">
      <c r="A3" s="4" t="s">
        <v>25</v>
      </c>
      <c r="B3" s="4" t="s">
        <v>28</v>
      </c>
      <c r="C3" s="4" t="s">
        <v>25</v>
      </c>
      <c r="D3" s="4" t="s">
        <v>28</v>
      </c>
      <c r="F3" s="4" t="s">
        <v>113</v>
      </c>
      <c r="G3" s="4" t="s">
        <v>57</v>
      </c>
      <c r="H3" s="4" t="s">
        <v>29</v>
      </c>
      <c r="I3" s="4" t="s">
        <v>28</v>
      </c>
      <c r="J3" s="4" t="s">
        <v>47</v>
      </c>
      <c r="K3" s="4" t="s">
        <v>60</v>
      </c>
      <c r="L3" s="4" t="s">
        <v>47</v>
      </c>
      <c r="M3" s="4" t="s">
        <v>110</v>
      </c>
      <c r="N3" s="4" t="s">
        <v>29</v>
      </c>
      <c r="Q3" s="1" t="s">
        <v>11</v>
      </c>
      <c r="R3" s="5">
        <v>6</v>
      </c>
      <c r="S3">
        <v>175</v>
      </c>
      <c r="T3" s="5">
        <v>78</v>
      </c>
      <c r="U3">
        <v>27105</v>
      </c>
      <c r="V3" s="5">
        <f t="shared" ref="V3:V16" si="0">1-_xlfn.HYPGEOM.DIST(R3-1,S3,T3,U3,TRUE)</f>
        <v>1.161795053339354E-5</v>
      </c>
      <c r="W3" s="5">
        <v>2.9045000000000001E-5</v>
      </c>
      <c r="X3">
        <f t="shared" ref="X3:X16" si="1">-LOG10(W3)</f>
        <v>4.5369286191877523</v>
      </c>
    </row>
    <row r="4" spans="1:24">
      <c r="B4" s="4" t="s">
        <v>29</v>
      </c>
      <c r="D4" s="4" t="s">
        <v>42</v>
      </c>
      <c r="F4" s="4" t="s">
        <v>48</v>
      </c>
      <c r="G4" s="4" t="s">
        <v>117</v>
      </c>
      <c r="H4" s="4" t="s">
        <v>70</v>
      </c>
      <c r="I4" s="4" t="s">
        <v>30</v>
      </c>
      <c r="J4" s="4" t="s">
        <v>121</v>
      </c>
      <c r="K4" s="4" t="s">
        <v>79</v>
      </c>
      <c r="L4" s="4" t="s">
        <v>49</v>
      </c>
      <c r="M4" s="4" t="s">
        <v>29</v>
      </c>
      <c r="N4" s="4" t="s">
        <v>42</v>
      </c>
      <c r="Q4" s="1" t="s">
        <v>7</v>
      </c>
      <c r="R4" s="5">
        <v>2</v>
      </c>
      <c r="S4">
        <v>242</v>
      </c>
      <c r="T4" s="5">
        <v>79</v>
      </c>
      <c r="U4">
        <v>27221</v>
      </c>
      <c r="V4" s="5">
        <f t="shared" si="0"/>
        <v>0.15599112847844843</v>
      </c>
      <c r="W4" s="5">
        <v>0.19498889999999999</v>
      </c>
      <c r="X4">
        <f t="shared" si="1"/>
        <v>0.70999011071931784</v>
      </c>
    </row>
    <row r="5" spans="1:24">
      <c r="B5" s="4" t="s">
        <v>30</v>
      </c>
      <c r="D5" s="4" t="s">
        <v>41</v>
      </c>
      <c r="F5" s="4" t="s">
        <v>47</v>
      </c>
      <c r="G5" s="4" t="s">
        <v>64</v>
      </c>
      <c r="H5" s="4" t="s">
        <v>62</v>
      </c>
      <c r="I5" s="4" t="s">
        <v>77</v>
      </c>
      <c r="K5" s="4" t="s">
        <v>61</v>
      </c>
      <c r="L5" s="4" t="s">
        <v>50</v>
      </c>
      <c r="M5" s="4" t="s">
        <v>70</v>
      </c>
      <c r="N5" s="4" t="s">
        <v>62</v>
      </c>
      <c r="Q5" s="1" t="s">
        <v>16</v>
      </c>
      <c r="R5" s="5">
        <v>6</v>
      </c>
      <c r="S5">
        <v>70</v>
      </c>
      <c r="T5" s="5">
        <v>79</v>
      </c>
      <c r="U5">
        <v>28870</v>
      </c>
      <c r="V5" s="5">
        <f t="shared" si="0"/>
        <v>3.9466613310779053E-8</v>
      </c>
      <c r="W5" s="5">
        <v>1.479997E-7</v>
      </c>
      <c r="X5">
        <f t="shared" si="1"/>
        <v>6.8297391649325876</v>
      </c>
    </row>
    <row r="6" spans="1:24">
      <c r="B6" s="4" t="s">
        <v>121</v>
      </c>
      <c r="D6" s="4" t="s">
        <v>116</v>
      </c>
      <c r="F6" s="4" t="s">
        <v>49</v>
      </c>
      <c r="G6" s="4" t="s">
        <v>58</v>
      </c>
      <c r="H6" s="4" t="s">
        <v>74</v>
      </c>
      <c r="M6" s="4" t="s">
        <v>62</v>
      </c>
      <c r="N6" s="4" t="s">
        <v>94</v>
      </c>
      <c r="Q6" s="1" t="s">
        <v>4</v>
      </c>
      <c r="R6" s="5">
        <v>0</v>
      </c>
      <c r="S6">
        <v>116</v>
      </c>
      <c r="T6" s="5">
        <v>78</v>
      </c>
      <c r="U6">
        <v>27391</v>
      </c>
      <c r="V6" s="5">
        <v>1</v>
      </c>
      <c r="W6" s="5">
        <v>1</v>
      </c>
      <c r="X6">
        <f t="shared" si="1"/>
        <v>0</v>
      </c>
    </row>
    <row r="7" spans="1:24">
      <c r="B7" s="4" t="s">
        <v>25</v>
      </c>
      <c r="D7" s="4" t="s">
        <v>30</v>
      </c>
      <c r="F7" s="4" t="s">
        <v>50</v>
      </c>
      <c r="G7" s="4" t="s">
        <v>59</v>
      </c>
      <c r="H7" s="4" t="s">
        <v>56</v>
      </c>
      <c r="M7" s="4" t="s">
        <v>92</v>
      </c>
      <c r="N7" s="4" t="s">
        <v>30</v>
      </c>
      <c r="Q7" s="1" t="s">
        <v>19</v>
      </c>
      <c r="R7" s="5">
        <v>6</v>
      </c>
      <c r="S7">
        <v>209</v>
      </c>
      <c r="T7" s="5">
        <v>78</v>
      </c>
      <c r="U7">
        <v>27605</v>
      </c>
      <c r="V7" s="5">
        <f t="shared" si="0"/>
        <v>2.8602050669679357E-5</v>
      </c>
      <c r="W7" s="5">
        <v>6.1290210000000006E-5</v>
      </c>
      <c r="X7">
        <f t="shared" si="1"/>
        <v>4.2126088906125672</v>
      </c>
    </row>
    <row r="8" spans="1:24">
      <c r="G8" s="4" t="s">
        <v>48</v>
      </c>
      <c r="H8" s="4" t="s">
        <v>69</v>
      </c>
      <c r="M8" s="4" t="s">
        <v>56</v>
      </c>
      <c r="N8" s="4" t="s">
        <v>93</v>
      </c>
      <c r="Q8" s="1" t="s">
        <v>3</v>
      </c>
      <c r="R8" s="5">
        <v>16</v>
      </c>
      <c r="S8">
        <v>316</v>
      </c>
      <c r="T8" s="5">
        <v>79</v>
      </c>
      <c r="U8">
        <v>27763</v>
      </c>
      <c r="V8" s="6">
        <v>6.1330785390072498E-16</v>
      </c>
      <c r="W8" s="5">
        <v>9.1950000000000005E-15</v>
      </c>
      <c r="X8">
        <f t="shared" si="1"/>
        <v>14.036448266425904</v>
      </c>
    </row>
    <row r="9" spans="1:24">
      <c r="G9" s="4" t="s">
        <v>47</v>
      </c>
      <c r="H9" s="4" t="s">
        <v>25</v>
      </c>
      <c r="M9" s="4" t="s">
        <v>69</v>
      </c>
      <c r="N9" s="4" t="s">
        <v>69</v>
      </c>
      <c r="Q9" s="1" t="s">
        <v>14</v>
      </c>
      <c r="R9" s="5">
        <v>8</v>
      </c>
      <c r="S9">
        <v>255</v>
      </c>
      <c r="T9" s="5">
        <v>78</v>
      </c>
      <c r="U9">
        <v>27784</v>
      </c>
      <c r="V9" s="5">
        <f t="shared" si="0"/>
        <v>6.0765494747094806E-7</v>
      </c>
      <c r="W9" s="5">
        <v>1.822965E-6</v>
      </c>
      <c r="X9">
        <f t="shared" si="1"/>
        <v>5.7392216694979501</v>
      </c>
    </row>
    <row r="10" spans="1:24">
      <c r="G10" s="4" t="s">
        <v>60</v>
      </c>
      <c r="M10" s="4" t="s">
        <v>25</v>
      </c>
      <c r="N10" s="4" t="s">
        <v>25</v>
      </c>
      <c r="Q10" s="1" t="s">
        <v>18</v>
      </c>
      <c r="R10" s="5">
        <v>4</v>
      </c>
      <c r="S10">
        <v>110</v>
      </c>
      <c r="T10" s="5">
        <v>79</v>
      </c>
      <c r="U10">
        <v>27603</v>
      </c>
      <c r="V10" s="5">
        <f t="shared" si="0"/>
        <v>2.8500390605779025E-4</v>
      </c>
      <c r="W10" s="5">
        <v>5.3438249999999997E-4</v>
      </c>
      <c r="X10">
        <f t="shared" si="1"/>
        <v>3.2721477726093768</v>
      </c>
    </row>
    <row r="11" spans="1:24">
      <c r="G11" s="4" t="s">
        <v>28</v>
      </c>
      <c r="Q11" s="1" t="s">
        <v>20</v>
      </c>
      <c r="R11" s="5">
        <v>3</v>
      </c>
      <c r="S11">
        <v>84</v>
      </c>
      <c r="T11" s="5">
        <v>79</v>
      </c>
      <c r="U11">
        <v>30427</v>
      </c>
      <c r="V11" s="5">
        <f t="shared" si="0"/>
        <v>1.3797339442737089E-3</v>
      </c>
      <c r="W11" s="5">
        <v>2.2995569999999998E-3</v>
      </c>
      <c r="X11">
        <f t="shared" si="1"/>
        <v>2.6383558209328823</v>
      </c>
    </row>
    <row r="12" spans="1:24">
      <c r="G12" s="4" t="s">
        <v>29</v>
      </c>
      <c r="Q12" s="1" t="s">
        <v>21</v>
      </c>
      <c r="R12" s="5">
        <v>4</v>
      </c>
      <c r="S12">
        <v>303</v>
      </c>
      <c r="T12" s="5">
        <v>78</v>
      </c>
      <c r="U12">
        <v>27359</v>
      </c>
      <c r="V12" s="5">
        <f t="shared" si="0"/>
        <v>1.1079017645983291E-2</v>
      </c>
      <c r="W12" s="5">
        <v>1.510775E-2</v>
      </c>
      <c r="X12">
        <f t="shared" si="1"/>
        <v>1.820800210402548</v>
      </c>
    </row>
    <row r="13" spans="1:24">
      <c r="G13" s="4" t="s">
        <v>62</v>
      </c>
      <c r="Q13" s="1" t="s">
        <v>15</v>
      </c>
      <c r="R13" s="5">
        <v>4</v>
      </c>
      <c r="S13">
        <v>273</v>
      </c>
      <c r="T13" s="5">
        <v>78</v>
      </c>
      <c r="U13">
        <v>27142</v>
      </c>
      <c r="V13" s="5">
        <f t="shared" si="0"/>
        <v>7.9791450089272686E-3</v>
      </c>
      <c r="W13" s="5">
        <v>1.196872E-2</v>
      </c>
      <c r="X13">
        <f t="shared" si="1"/>
        <v>1.9219522929236725</v>
      </c>
    </row>
    <row r="14" spans="1:24">
      <c r="G14" s="4" t="s">
        <v>116</v>
      </c>
      <c r="Q14" s="1" t="s">
        <v>8</v>
      </c>
      <c r="R14" s="5">
        <v>9</v>
      </c>
      <c r="S14">
        <v>166</v>
      </c>
      <c r="T14" s="5">
        <v>79</v>
      </c>
      <c r="U14">
        <v>27400</v>
      </c>
      <c r="V14" s="5">
        <f t="shared" si="0"/>
        <v>1.2656187209358905E-9</v>
      </c>
      <c r="W14" s="5">
        <v>9.4921499999999997E-9</v>
      </c>
      <c r="X14">
        <f t="shared" si="1"/>
        <v>8.0226354074482131</v>
      </c>
    </row>
    <row r="15" spans="1:24">
      <c r="G15" s="4" t="s">
        <v>61</v>
      </c>
      <c r="Q15" s="1" t="s">
        <v>5</v>
      </c>
      <c r="R15" s="5">
        <v>9</v>
      </c>
      <c r="S15">
        <v>212</v>
      </c>
      <c r="T15" s="5">
        <v>79</v>
      </c>
      <c r="U15">
        <v>27815</v>
      </c>
      <c r="V15" s="5">
        <f t="shared" si="0"/>
        <v>9.4979719644783245E-9</v>
      </c>
      <c r="W15" s="5">
        <v>4.7489850000000002E-8</v>
      </c>
      <c r="X15">
        <f t="shared" si="1"/>
        <v>7.323399202165195</v>
      </c>
    </row>
    <row r="16" spans="1:24">
      <c r="G16" s="4" t="s">
        <v>50</v>
      </c>
      <c r="Q16" s="1" t="s">
        <v>10</v>
      </c>
      <c r="R16" s="5">
        <v>1</v>
      </c>
      <c r="S16">
        <v>172</v>
      </c>
      <c r="T16" s="5">
        <v>79</v>
      </c>
      <c r="U16">
        <v>27080</v>
      </c>
      <c r="V16" s="5">
        <f t="shared" si="0"/>
        <v>0.39595192885477026</v>
      </c>
      <c r="W16" s="5">
        <v>0.42423420000000001</v>
      </c>
      <c r="X16">
        <f t="shared" si="1"/>
        <v>0.37239432338999778</v>
      </c>
    </row>
    <row r="17" spans="1:7">
      <c r="G17" s="4" t="s">
        <v>56</v>
      </c>
    </row>
    <row r="28" spans="1:7">
      <c r="A28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44"/>
  <sheetViews>
    <sheetView tabSelected="1" workbookViewId="0">
      <selection activeCell="D19" sqref="D19"/>
    </sheetView>
  </sheetViews>
  <sheetFormatPr baseColWidth="10" defaultColWidth="8.83203125" defaultRowHeight="15"/>
  <cols>
    <col min="1" max="15" width="9.1640625" style="4"/>
    <col min="16" max="16" width="8.83203125" customWidth="1"/>
    <col min="18" max="18" width="11.1640625" customWidth="1"/>
    <col min="23" max="23" width="10.83203125" style="5" customWidth="1"/>
    <col min="24" max="24" width="9.1640625" style="5"/>
  </cols>
  <sheetData>
    <row r="1" spans="1:25">
      <c r="A1" s="3" t="s">
        <v>122</v>
      </c>
      <c r="Q1" s="10"/>
      <c r="V1" s="5"/>
      <c r="X1"/>
    </row>
    <row r="2" spans="1:25">
      <c r="A2" s="3" t="s">
        <v>13</v>
      </c>
      <c r="B2" s="3" t="s">
        <v>11</v>
      </c>
      <c r="C2" s="3" t="s">
        <v>7</v>
      </c>
      <c r="D2" s="3" t="s">
        <v>16</v>
      </c>
      <c r="E2" s="3" t="s">
        <v>4</v>
      </c>
      <c r="F2" s="3" t="s">
        <v>19</v>
      </c>
      <c r="G2" s="3" t="s">
        <v>3</v>
      </c>
      <c r="H2" s="3" t="s">
        <v>14</v>
      </c>
      <c r="I2" s="3" t="s">
        <v>18</v>
      </c>
      <c r="J2" s="3" t="s">
        <v>20</v>
      </c>
      <c r="K2" s="3" t="s">
        <v>21</v>
      </c>
      <c r="L2" s="3" t="s">
        <v>15</v>
      </c>
      <c r="M2" s="3" t="s">
        <v>8</v>
      </c>
      <c r="N2" s="3" t="s">
        <v>5</v>
      </c>
      <c r="O2" s="3" t="s">
        <v>10</v>
      </c>
      <c r="R2" s="1" t="s">
        <v>123</v>
      </c>
      <c r="S2" s="1" t="s">
        <v>101</v>
      </c>
      <c r="T2" s="1" t="s">
        <v>102</v>
      </c>
      <c r="U2" s="1" t="s">
        <v>103</v>
      </c>
      <c r="V2" s="1" t="s">
        <v>104</v>
      </c>
      <c r="W2" s="7" t="s">
        <v>105</v>
      </c>
      <c r="X2" s="7" t="s">
        <v>106</v>
      </c>
      <c r="Y2" s="1" t="s">
        <v>2</v>
      </c>
    </row>
    <row r="3" spans="1:25">
      <c r="A3" s="4" t="s">
        <v>114</v>
      </c>
      <c r="B3" s="4" t="s">
        <v>107</v>
      </c>
      <c r="C3" s="4" t="s">
        <v>38</v>
      </c>
      <c r="D3" s="4" t="s">
        <v>108</v>
      </c>
      <c r="E3" s="4" t="s">
        <v>109</v>
      </c>
      <c r="F3" s="4" t="s">
        <v>109</v>
      </c>
      <c r="G3" s="4" t="s">
        <v>108</v>
      </c>
      <c r="H3" s="4" t="s">
        <v>110</v>
      </c>
      <c r="I3" s="4" t="s">
        <v>64</v>
      </c>
      <c r="J3" s="4" t="s">
        <v>115</v>
      </c>
      <c r="K3" s="4" t="s">
        <v>87</v>
      </c>
      <c r="L3" s="4" t="s">
        <v>109</v>
      </c>
      <c r="M3" s="4" t="s">
        <v>111</v>
      </c>
      <c r="N3" s="4" t="s">
        <v>107</v>
      </c>
      <c r="O3" s="4" t="s">
        <v>58</v>
      </c>
      <c r="R3" s="1" t="s">
        <v>13</v>
      </c>
      <c r="S3" s="5">
        <v>5</v>
      </c>
      <c r="T3">
        <v>289</v>
      </c>
      <c r="U3" s="5">
        <v>267</v>
      </c>
      <c r="V3">
        <v>27616</v>
      </c>
      <c r="W3" s="5">
        <f>1-_xlfn.HYPGEOM.DIST(S3-1,T3,U3,V3,TRUE)</f>
        <v>0.14950250516901153</v>
      </c>
      <c r="X3" s="5">
        <v>0.14950250000000001</v>
      </c>
      <c r="Y3">
        <f>-LOG10(X3)</f>
        <v>0.82535154495074348</v>
      </c>
    </row>
    <row r="4" spans="1:25">
      <c r="A4" s="4" t="s">
        <v>116</v>
      </c>
      <c r="B4" s="4" t="s">
        <v>115</v>
      </c>
      <c r="C4" s="4" t="s">
        <v>33</v>
      </c>
      <c r="D4" s="4" t="s">
        <v>28</v>
      </c>
      <c r="E4" s="4" t="s">
        <v>46</v>
      </c>
      <c r="F4" s="4" t="s">
        <v>108</v>
      </c>
      <c r="G4" s="4" t="s">
        <v>112</v>
      </c>
      <c r="H4" s="4" t="s">
        <v>29</v>
      </c>
      <c r="I4" s="4" t="s">
        <v>28</v>
      </c>
      <c r="J4" s="4" t="s">
        <v>48</v>
      </c>
      <c r="K4" s="4" t="s">
        <v>84</v>
      </c>
      <c r="L4" s="4" t="s">
        <v>108</v>
      </c>
      <c r="M4" s="4" t="s">
        <v>110</v>
      </c>
      <c r="N4" s="4" t="s">
        <v>64</v>
      </c>
      <c r="O4" s="4" t="s">
        <v>100</v>
      </c>
      <c r="R4" s="1" t="s">
        <v>11</v>
      </c>
      <c r="S4" s="5">
        <v>15</v>
      </c>
      <c r="T4">
        <v>175</v>
      </c>
      <c r="U4" s="5">
        <v>266</v>
      </c>
      <c r="V4">
        <v>27105</v>
      </c>
      <c r="W4" s="5">
        <f t="shared" ref="W4:W17" si="0">1-_xlfn.HYPGEOM.DIST(S4-1,T4,U4,V4,TRUE)</f>
        <v>2.2875445981895837E-10</v>
      </c>
      <c r="X4" s="5">
        <v>4.9018710000000005E-10</v>
      </c>
      <c r="Y4">
        <f t="shared" ref="Y4:Y17" si="1">-LOG10(X4)</f>
        <v>9.3096381220364783</v>
      </c>
    </row>
    <row r="5" spans="1:25">
      <c r="A5" s="4" t="s">
        <v>26</v>
      </c>
      <c r="B5" s="4" t="s">
        <v>117</v>
      </c>
      <c r="C5" s="4" t="s">
        <v>116</v>
      </c>
      <c r="D5" s="4" t="s">
        <v>42</v>
      </c>
      <c r="E5" s="4" t="s">
        <v>45</v>
      </c>
      <c r="F5" s="4" t="s">
        <v>113</v>
      </c>
      <c r="G5" s="4" t="s">
        <v>57</v>
      </c>
      <c r="H5" s="4" t="s">
        <v>70</v>
      </c>
      <c r="I5" s="4" t="s">
        <v>31</v>
      </c>
      <c r="J5" s="4" t="s">
        <v>47</v>
      </c>
      <c r="K5" s="4" t="s">
        <v>85</v>
      </c>
      <c r="L5" s="4" t="s">
        <v>46</v>
      </c>
      <c r="M5" s="4" t="s">
        <v>29</v>
      </c>
      <c r="N5" s="4" t="s">
        <v>29</v>
      </c>
      <c r="O5" s="4" t="s">
        <v>118</v>
      </c>
      <c r="R5" s="1" t="s">
        <v>7</v>
      </c>
      <c r="S5" s="5">
        <v>9</v>
      </c>
      <c r="T5">
        <v>242</v>
      </c>
      <c r="U5" s="5">
        <v>267</v>
      </c>
      <c r="V5">
        <v>27221</v>
      </c>
      <c r="W5" s="5">
        <f t="shared" si="0"/>
        <v>6.8290931920489406E-4</v>
      </c>
      <c r="X5" s="5">
        <v>8.5363620000000002E-4</v>
      </c>
      <c r="Y5">
        <f t="shared" si="1"/>
        <v>3.0687271761434607</v>
      </c>
    </row>
    <row r="6" spans="1:25">
      <c r="A6" s="4" t="s">
        <v>27</v>
      </c>
      <c r="B6" s="4" t="s">
        <v>28</v>
      </c>
      <c r="C6" s="4" t="s">
        <v>26</v>
      </c>
      <c r="D6" s="4" t="s">
        <v>41</v>
      </c>
      <c r="E6" s="4" t="s">
        <v>44</v>
      </c>
      <c r="F6" s="4" t="s">
        <v>48</v>
      </c>
      <c r="G6" s="4" t="s">
        <v>115</v>
      </c>
      <c r="H6" s="4" t="s">
        <v>62</v>
      </c>
      <c r="I6" s="4" t="s">
        <v>118</v>
      </c>
      <c r="J6" s="4" t="s">
        <v>118</v>
      </c>
      <c r="K6" s="4" t="s">
        <v>59</v>
      </c>
      <c r="L6" s="4" t="s">
        <v>47</v>
      </c>
      <c r="M6" s="4" t="s">
        <v>70</v>
      </c>
      <c r="N6" s="4" t="s">
        <v>42</v>
      </c>
      <c r="O6" s="4" t="s">
        <v>99</v>
      </c>
      <c r="R6" s="1" t="s">
        <v>16</v>
      </c>
      <c r="S6" s="5">
        <v>12</v>
      </c>
      <c r="T6">
        <v>70</v>
      </c>
      <c r="U6" s="5">
        <v>267</v>
      </c>
      <c r="V6">
        <v>28870</v>
      </c>
      <c r="W6" s="5">
        <f t="shared" si="0"/>
        <v>2.0208279494227099E-12</v>
      </c>
      <c r="X6" s="5">
        <v>1.0104150000000001E-11</v>
      </c>
      <c r="Y6">
        <f t="shared" si="1"/>
        <v>10.995500215135946</v>
      </c>
    </row>
    <row r="7" spans="1:25">
      <c r="A7" s="4" t="s">
        <v>25</v>
      </c>
      <c r="B7" s="4" t="s">
        <v>29</v>
      </c>
      <c r="C7" s="4" t="s">
        <v>37</v>
      </c>
      <c r="D7" s="4" t="s">
        <v>35</v>
      </c>
      <c r="F7" s="4" t="s">
        <v>47</v>
      </c>
      <c r="G7" s="4" t="s">
        <v>117</v>
      </c>
      <c r="H7" s="4" t="s">
        <v>75</v>
      </c>
      <c r="I7" s="4" t="s">
        <v>78</v>
      </c>
      <c r="J7" s="4" t="s">
        <v>53</v>
      </c>
      <c r="K7" s="4" t="s">
        <v>60</v>
      </c>
      <c r="L7" s="4" t="s">
        <v>45</v>
      </c>
      <c r="M7" s="4" t="s">
        <v>62</v>
      </c>
      <c r="N7" s="4" t="s">
        <v>62</v>
      </c>
      <c r="O7" s="4" t="s">
        <v>97</v>
      </c>
      <c r="R7" s="1" t="s">
        <v>4</v>
      </c>
      <c r="S7" s="5">
        <v>4</v>
      </c>
      <c r="T7">
        <v>116</v>
      </c>
      <c r="U7" s="5">
        <v>266</v>
      </c>
      <c r="V7">
        <v>27391</v>
      </c>
      <c r="W7" s="5">
        <f t="shared" si="0"/>
        <v>2.673600190157821E-2</v>
      </c>
      <c r="X7" s="5">
        <v>2.864572E-2</v>
      </c>
      <c r="Y7">
        <f t="shared" si="1"/>
        <v>1.5429402574396005</v>
      </c>
    </row>
    <row r="8" spans="1:25">
      <c r="B8" s="4" t="s">
        <v>31</v>
      </c>
      <c r="C8" s="4" t="s">
        <v>27</v>
      </c>
      <c r="D8" s="4" t="s">
        <v>119</v>
      </c>
      <c r="F8" s="4" t="s">
        <v>45</v>
      </c>
      <c r="G8" s="4" t="s">
        <v>64</v>
      </c>
      <c r="H8" s="4" t="s">
        <v>65</v>
      </c>
      <c r="I8" s="4" t="s">
        <v>35</v>
      </c>
      <c r="J8" s="4" t="s">
        <v>78</v>
      </c>
      <c r="K8" s="4" t="s">
        <v>86</v>
      </c>
      <c r="L8" s="4" t="s">
        <v>52</v>
      </c>
      <c r="M8" s="4" t="s">
        <v>75</v>
      </c>
      <c r="N8" s="4" t="s">
        <v>94</v>
      </c>
      <c r="O8" s="4" t="s">
        <v>98</v>
      </c>
      <c r="R8" s="1" t="s">
        <v>19</v>
      </c>
      <c r="S8" s="5">
        <v>14</v>
      </c>
      <c r="T8">
        <v>209</v>
      </c>
      <c r="U8" s="5">
        <v>266</v>
      </c>
      <c r="V8">
        <v>27605</v>
      </c>
      <c r="W8" s="5">
        <f t="shared" si="0"/>
        <v>1.772670854549574E-8</v>
      </c>
      <c r="X8" s="5">
        <v>2.6590050000000001E-8</v>
      </c>
      <c r="Y8">
        <f t="shared" si="1"/>
        <v>7.5752808460191785</v>
      </c>
    </row>
    <row r="9" spans="1:25">
      <c r="B9" s="4" t="s">
        <v>33</v>
      </c>
      <c r="C9" s="4" t="s">
        <v>39</v>
      </c>
      <c r="D9" s="4" t="s">
        <v>116</v>
      </c>
      <c r="F9" s="4" t="s">
        <v>52</v>
      </c>
      <c r="G9" s="4" t="s">
        <v>58</v>
      </c>
      <c r="H9" s="4" t="s">
        <v>66</v>
      </c>
      <c r="I9" s="4" t="s">
        <v>119</v>
      </c>
      <c r="J9" s="4" t="s">
        <v>35</v>
      </c>
      <c r="K9" s="4" t="s">
        <v>79</v>
      </c>
      <c r="L9" s="4" t="s">
        <v>44</v>
      </c>
      <c r="M9" s="4" t="s">
        <v>65</v>
      </c>
      <c r="N9" s="4" t="s">
        <v>37</v>
      </c>
      <c r="O9" s="4" t="s">
        <v>88</v>
      </c>
      <c r="R9" s="1" t="s">
        <v>3</v>
      </c>
      <c r="S9" s="5">
        <v>28</v>
      </c>
      <c r="T9">
        <v>316</v>
      </c>
      <c r="U9" s="5">
        <v>267</v>
      </c>
      <c r="V9">
        <v>27763</v>
      </c>
      <c r="W9" s="6">
        <v>6.5647153166627802E-19</v>
      </c>
      <c r="X9" s="5">
        <v>9.84E-18</v>
      </c>
      <c r="Y9">
        <f t="shared" si="1"/>
        <v>17.00700490156866</v>
      </c>
    </row>
    <row r="10" spans="1:25">
      <c r="B10" s="4" t="s">
        <v>35</v>
      </c>
      <c r="C10" s="4" t="s">
        <v>40</v>
      </c>
      <c r="D10" s="4" t="s">
        <v>30</v>
      </c>
      <c r="F10" s="4" t="s">
        <v>44</v>
      </c>
      <c r="G10" s="4" t="s">
        <v>59</v>
      </c>
      <c r="H10" s="4" t="s">
        <v>71</v>
      </c>
      <c r="I10" s="4" t="s">
        <v>66</v>
      </c>
      <c r="J10" s="4" t="s">
        <v>119</v>
      </c>
      <c r="K10" s="4" t="s">
        <v>61</v>
      </c>
      <c r="L10" s="4" t="s">
        <v>54</v>
      </c>
      <c r="M10" s="4" t="s">
        <v>66</v>
      </c>
      <c r="N10" s="4" t="s">
        <v>30</v>
      </c>
      <c r="R10" s="1" t="s">
        <v>14</v>
      </c>
      <c r="S10" s="5">
        <v>17</v>
      </c>
      <c r="T10">
        <v>255</v>
      </c>
      <c r="U10" s="5">
        <v>266</v>
      </c>
      <c r="V10">
        <v>27784</v>
      </c>
      <c r="W10" s="5">
        <f t="shared" si="0"/>
        <v>4.982276813336739E-10</v>
      </c>
      <c r="X10" s="5">
        <v>9.341775E-10</v>
      </c>
      <c r="Y10">
        <f t="shared" si="1"/>
        <v>9.029570597060566</v>
      </c>
    </row>
    <row r="11" spans="1:25">
      <c r="B11" s="4" t="s">
        <v>119</v>
      </c>
      <c r="C11" s="4" t="s">
        <v>25</v>
      </c>
      <c r="D11" s="4" t="s">
        <v>39</v>
      </c>
      <c r="F11" s="4" t="s">
        <v>54</v>
      </c>
      <c r="G11" s="4" t="s">
        <v>48</v>
      </c>
      <c r="H11" s="4" t="s">
        <v>73</v>
      </c>
      <c r="I11" s="4" t="s">
        <v>30</v>
      </c>
      <c r="J11" s="4" t="s">
        <v>37</v>
      </c>
      <c r="K11" s="4" t="s">
        <v>120</v>
      </c>
      <c r="L11" s="4" t="s">
        <v>49</v>
      </c>
      <c r="M11" s="4" t="s">
        <v>120</v>
      </c>
      <c r="N11" s="4" t="s">
        <v>95</v>
      </c>
      <c r="R11" s="1" t="s">
        <v>18</v>
      </c>
      <c r="S11" s="5">
        <v>13</v>
      </c>
      <c r="T11">
        <v>110</v>
      </c>
      <c r="U11" s="5">
        <v>267</v>
      </c>
      <c r="V11">
        <v>27603</v>
      </c>
      <c r="W11" s="5">
        <f t="shared" si="0"/>
        <v>5.5792259701092917E-11</v>
      </c>
      <c r="X11" s="5">
        <v>1.3948070000000001E-10</v>
      </c>
      <c r="Y11">
        <f t="shared" si="1"/>
        <v>9.855485881733582</v>
      </c>
    </row>
    <row r="12" spans="1:25">
      <c r="B12" s="4" t="s">
        <v>30</v>
      </c>
      <c r="D12" s="4" t="s">
        <v>43</v>
      </c>
      <c r="F12" s="4" t="s">
        <v>53</v>
      </c>
      <c r="G12" s="4" t="s">
        <v>47</v>
      </c>
      <c r="H12" s="4" t="s">
        <v>72</v>
      </c>
      <c r="I12" s="4" t="s">
        <v>77</v>
      </c>
      <c r="J12" s="4" t="s">
        <v>27</v>
      </c>
      <c r="K12" s="4" t="s">
        <v>80</v>
      </c>
      <c r="L12" s="4" t="s">
        <v>50</v>
      </c>
      <c r="M12" s="4" t="s">
        <v>73</v>
      </c>
      <c r="N12" s="4" t="s">
        <v>120</v>
      </c>
      <c r="R12" s="1" t="s">
        <v>20</v>
      </c>
      <c r="S12" s="5">
        <v>12</v>
      </c>
      <c r="T12">
        <v>84</v>
      </c>
      <c r="U12" s="5">
        <v>267</v>
      </c>
      <c r="V12">
        <v>30427</v>
      </c>
      <c r="W12" s="5">
        <f t="shared" si="0"/>
        <v>1.0502709812953981E-11</v>
      </c>
      <c r="X12" s="5">
        <v>3.9385129999999999E-11</v>
      </c>
      <c r="Y12">
        <f t="shared" si="1"/>
        <v>10.404667716699947</v>
      </c>
    </row>
    <row r="13" spans="1:25">
      <c r="B13" s="4" t="s">
        <v>121</v>
      </c>
      <c r="D13" s="4" t="s">
        <v>36</v>
      </c>
      <c r="F13" s="4" t="s">
        <v>49</v>
      </c>
      <c r="G13" s="4" t="s">
        <v>60</v>
      </c>
      <c r="H13" s="4" t="s">
        <v>63</v>
      </c>
      <c r="I13" s="4" t="s">
        <v>39</v>
      </c>
      <c r="J13" s="4" t="s">
        <v>121</v>
      </c>
      <c r="K13" s="4" t="s">
        <v>83</v>
      </c>
      <c r="L13" s="4" t="s">
        <v>91</v>
      </c>
      <c r="M13" s="4" t="s">
        <v>72</v>
      </c>
      <c r="N13" s="4" t="s">
        <v>96</v>
      </c>
      <c r="R13" s="1" t="s">
        <v>21</v>
      </c>
      <c r="S13" s="5">
        <v>17</v>
      </c>
      <c r="T13">
        <v>303</v>
      </c>
      <c r="U13" s="5">
        <v>266</v>
      </c>
      <c r="V13">
        <v>27359</v>
      </c>
      <c r="W13" s="5">
        <f t="shared" si="0"/>
        <v>8.4883589046569341E-9</v>
      </c>
      <c r="X13" s="5">
        <v>1.4147269999999999E-8</v>
      </c>
      <c r="Y13">
        <f t="shared" si="1"/>
        <v>7.849327357901049</v>
      </c>
    </row>
    <row r="14" spans="1:25">
      <c r="B14" s="4" t="s">
        <v>36</v>
      </c>
      <c r="D14" s="4" t="s">
        <v>32</v>
      </c>
      <c r="F14" s="4" t="s">
        <v>50</v>
      </c>
      <c r="G14" s="4" t="s">
        <v>28</v>
      </c>
      <c r="H14" s="4" t="s">
        <v>74</v>
      </c>
      <c r="I14" s="4" t="s">
        <v>36</v>
      </c>
      <c r="J14" s="4" t="s">
        <v>36</v>
      </c>
      <c r="K14" s="4" t="s">
        <v>90</v>
      </c>
      <c r="L14" s="4" t="s">
        <v>55</v>
      </c>
      <c r="M14" s="4" t="s">
        <v>92</v>
      </c>
      <c r="N14" s="4" t="s">
        <v>73</v>
      </c>
      <c r="R14" s="1" t="s">
        <v>15</v>
      </c>
      <c r="S14" s="5">
        <v>13</v>
      </c>
      <c r="T14">
        <v>273</v>
      </c>
      <c r="U14" s="5">
        <v>266</v>
      </c>
      <c r="V14">
        <v>27142</v>
      </c>
      <c r="W14" s="5">
        <f t="shared" si="0"/>
        <v>3.3702186438278048E-6</v>
      </c>
      <c r="X14" s="5">
        <v>4.5957550000000004E-6</v>
      </c>
      <c r="Y14">
        <f t="shared" si="1"/>
        <v>5.3376431316339197</v>
      </c>
    </row>
    <row r="15" spans="1:25">
      <c r="B15" s="4" t="s">
        <v>32</v>
      </c>
      <c r="F15" s="4" t="s">
        <v>55</v>
      </c>
      <c r="G15" s="4" t="s">
        <v>29</v>
      </c>
      <c r="H15" s="4" t="s">
        <v>56</v>
      </c>
      <c r="I15" s="4" t="s">
        <v>32</v>
      </c>
      <c r="K15" s="4" t="s">
        <v>34</v>
      </c>
      <c r="L15" s="4" t="s">
        <v>51</v>
      </c>
      <c r="M15" s="4" t="s">
        <v>63</v>
      </c>
      <c r="N15" s="4" t="s">
        <v>63</v>
      </c>
      <c r="R15" s="1" t="s">
        <v>8</v>
      </c>
      <c r="S15" s="5">
        <v>18</v>
      </c>
      <c r="T15">
        <v>166</v>
      </c>
      <c r="U15" s="5">
        <v>267</v>
      </c>
      <c r="V15">
        <v>27400</v>
      </c>
      <c r="W15" s="5">
        <f t="shared" si="0"/>
        <v>5.3623772089395061E-14</v>
      </c>
      <c r="X15" s="5">
        <v>4.021785E-13</v>
      </c>
      <c r="Y15">
        <f t="shared" si="1"/>
        <v>12.395581150002176</v>
      </c>
    </row>
    <row r="16" spans="1:25">
      <c r="B16" s="4" t="s">
        <v>34</v>
      </c>
      <c r="F16" s="4" t="s">
        <v>51</v>
      </c>
      <c r="G16" s="4" t="s">
        <v>31</v>
      </c>
      <c r="H16" s="4" t="s">
        <v>69</v>
      </c>
      <c r="K16" s="4" t="s">
        <v>81</v>
      </c>
      <c r="M16" s="4" t="s">
        <v>56</v>
      </c>
      <c r="N16" s="4" t="s">
        <v>93</v>
      </c>
      <c r="R16" s="1" t="s">
        <v>5</v>
      </c>
      <c r="S16" s="5">
        <v>17</v>
      </c>
      <c r="T16">
        <v>212</v>
      </c>
      <c r="U16" s="5">
        <v>267</v>
      </c>
      <c r="V16">
        <v>27815</v>
      </c>
      <c r="W16" s="5">
        <f t="shared" si="0"/>
        <v>2.8964275422538321E-11</v>
      </c>
      <c r="X16" s="5">
        <v>8.6892900000000003E-11</v>
      </c>
      <c r="Y16">
        <f t="shared" si="1"/>
        <v>10.06101570820949</v>
      </c>
    </row>
    <row r="17" spans="2:25">
      <c r="B17" s="4" t="s">
        <v>25</v>
      </c>
      <c r="G17" s="4" t="s">
        <v>62</v>
      </c>
      <c r="H17" s="4" t="s">
        <v>76</v>
      </c>
      <c r="K17" s="4" t="s">
        <v>88</v>
      </c>
      <c r="M17" s="4" t="s">
        <v>69</v>
      </c>
      <c r="N17" s="4" t="s">
        <v>69</v>
      </c>
      <c r="R17" s="1" t="s">
        <v>10</v>
      </c>
      <c r="S17" s="5">
        <v>7</v>
      </c>
      <c r="T17">
        <v>172</v>
      </c>
      <c r="U17" s="5">
        <v>267</v>
      </c>
      <c r="V17">
        <v>27080</v>
      </c>
      <c r="W17" s="5">
        <f t="shared" si="0"/>
        <v>1.6462173461723184E-3</v>
      </c>
      <c r="X17" s="5">
        <v>1.899481E-3</v>
      </c>
      <c r="Y17">
        <f t="shared" si="1"/>
        <v>2.7213650462189873</v>
      </c>
    </row>
    <row r="18" spans="2:25">
      <c r="G18" s="4" t="s">
        <v>116</v>
      </c>
      <c r="H18" s="4" t="s">
        <v>40</v>
      </c>
      <c r="K18" s="4" t="s">
        <v>89</v>
      </c>
      <c r="M18" s="4" t="s">
        <v>76</v>
      </c>
      <c r="N18" s="4" t="s">
        <v>88</v>
      </c>
    </row>
    <row r="19" spans="2:25">
      <c r="G19" s="4" t="s">
        <v>65</v>
      </c>
      <c r="H19" s="4" t="s">
        <v>25</v>
      </c>
      <c r="K19" s="4" t="s">
        <v>82</v>
      </c>
      <c r="M19" s="4" t="s">
        <v>40</v>
      </c>
      <c r="N19" s="4" t="s">
        <v>25</v>
      </c>
    </row>
    <row r="20" spans="2:25">
      <c r="G20" s="4" t="s">
        <v>66</v>
      </c>
      <c r="M20" s="4" t="s">
        <v>25</v>
      </c>
    </row>
    <row r="21" spans="2:25">
      <c r="G21" s="4" t="s">
        <v>61</v>
      </c>
    </row>
    <row r="22" spans="2:25">
      <c r="G22" s="4" t="s">
        <v>39</v>
      </c>
    </row>
    <row r="23" spans="2:25">
      <c r="G23" s="4" t="s">
        <v>68</v>
      </c>
    </row>
    <row r="24" spans="2:25">
      <c r="G24" s="4" t="s">
        <v>67</v>
      </c>
    </row>
    <row r="25" spans="2:25">
      <c r="G25" s="4" t="s">
        <v>50</v>
      </c>
    </row>
    <row r="26" spans="2:25">
      <c r="G26" s="4" t="s">
        <v>63</v>
      </c>
    </row>
    <row r="27" spans="2:25">
      <c r="G27" s="4" t="s">
        <v>36</v>
      </c>
    </row>
    <row r="28" spans="2:25">
      <c r="G28" s="4" t="s">
        <v>32</v>
      </c>
    </row>
    <row r="29" spans="2:25">
      <c r="G29" s="4" t="s">
        <v>34</v>
      </c>
    </row>
    <row r="30" spans="2:25">
      <c r="G30" s="4" t="s">
        <v>56</v>
      </c>
    </row>
    <row r="37" spans="1: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44" spans="1:15">
      <c r="A44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"/>
  <sheetViews>
    <sheetView workbookViewId="0">
      <selection activeCell="I10" sqref="I10"/>
    </sheetView>
  </sheetViews>
  <sheetFormatPr baseColWidth="10" defaultColWidth="8.83203125" defaultRowHeight="15"/>
  <cols>
    <col min="2" max="2" width="16.33203125" customWidth="1"/>
    <col min="12" max="12" width="17.6640625" customWidth="1"/>
  </cols>
  <sheetData>
    <row r="1" spans="1:18">
      <c r="A1" s="1" t="s">
        <v>0</v>
      </c>
      <c r="B1" s="1" t="s">
        <v>1</v>
      </c>
      <c r="C1" s="1" t="s">
        <v>2</v>
      </c>
      <c r="E1" s="1" t="s">
        <v>0</v>
      </c>
      <c r="F1" s="1" t="s">
        <v>2</v>
      </c>
      <c r="K1" s="1" t="s">
        <v>0</v>
      </c>
      <c r="L1" s="1" t="s">
        <v>1</v>
      </c>
      <c r="M1" s="1" t="s">
        <v>2</v>
      </c>
      <c r="P1" s="1"/>
      <c r="Q1" s="1" t="s">
        <v>0</v>
      </c>
      <c r="R1" s="8" t="s">
        <v>2</v>
      </c>
    </row>
    <row r="2" spans="1:18">
      <c r="A2" s="1" t="s">
        <v>3</v>
      </c>
      <c r="B2" s="2" t="s">
        <v>12</v>
      </c>
      <c r="C2">
        <v>14.036448266425904</v>
      </c>
      <c r="E2" s="1" t="s">
        <v>4</v>
      </c>
      <c r="F2">
        <v>0</v>
      </c>
      <c r="K2" s="1" t="s">
        <v>3</v>
      </c>
      <c r="L2" s="2" t="s">
        <v>12</v>
      </c>
      <c r="M2">
        <v>17.00700490156866</v>
      </c>
      <c r="Q2" s="1" t="s">
        <v>13</v>
      </c>
      <c r="R2">
        <v>0.82535154495074348</v>
      </c>
    </row>
    <row r="3" spans="1:18">
      <c r="A3" s="1" t="s">
        <v>8</v>
      </c>
      <c r="B3" s="2" t="s">
        <v>9</v>
      </c>
      <c r="C3">
        <v>8.0226354074482131</v>
      </c>
      <c r="E3" s="1" t="s">
        <v>10</v>
      </c>
      <c r="F3">
        <v>0.37239432338999778</v>
      </c>
      <c r="K3" s="1" t="s">
        <v>8</v>
      </c>
      <c r="L3" s="2" t="s">
        <v>9</v>
      </c>
      <c r="M3">
        <v>12.395581150002176</v>
      </c>
      <c r="Q3" s="1" t="s">
        <v>4</v>
      </c>
      <c r="R3">
        <v>1.5429402574396005</v>
      </c>
    </row>
    <row r="4" spans="1:18">
      <c r="A4" s="1" t="s">
        <v>5</v>
      </c>
      <c r="B4" s="2" t="s">
        <v>6</v>
      </c>
      <c r="C4">
        <v>7.323399202165195</v>
      </c>
      <c r="E4" s="1" t="s">
        <v>13</v>
      </c>
      <c r="F4">
        <v>0.63591844639198958</v>
      </c>
      <c r="K4" s="1" t="s">
        <v>16</v>
      </c>
      <c r="L4" s="2" t="s">
        <v>17</v>
      </c>
      <c r="M4">
        <v>10.995500215135946</v>
      </c>
      <c r="Q4" s="1" t="s">
        <v>10</v>
      </c>
      <c r="R4">
        <v>2.7213650462189873</v>
      </c>
    </row>
    <row r="5" spans="1:18">
      <c r="A5" s="1" t="s">
        <v>16</v>
      </c>
      <c r="B5" s="2" t="s">
        <v>17</v>
      </c>
      <c r="C5">
        <v>6.8297391649325876</v>
      </c>
      <c r="E5" s="1" t="s">
        <v>7</v>
      </c>
      <c r="F5">
        <v>0.70999011071931784</v>
      </c>
      <c r="K5" s="1" t="s">
        <v>20</v>
      </c>
      <c r="L5" s="2" t="s">
        <v>12</v>
      </c>
      <c r="M5">
        <v>10.404667716699947</v>
      </c>
      <c r="Q5" s="1" t="s">
        <v>7</v>
      </c>
      <c r="R5">
        <v>3.0687271761434607</v>
      </c>
    </row>
    <row r="6" spans="1:18">
      <c r="A6" s="1" t="s">
        <v>14</v>
      </c>
      <c r="B6" s="2" t="s">
        <v>12</v>
      </c>
      <c r="C6">
        <v>5.7392216694979501</v>
      </c>
      <c r="E6" s="1" t="s">
        <v>21</v>
      </c>
      <c r="F6">
        <v>1.820800210402548</v>
      </c>
      <c r="K6" s="1" t="s">
        <v>5</v>
      </c>
      <c r="L6" s="2" t="s">
        <v>6</v>
      </c>
      <c r="M6">
        <v>10.06101570820949</v>
      </c>
      <c r="Q6" s="1" t="s">
        <v>15</v>
      </c>
      <c r="R6">
        <v>5.3376431316339197</v>
      </c>
    </row>
    <row r="7" spans="1:18">
      <c r="A7" s="1" t="s">
        <v>11</v>
      </c>
      <c r="B7" s="2" t="s">
        <v>12</v>
      </c>
      <c r="C7">
        <v>4.5369286191877523</v>
      </c>
      <c r="E7" s="1" t="s">
        <v>15</v>
      </c>
      <c r="F7">
        <v>1.9219522929236725</v>
      </c>
      <c r="K7" s="1" t="s">
        <v>18</v>
      </c>
      <c r="L7" s="2" t="s">
        <v>12</v>
      </c>
      <c r="M7">
        <v>9.855485881733582</v>
      </c>
      <c r="Q7" s="1" t="s">
        <v>19</v>
      </c>
      <c r="R7">
        <v>7.5752808460191785</v>
      </c>
    </row>
    <row r="8" spans="1:18">
      <c r="A8" s="1" t="s">
        <v>19</v>
      </c>
      <c r="B8" s="2" t="s">
        <v>12</v>
      </c>
      <c r="C8">
        <v>4.2126088906125672</v>
      </c>
      <c r="E8" s="1" t="s">
        <v>20</v>
      </c>
      <c r="F8">
        <v>2.6383558209328823</v>
      </c>
      <c r="K8" s="1" t="s">
        <v>11</v>
      </c>
      <c r="L8" s="2" t="s">
        <v>12</v>
      </c>
      <c r="M8">
        <v>9.3096381220364783</v>
      </c>
      <c r="Q8" s="1" t="s">
        <v>21</v>
      </c>
      <c r="R8">
        <v>7.849327357901049</v>
      </c>
    </row>
    <row r="9" spans="1:18">
      <c r="A9" s="1" t="s">
        <v>18</v>
      </c>
      <c r="B9" s="2" t="s">
        <v>12</v>
      </c>
      <c r="C9">
        <v>3.2721477726093768</v>
      </c>
      <c r="E9" s="1" t="s">
        <v>18</v>
      </c>
      <c r="F9">
        <v>3.2721477726093768</v>
      </c>
      <c r="K9" s="1" t="s">
        <v>14</v>
      </c>
      <c r="L9" s="2" t="s">
        <v>12</v>
      </c>
      <c r="M9">
        <v>9.029570597060566</v>
      </c>
      <c r="Q9" s="1" t="s">
        <v>14</v>
      </c>
      <c r="R9">
        <v>9.029570597060566</v>
      </c>
    </row>
    <row r="10" spans="1:18">
      <c r="A10" s="1" t="s">
        <v>20</v>
      </c>
      <c r="B10" s="2" t="s">
        <v>12</v>
      </c>
      <c r="C10">
        <v>2.6383558209328823</v>
      </c>
      <c r="E10" s="1" t="s">
        <v>19</v>
      </c>
      <c r="F10">
        <v>4.2126088906125672</v>
      </c>
      <c r="K10" s="1" t="s">
        <v>21</v>
      </c>
      <c r="L10" s="2" t="s">
        <v>22</v>
      </c>
      <c r="M10">
        <v>7.849327357901049</v>
      </c>
      <c r="Q10" s="1" t="s">
        <v>11</v>
      </c>
      <c r="R10">
        <v>9.3096381220364783</v>
      </c>
    </row>
    <row r="11" spans="1:18">
      <c r="A11" s="1" t="s">
        <v>15</v>
      </c>
      <c r="B11" s="2" t="s">
        <v>12</v>
      </c>
      <c r="C11">
        <v>1.9219522929236725</v>
      </c>
      <c r="E11" s="1" t="s">
        <v>11</v>
      </c>
      <c r="F11">
        <v>4.5369286191877523</v>
      </c>
      <c r="K11" s="1" t="s">
        <v>19</v>
      </c>
      <c r="L11" s="2" t="s">
        <v>12</v>
      </c>
      <c r="M11">
        <v>7.5752808460191785</v>
      </c>
      <c r="Q11" s="1" t="s">
        <v>18</v>
      </c>
      <c r="R11">
        <v>9.855485881733582</v>
      </c>
    </row>
    <row r="12" spans="1:18">
      <c r="A12" s="1" t="s">
        <v>21</v>
      </c>
      <c r="B12" s="2" t="s">
        <v>22</v>
      </c>
      <c r="C12">
        <v>1.820800210402548</v>
      </c>
      <c r="E12" s="1" t="s">
        <v>14</v>
      </c>
      <c r="F12">
        <v>5.7392216694979501</v>
      </c>
      <c r="K12" s="1" t="s">
        <v>15</v>
      </c>
      <c r="L12" s="2" t="s">
        <v>12</v>
      </c>
      <c r="M12">
        <v>5.3376431316339197</v>
      </c>
      <c r="Q12" s="1" t="s">
        <v>5</v>
      </c>
      <c r="R12">
        <v>10.06101570820949</v>
      </c>
    </row>
    <row r="13" spans="1:18">
      <c r="A13" s="1" t="s">
        <v>7</v>
      </c>
      <c r="B13" s="2" t="s">
        <v>23</v>
      </c>
      <c r="C13">
        <v>0.70999011071931784</v>
      </c>
      <c r="E13" s="1" t="s">
        <v>16</v>
      </c>
      <c r="F13">
        <v>6.8297391649325876</v>
      </c>
      <c r="K13" s="1" t="s">
        <v>7</v>
      </c>
      <c r="L13" s="2" t="s">
        <v>23</v>
      </c>
      <c r="M13">
        <v>3.0687271761434607</v>
      </c>
      <c r="Q13" s="1" t="s">
        <v>20</v>
      </c>
      <c r="R13">
        <v>10.404667716699947</v>
      </c>
    </row>
    <row r="14" spans="1:18">
      <c r="A14" s="1" t="s">
        <v>13</v>
      </c>
      <c r="B14" s="2" t="s">
        <v>23</v>
      </c>
      <c r="C14">
        <v>0.63591844639198958</v>
      </c>
      <c r="E14" s="1" t="s">
        <v>5</v>
      </c>
      <c r="F14">
        <v>7.323399202165195</v>
      </c>
      <c r="K14" s="1" t="s">
        <v>10</v>
      </c>
      <c r="L14" s="2" t="s">
        <v>24</v>
      </c>
      <c r="M14">
        <v>2.7213650462189873</v>
      </c>
      <c r="Q14" s="1" t="s">
        <v>16</v>
      </c>
      <c r="R14">
        <v>10.995500215135946</v>
      </c>
    </row>
    <row r="15" spans="1:18">
      <c r="A15" s="1" t="s">
        <v>10</v>
      </c>
      <c r="B15" s="2" t="s">
        <v>24</v>
      </c>
      <c r="C15">
        <v>0.37239432338999778</v>
      </c>
      <c r="E15" s="1" t="s">
        <v>8</v>
      </c>
      <c r="F15">
        <v>8.0226354074482131</v>
      </c>
      <c r="K15" s="1" t="s">
        <v>4</v>
      </c>
      <c r="L15" s="2" t="s">
        <v>12</v>
      </c>
      <c r="M15">
        <v>1.5429402574396005</v>
      </c>
      <c r="Q15" s="1" t="s">
        <v>8</v>
      </c>
      <c r="R15">
        <v>12.395581150002176</v>
      </c>
    </row>
    <row r="16" spans="1:18">
      <c r="A16" s="1" t="s">
        <v>4</v>
      </c>
      <c r="B16" s="2" t="s">
        <v>12</v>
      </c>
      <c r="C16">
        <v>0</v>
      </c>
      <c r="E16" s="1" t="s">
        <v>3</v>
      </c>
      <c r="F16">
        <v>14.036448266425904</v>
      </c>
      <c r="K16" s="1" t="s">
        <v>13</v>
      </c>
      <c r="L16" s="2" t="s">
        <v>23</v>
      </c>
      <c r="M16">
        <v>0.82535154495074348</v>
      </c>
      <c r="Q16" s="1" t="s">
        <v>3</v>
      </c>
      <c r="R16">
        <v>17.00700490156866</v>
      </c>
    </row>
  </sheetData>
  <sortState ref="K2:M16">
    <sortCondition descending="1" ref="M2:M1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80 genes overlap</vt:lpstr>
      <vt:lpstr>271 genes overlap</vt:lpstr>
      <vt:lpstr>cluster_enrichment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2020-03-09T19:41:50Z</dcterms:modified>
</cp:coreProperties>
</file>