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akehiko\Google ドライブ\Scid （増村）\"/>
    </mc:Choice>
  </mc:AlternateContent>
  <bookViews>
    <workbookView xWindow="0" yWindow="0" windowWidth="23040" windowHeight="7296"/>
  </bookViews>
  <sheets>
    <sheet name="Suppl tables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9" i="1" l="1"/>
  <c r="K59" i="1"/>
  <c r="G87" i="1" l="1"/>
  <c r="E87" i="1"/>
  <c r="I86" i="1"/>
  <c r="I85" i="1"/>
  <c r="I84" i="1"/>
  <c r="I83" i="1"/>
  <c r="I82" i="1"/>
  <c r="I81" i="1"/>
  <c r="I80" i="1"/>
  <c r="G78" i="1"/>
  <c r="E78" i="1"/>
  <c r="I77" i="1"/>
  <c r="I76" i="1"/>
  <c r="I75" i="1"/>
  <c r="I74" i="1"/>
  <c r="I73" i="1"/>
  <c r="I72" i="1"/>
  <c r="G70" i="1"/>
  <c r="E70" i="1"/>
  <c r="I69" i="1"/>
  <c r="I68" i="1"/>
  <c r="I67" i="1"/>
  <c r="I66" i="1"/>
  <c r="I65" i="1"/>
  <c r="I64" i="1"/>
  <c r="I63" i="1"/>
  <c r="I62" i="1"/>
  <c r="G60" i="1"/>
  <c r="E60" i="1"/>
  <c r="I59" i="1"/>
  <c r="I58" i="1"/>
  <c r="I57" i="1"/>
  <c r="I56" i="1"/>
  <c r="I55" i="1"/>
  <c r="I54" i="1"/>
  <c r="I53" i="1"/>
  <c r="I52" i="1"/>
  <c r="I51" i="1"/>
  <c r="G43" i="1"/>
  <c r="E43" i="1"/>
  <c r="I42" i="1"/>
  <c r="I41" i="1"/>
  <c r="I40" i="1"/>
  <c r="I39" i="1"/>
  <c r="I38" i="1"/>
  <c r="I37" i="1"/>
  <c r="I36" i="1"/>
  <c r="G34" i="1"/>
  <c r="E34" i="1"/>
  <c r="I33" i="1"/>
  <c r="I32" i="1"/>
  <c r="I31" i="1"/>
  <c r="I30" i="1"/>
  <c r="I29" i="1"/>
  <c r="I28" i="1"/>
  <c r="G26" i="1"/>
  <c r="E26" i="1"/>
  <c r="I25" i="1"/>
  <c r="I24" i="1"/>
  <c r="I23" i="1"/>
  <c r="I22" i="1"/>
  <c r="I21" i="1"/>
  <c r="I20" i="1"/>
  <c r="I19" i="1"/>
  <c r="I18" i="1"/>
  <c r="G16" i="1"/>
  <c r="E16" i="1"/>
  <c r="I15" i="1"/>
  <c r="I14" i="1"/>
  <c r="I13" i="1"/>
  <c r="I12" i="1"/>
  <c r="I11" i="1"/>
  <c r="I10" i="1"/>
  <c r="I9" i="1"/>
  <c r="I8" i="1"/>
  <c r="I7" i="1"/>
  <c r="I6" i="1"/>
  <c r="M69" i="1" l="1"/>
  <c r="K15" i="1"/>
  <c r="M25" i="1"/>
  <c r="K77" i="1"/>
  <c r="M33" i="1"/>
  <c r="M86" i="1"/>
  <c r="M15" i="1"/>
  <c r="K33" i="1"/>
  <c r="M77" i="1"/>
  <c r="K86" i="1"/>
  <c r="K42" i="1"/>
  <c r="M42" i="1"/>
  <c r="K25" i="1"/>
  <c r="K69" i="1"/>
</calcChain>
</file>

<file path=xl/sharedStrings.xml><?xml version="1.0" encoding="utf-8"?>
<sst xmlns="http://schemas.openxmlformats.org/spreadsheetml/2006/main" count="130" uniqueCount="28">
  <si>
    <t>Genotype</t>
    <phoneticPr fontId="2"/>
  </si>
  <si>
    <t>Irradiation</t>
    <phoneticPr fontId="2"/>
  </si>
  <si>
    <t xml:space="preserve">Mouse </t>
    <phoneticPr fontId="2"/>
  </si>
  <si>
    <t>sex</t>
    <phoneticPr fontId="2"/>
  </si>
  <si>
    <t xml:space="preserve">Number of </t>
    <phoneticPr fontId="2"/>
  </si>
  <si>
    <t>Number of</t>
    <phoneticPr fontId="2"/>
  </si>
  <si>
    <t>Mutant</t>
    <phoneticPr fontId="2"/>
  </si>
  <si>
    <t>Average</t>
    <phoneticPr fontId="2"/>
  </si>
  <si>
    <t>ID</t>
    <phoneticPr fontId="2"/>
  </si>
  <si>
    <t>rescued phage</t>
    <phoneticPr fontId="2"/>
  </si>
  <si>
    <r>
      <t>Spi</t>
    </r>
    <r>
      <rPr>
        <vertAlign val="superscript"/>
        <sz val="10"/>
        <rFont val="Times New Roman"/>
        <family val="1"/>
      </rPr>
      <t>-</t>
    </r>
    <r>
      <rPr>
        <sz val="10"/>
        <rFont val="Times New Roman"/>
        <family val="1"/>
      </rPr>
      <t xml:space="preserve"> mutants</t>
    </r>
    <phoneticPr fontId="2"/>
  </si>
  <si>
    <r>
      <t>Frequency (×10</t>
    </r>
    <r>
      <rPr>
        <vertAlign val="superscript"/>
        <sz val="10"/>
        <rFont val="Times New Roman"/>
        <family val="1"/>
      </rPr>
      <t>-6</t>
    </r>
    <r>
      <rPr>
        <sz val="10"/>
        <rFont val="Times New Roman"/>
        <family val="1"/>
      </rPr>
      <t>)</t>
    </r>
    <phoneticPr fontId="2"/>
  </si>
  <si>
    <t>wild type</t>
    <phoneticPr fontId="2"/>
  </si>
  <si>
    <t>0 Gy</t>
    <phoneticPr fontId="2"/>
  </si>
  <si>
    <t>f</t>
    <phoneticPr fontId="2"/>
  </si>
  <si>
    <t>m</t>
    <phoneticPr fontId="2"/>
  </si>
  <si>
    <t>+-</t>
    <phoneticPr fontId="2"/>
  </si>
  <si>
    <t>Total</t>
    <phoneticPr fontId="2"/>
  </si>
  <si>
    <t>10 Gy</t>
    <phoneticPr fontId="2"/>
  </si>
  <si>
    <t>scid/scid</t>
    <phoneticPr fontId="2"/>
  </si>
  <si>
    <t>*</t>
    <phoneticPr fontId="2"/>
  </si>
  <si>
    <t>vs 0 Gy</t>
    <phoneticPr fontId="2"/>
  </si>
  <si>
    <t>vs WT</t>
    <phoneticPr fontId="2"/>
  </si>
  <si>
    <r>
      <t>Suppl. table 1. Spi</t>
    </r>
    <r>
      <rPr>
        <vertAlign val="superscript"/>
        <sz val="10"/>
        <rFont val="Times New Roman"/>
        <family val="1"/>
      </rPr>
      <t>-</t>
    </r>
    <r>
      <rPr>
        <sz val="10"/>
        <rFont val="Times New Roman"/>
        <family val="1"/>
      </rPr>
      <t xml:space="preserve"> mutant frequency in the brain of X-ray-irradiated mice</t>
    </r>
    <phoneticPr fontId="2"/>
  </si>
  <si>
    <r>
      <t>Suppl. table 2. Spi</t>
    </r>
    <r>
      <rPr>
        <vertAlign val="superscript"/>
        <sz val="10"/>
        <rFont val="Times New Roman"/>
        <family val="1"/>
      </rPr>
      <t>-</t>
    </r>
    <r>
      <rPr>
        <sz val="10"/>
        <rFont val="Times New Roman"/>
        <family val="1"/>
      </rPr>
      <t xml:space="preserve"> mutant frequency in the spleen of X-ray-irradiated mice</t>
    </r>
    <phoneticPr fontId="2"/>
  </si>
  <si>
    <t>P&lt;0.001</t>
    <phoneticPr fontId="2"/>
  </si>
  <si>
    <t>Tukey-test</t>
    <phoneticPr fontId="2"/>
  </si>
  <si>
    <t>P&lt;0.01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</si>
</sst>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0_ "/>
    <numFmt numFmtId="178" formatCode="#,##0_);[Red]\(#,##0\)"/>
    <numFmt numFmtId="179" formatCode="0.00_);[Red]\(0.00\)"/>
  </numFmts>
  <fonts count="5">
    <font>
      <sz val="11"/>
      <name val="ＭＳ Ｐゴシック"/>
      <family val="3"/>
      <charset val="128"/>
    </font>
    <font>
      <sz val="10"/>
      <name val="Times New Roman"/>
      <family val="1"/>
    </font>
    <font>
      <sz val="6"/>
      <name val="ＭＳ Ｐゴシック"/>
      <family val="3"/>
      <charset val="128"/>
    </font>
    <font>
      <vertAlign val="superscript"/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6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77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6" fontId="1" fillId="0" borderId="2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"/>
    </xf>
    <xf numFmtId="177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77" fontId="4" fillId="0" borderId="0" xfId="0" applyNumberFormat="1" applyFont="1" applyAlignment="1">
      <alignment horizontal="right"/>
    </xf>
    <xf numFmtId="178" fontId="1" fillId="0" borderId="0" xfId="0" applyNumberFormat="1" applyFont="1" applyAlignment="1">
      <alignment horizontal="right"/>
    </xf>
    <xf numFmtId="179" fontId="1" fillId="0" borderId="0" xfId="0" applyNumberFormat="1" applyFont="1" applyAlignment="1">
      <alignment horizontal="right"/>
    </xf>
    <xf numFmtId="179" fontId="1" fillId="0" borderId="0" xfId="0" applyNumberFormat="1" applyFont="1" applyAlignment="1">
      <alignment horizontal="center"/>
    </xf>
    <xf numFmtId="179" fontId="4" fillId="0" borderId="0" xfId="0" applyNumberFormat="1" applyFont="1" applyAlignment="1">
      <alignment horizontal="center"/>
    </xf>
    <xf numFmtId="178" fontId="4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78" fontId="4" fillId="0" borderId="1" xfId="0" applyNumberFormat="1" applyFont="1" applyBorder="1" applyAlignment="1">
      <alignment horizontal="right"/>
    </xf>
    <xf numFmtId="179" fontId="4" fillId="0" borderId="1" xfId="0" applyNumberFormat="1" applyFont="1" applyBorder="1" applyAlignment="1">
      <alignment horizontal="right"/>
    </xf>
    <xf numFmtId="179" fontId="1" fillId="0" borderId="1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 horizontal="center"/>
    </xf>
    <xf numFmtId="179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177" fontId="1" fillId="0" borderId="0" xfId="0" applyNumberFormat="1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8"/>
  <sheetViews>
    <sheetView tabSelected="1" topLeftCell="A26" workbookViewId="0">
      <selection activeCell="S26" sqref="S26"/>
    </sheetView>
  </sheetViews>
  <sheetFormatPr defaultColWidth="9" defaultRowHeight="13.2"/>
  <cols>
    <col min="1" max="1" width="9" style="1"/>
    <col min="2" max="2" width="9" style="2"/>
    <col min="3" max="3" width="6.44140625" style="3" customWidth="1"/>
    <col min="4" max="4" width="3.109375" style="2" customWidth="1"/>
    <col min="5" max="5" width="12.6640625" style="4" customWidth="1"/>
    <col min="6" max="6" width="3.6640625" style="3" customWidth="1"/>
    <col min="7" max="7" width="10.109375" style="3" customWidth="1"/>
    <col min="8" max="8" width="3.6640625" style="3" customWidth="1"/>
    <col min="9" max="9" width="9" style="5"/>
    <col min="10" max="10" width="2.88671875" style="2" customWidth="1"/>
    <col min="11" max="11" width="7.21875" style="2" customWidth="1"/>
    <col min="12" max="12" width="3.6640625" style="1" customWidth="1"/>
    <col min="13" max="13" width="7.6640625" style="6" customWidth="1"/>
    <col min="14" max="14" width="3.88671875" style="6" customWidth="1"/>
    <col min="15" max="15" width="7.21875" style="6" customWidth="1"/>
    <col min="16" max="16" width="4.77734375" style="6" customWidth="1"/>
    <col min="17" max="17" width="7.5546875" style="6" customWidth="1"/>
    <col min="18" max="256" width="9" style="7"/>
    <col min="257" max="257" width="6.44140625" style="7" customWidth="1"/>
    <col min="258" max="258" width="3.109375" style="7" customWidth="1"/>
    <col min="259" max="259" width="12.6640625" style="7" customWidth="1"/>
    <col min="260" max="260" width="3.6640625" style="7" customWidth="1"/>
    <col min="261" max="261" width="10.109375" style="7" customWidth="1"/>
    <col min="262" max="262" width="3.6640625" style="7" customWidth="1"/>
    <col min="263" max="263" width="9" style="7"/>
    <col min="264" max="264" width="2.88671875" style="7" customWidth="1"/>
    <col min="265" max="265" width="7.21875" style="7" customWidth="1"/>
    <col min="266" max="266" width="3.6640625" style="7" customWidth="1"/>
    <col min="267" max="267" width="4.77734375" style="7" customWidth="1"/>
    <col min="268" max="268" width="10.77734375" style="7" customWidth="1"/>
    <col min="269" max="269" width="12.77734375" style="7" bestFit="1" customWidth="1"/>
    <col min="270" max="512" width="9" style="7"/>
    <col min="513" max="513" width="6.44140625" style="7" customWidth="1"/>
    <col min="514" max="514" width="3.109375" style="7" customWidth="1"/>
    <col min="515" max="515" width="12.6640625" style="7" customWidth="1"/>
    <col min="516" max="516" width="3.6640625" style="7" customWidth="1"/>
    <col min="517" max="517" width="10.109375" style="7" customWidth="1"/>
    <col min="518" max="518" width="3.6640625" style="7" customWidth="1"/>
    <col min="519" max="519" width="9" style="7"/>
    <col min="520" max="520" width="2.88671875" style="7" customWidth="1"/>
    <col min="521" max="521" width="7.21875" style="7" customWidth="1"/>
    <col min="522" max="522" width="3.6640625" style="7" customWidth="1"/>
    <col min="523" max="523" width="4.77734375" style="7" customWidth="1"/>
    <col min="524" max="524" width="10.77734375" style="7" customWidth="1"/>
    <col min="525" max="525" width="12.77734375" style="7" bestFit="1" customWidth="1"/>
    <col min="526" max="768" width="9" style="7"/>
    <col min="769" max="769" width="6.44140625" style="7" customWidth="1"/>
    <col min="770" max="770" width="3.109375" style="7" customWidth="1"/>
    <col min="771" max="771" width="12.6640625" style="7" customWidth="1"/>
    <col min="772" max="772" width="3.6640625" style="7" customWidth="1"/>
    <col min="773" max="773" width="10.109375" style="7" customWidth="1"/>
    <col min="774" max="774" width="3.6640625" style="7" customWidth="1"/>
    <col min="775" max="775" width="9" style="7"/>
    <col min="776" max="776" width="2.88671875" style="7" customWidth="1"/>
    <col min="777" max="777" width="7.21875" style="7" customWidth="1"/>
    <col min="778" max="778" width="3.6640625" style="7" customWidth="1"/>
    <col min="779" max="779" width="4.77734375" style="7" customWidth="1"/>
    <col min="780" max="780" width="10.77734375" style="7" customWidth="1"/>
    <col min="781" max="781" width="12.77734375" style="7" bestFit="1" customWidth="1"/>
    <col min="782" max="1024" width="9" style="7"/>
    <col min="1025" max="1025" width="6.44140625" style="7" customWidth="1"/>
    <col min="1026" max="1026" width="3.109375" style="7" customWidth="1"/>
    <col min="1027" max="1027" width="12.6640625" style="7" customWidth="1"/>
    <col min="1028" max="1028" width="3.6640625" style="7" customWidth="1"/>
    <col min="1029" max="1029" width="10.109375" style="7" customWidth="1"/>
    <col min="1030" max="1030" width="3.6640625" style="7" customWidth="1"/>
    <col min="1031" max="1031" width="9" style="7"/>
    <col min="1032" max="1032" width="2.88671875" style="7" customWidth="1"/>
    <col min="1033" max="1033" width="7.21875" style="7" customWidth="1"/>
    <col min="1034" max="1034" width="3.6640625" style="7" customWidth="1"/>
    <col min="1035" max="1035" width="4.77734375" style="7" customWidth="1"/>
    <col min="1036" max="1036" width="10.77734375" style="7" customWidth="1"/>
    <col min="1037" max="1037" width="12.77734375" style="7" bestFit="1" customWidth="1"/>
    <col min="1038" max="1280" width="9" style="7"/>
    <col min="1281" max="1281" width="6.44140625" style="7" customWidth="1"/>
    <col min="1282" max="1282" width="3.109375" style="7" customWidth="1"/>
    <col min="1283" max="1283" width="12.6640625" style="7" customWidth="1"/>
    <col min="1284" max="1284" width="3.6640625" style="7" customWidth="1"/>
    <col min="1285" max="1285" width="10.109375" style="7" customWidth="1"/>
    <col min="1286" max="1286" width="3.6640625" style="7" customWidth="1"/>
    <col min="1287" max="1287" width="9" style="7"/>
    <col min="1288" max="1288" width="2.88671875" style="7" customWidth="1"/>
    <col min="1289" max="1289" width="7.21875" style="7" customWidth="1"/>
    <col min="1290" max="1290" width="3.6640625" style="7" customWidth="1"/>
    <col min="1291" max="1291" width="4.77734375" style="7" customWidth="1"/>
    <col min="1292" max="1292" width="10.77734375" style="7" customWidth="1"/>
    <col min="1293" max="1293" width="12.77734375" style="7" bestFit="1" customWidth="1"/>
    <col min="1294" max="1536" width="9" style="7"/>
    <col min="1537" max="1537" width="6.44140625" style="7" customWidth="1"/>
    <col min="1538" max="1538" width="3.109375" style="7" customWidth="1"/>
    <col min="1539" max="1539" width="12.6640625" style="7" customWidth="1"/>
    <col min="1540" max="1540" width="3.6640625" style="7" customWidth="1"/>
    <col min="1541" max="1541" width="10.109375" style="7" customWidth="1"/>
    <col min="1542" max="1542" width="3.6640625" style="7" customWidth="1"/>
    <col min="1543" max="1543" width="9" style="7"/>
    <col min="1544" max="1544" width="2.88671875" style="7" customWidth="1"/>
    <col min="1545" max="1545" width="7.21875" style="7" customWidth="1"/>
    <col min="1546" max="1546" width="3.6640625" style="7" customWidth="1"/>
    <col min="1547" max="1547" width="4.77734375" style="7" customWidth="1"/>
    <col min="1548" max="1548" width="10.77734375" style="7" customWidth="1"/>
    <col min="1549" max="1549" width="12.77734375" style="7" bestFit="1" customWidth="1"/>
    <col min="1550" max="1792" width="9" style="7"/>
    <col min="1793" max="1793" width="6.44140625" style="7" customWidth="1"/>
    <col min="1794" max="1794" width="3.109375" style="7" customWidth="1"/>
    <col min="1795" max="1795" width="12.6640625" style="7" customWidth="1"/>
    <col min="1796" max="1796" width="3.6640625" style="7" customWidth="1"/>
    <col min="1797" max="1797" width="10.109375" style="7" customWidth="1"/>
    <col min="1798" max="1798" width="3.6640625" style="7" customWidth="1"/>
    <col min="1799" max="1799" width="9" style="7"/>
    <col min="1800" max="1800" width="2.88671875" style="7" customWidth="1"/>
    <col min="1801" max="1801" width="7.21875" style="7" customWidth="1"/>
    <col min="1802" max="1802" width="3.6640625" style="7" customWidth="1"/>
    <col min="1803" max="1803" width="4.77734375" style="7" customWidth="1"/>
    <col min="1804" max="1804" width="10.77734375" style="7" customWidth="1"/>
    <col min="1805" max="1805" width="12.77734375" style="7" bestFit="1" customWidth="1"/>
    <col min="1806" max="2048" width="9" style="7"/>
    <col min="2049" max="2049" width="6.44140625" style="7" customWidth="1"/>
    <col min="2050" max="2050" width="3.109375" style="7" customWidth="1"/>
    <col min="2051" max="2051" width="12.6640625" style="7" customWidth="1"/>
    <col min="2052" max="2052" width="3.6640625" style="7" customWidth="1"/>
    <col min="2053" max="2053" width="10.109375" style="7" customWidth="1"/>
    <col min="2054" max="2054" width="3.6640625" style="7" customWidth="1"/>
    <col min="2055" max="2055" width="9" style="7"/>
    <col min="2056" max="2056" width="2.88671875" style="7" customWidth="1"/>
    <col min="2057" max="2057" width="7.21875" style="7" customWidth="1"/>
    <col min="2058" max="2058" width="3.6640625" style="7" customWidth="1"/>
    <col min="2059" max="2059" width="4.77734375" style="7" customWidth="1"/>
    <col min="2060" max="2060" width="10.77734375" style="7" customWidth="1"/>
    <col min="2061" max="2061" width="12.77734375" style="7" bestFit="1" customWidth="1"/>
    <col min="2062" max="2304" width="9" style="7"/>
    <col min="2305" max="2305" width="6.44140625" style="7" customWidth="1"/>
    <col min="2306" max="2306" width="3.109375" style="7" customWidth="1"/>
    <col min="2307" max="2307" width="12.6640625" style="7" customWidth="1"/>
    <col min="2308" max="2308" width="3.6640625" style="7" customWidth="1"/>
    <col min="2309" max="2309" width="10.109375" style="7" customWidth="1"/>
    <col min="2310" max="2310" width="3.6640625" style="7" customWidth="1"/>
    <col min="2311" max="2311" width="9" style="7"/>
    <col min="2312" max="2312" width="2.88671875" style="7" customWidth="1"/>
    <col min="2313" max="2313" width="7.21875" style="7" customWidth="1"/>
    <col min="2314" max="2314" width="3.6640625" style="7" customWidth="1"/>
    <col min="2315" max="2315" width="4.77734375" style="7" customWidth="1"/>
    <col min="2316" max="2316" width="10.77734375" style="7" customWidth="1"/>
    <col min="2317" max="2317" width="12.77734375" style="7" bestFit="1" customWidth="1"/>
    <col min="2318" max="2560" width="9" style="7"/>
    <col min="2561" max="2561" width="6.44140625" style="7" customWidth="1"/>
    <col min="2562" max="2562" width="3.109375" style="7" customWidth="1"/>
    <col min="2563" max="2563" width="12.6640625" style="7" customWidth="1"/>
    <col min="2564" max="2564" width="3.6640625" style="7" customWidth="1"/>
    <col min="2565" max="2565" width="10.109375" style="7" customWidth="1"/>
    <col min="2566" max="2566" width="3.6640625" style="7" customWidth="1"/>
    <col min="2567" max="2567" width="9" style="7"/>
    <col min="2568" max="2568" width="2.88671875" style="7" customWidth="1"/>
    <col min="2569" max="2569" width="7.21875" style="7" customWidth="1"/>
    <col min="2570" max="2570" width="3.6640625" style="7" customWidth="1"/>
    <col min="2571" max="2571" width="4.77734375" style="7" customWidth="1"/>
    <col min="2572" max="2572" width="10.77734375" style="7" customWidth="1"/>
    <col min="2573" max="2573" width="12.77734375" style="7" bestFit="1" customWidth="1"/>
    <col min="2574" max="2816" width="9" style="7"/>
    <col min="2817" max="2817" width="6.44140625" style="7" customWidth="1"/>
    <col min="2818" max="2818" width="3.109375" style="7" customWidth="1"/>
    <col min="2819" max="2819" width="12.6640625" style="7" customWidth="1"/>
    <col min="2820" max="2820" width="3.6640625" style="7" customWidth="1"/>
    <col min="2821" max="2821" width="10.109375" style="7" customWidth="1"/>
    <col min="2822" max="2822" width="3.6640625" style="7" customWidth="1"/>
    <col min="2823" max="2823" width="9" style="7"/>
    <col min="2824" max="2824" width="2.88671875" style="7" customWidth="1"/>
    <col min="2825" max="2825" width="7.21875" style="7" customWidth="1"/>
    <col min="2826" max="2826" width="3.6640625" style="7" customWidth="1"/>
    <col min="2827" max="2827" width="4.77734375" style="7" customWidth="1"/>
    <col min="2828" max="2828" width="10.77734375" style="7" customWidth="1"/>
    <col min="2829" max="2829" width="12.77734375" style="7" bestFit="1" customWidth="1"/>
    <col min="2830" max="3072" width="9" style="7"/>
    <col min="3073" max="3073" width="6.44140625" style="7" customWidth="1"/>
    <col min="3074" max="3074" width="3.109375" style="7" customWidth="1"/>
    <col min="3075" max="3075" width="12.6640625" style="7" customWidth="1"/>
    <col min="3076" max="3076" width="3.6640625" style="7" customWidth="1"/>
    <col min="3077" max="3077" width="10.109375" style="7" customWidth="1"/>
    <col min="3078" max="3078" width="3.6640625" style="7" customWidth="1"/>
    <col min="3079" max="3079" width="9" style="7"/>
    <col min="3080" max="3080" width="2.88671875" style="7" customWidth="1"/>
    <col min="3081" max="3081" width="7.21875" style="7" customWidth="1"/>
    <col min="3082" max="3082" width="3.6640625" style="7" customWidth="1"/>
    <col min="3083" max="3083" width="4.77734375" style="7" customWidth="1"/>
    <col min="3084" max="3084" width="10.77734375" style="7" customWidth="1"/>
    <col min="3085" max="3085" width="12.77734375" style="7" bestFit="1" customWidth="1"/>
    <col min="3086" max="3328" width="9" style="7"/>
    <col min="3329" max="3329" width="6.44140625" style="7" customWidth="1"/>
    <col min="3330" max="3330" width="3.109375" style="7" customWidth="1"/>
    <col min="3331" max="3331" width="12.6640625" style="7" customWidth="1"/>
    <col min="3332" max="3332" width="3.6640625" style="7" customWidth="1"/>
    <col min="3333" max="3333" width="10.109375" style="7" customWidth="1"/>
    <col min="3334" max="3334" width="3.6640625" style="7" customWidth="1"/>
    <col min="3335" max="3335" width="9" style="7"/>
    <col min="3336" max="3336" width="2.88671875" style="7" customWidth="1"/>
    <col min="3337" max="3337" width="7.21875" style="7" customWidth="1"/>
    <col min="3338" max="3338" width="3.6640625" style="7" customWidth="1"/>
    <col min="3339" max="3339" width="4.77734375" style="7" customWidth="1"/>
    <col min="3340" max="3340" width="10.77734375" style="7" customWidth="1"/>
    <col min="3341" max="3341" width="12.77734375" style="7" bestFit="1" customWidth="1"/>
    <col min="3342" max="3584" width="9" style="7"/>
    <col min="3585" max="3585" width="6.44140625" style="7" customWidth="1"/>
    <col min="3586" max="3586" width="3.109375" style="7" customWidth="1"/>
    <col min="3587" max="3587" width="12.6640625" style="7" customWidth="1"/>
    <col min="3588" max="3588" width="3.6640625" style="7" customWidth="1"/>
    <col min="3589" max="3589" width="10.109375" style="7" customWidth="1"/>
    <col min="3590" max="3590" width="3.6640625" style="7" customWidth="1"/>
    <col min="3591" max="3591" width="9" style="7"/>
    <col min="3592" max="3592" width="2.88671875" style="7" customWidth="1"/>
    <col min="3593" max="3593" width="7.21875" style="7" customWidth="1"/>
    <col min="3594" max="3594" width="3.6640625" style="7" customWidth="1"/>
    <col min="3595" max="3595" width="4.77734375" style="7" customWidth="1"/>
    <col min="3596" max="3596" width="10.77734375" style="7" customWidth="1"/>
    <col min="3597" max="3597" width="12.77734375" style="7" bestFit="1" customWidth="1"/>
    <col min="3598" max="3840" width="9" style="7"/>
    <col min="3841" max="3841" width="6.44140625" style="7" customWidth="1"/>
    <col min="3842" max="3842" width="3.109375" style="7" customWidth="1"/>
    <col min="3843" max="3843" width="12.6640625" style="7" customWidth="1"/>
    <col min="3844" max="3844" width="3.6640625" style="7" customWidth="1"/>
    <col min="3845" max="3845" width="10.109375" style="7" customWidth="1"/>
    <col min="3846" max="3846" width="3.6640625" style="7" customWidth="1"/>
    <col min="3847" max="3847" width="9" style="7"/>
    <col min="3848" max="3848" width="2.88671875" style="7" customWidth="1"/>
    <col min="3849" max="3849" width="7.21875" style="7" customWidth="1"/>
    <col min="3850" max="3850" width="3.6640625" style="7" customWidth="1"/>
    <col min="3851" max="3851" width="4.77734375" style="7" customWidth="1"/>
    <col min="3852" max="3852" width="10.77734375" style="7" customWidth="1"/>
    <col min="3853" max="3853" width="12.77734375" style="7" bestFit="1" customWidth="1"/>
    <col min="3854" max="4096" width="9" style="7"/>
    <col min="4097" max="4097" width="6.44140625" style="7" customWidth="1"/>
    <col min="4098" max="4098" width="3.109375" style="7" customWidth="1"/>
    <col min="4099" max="4099" width="12.6640625" style="7" customWidth="1"/>
    <col min="4100" max="4100" width="3.6640625" style="7" customWidth="1"/>
    <col min="4101" max="4101" width="10.109375" style="7" customWidth="1"/>
    <col min="4102" max="4102" width="3.6640625" style="7" customWidth="1"/>
    <col min="4103" max="4103" width="9" style="7"/>
    <col min="4104" max="4104" width="2.88671875" style="7" customWidth="1"/>
    <col min="4105" max="4105" width="7.21875" style="7" customWidth="1"/>
    <col min="4106" max="4106" width="3.6640625" style="7" customWidth="1"/>
    <col min="4107" max="4107" width="4.77734375" style="7" customWidth="1"/>
    <col min="4108" max="4108" width="10.77734375" style="7" customWidth="1"/>
    <col min="4109" max="4109" width="12.77734375" style="7" bestFit="1" customWidth="1"/>
    <col min="4110" max="4352" width="9" style="7"/>
    <col min="4353" max="4353" width="6.44140625" style="7" customWidth="1"/>
    <col min="4354" max="4354" width="3.109375" style="7" customWidth="1"/>
    <col min="4355" max="4355" width="12.6640625" style="7" customWidth="1"/>
    <col min="4356" max="4356" width="3.6640625" style="7" customWidth="1"/>
    <col min="4357" max="4357" width="10.109375" style="7" customWidth="1"/>
    <col min="4358" max="4358" width="3.6640625" style="7" customWidth="1"/>
    <col min="4359" max="4359" width="9" style="7"/>
    <col min="4360" max="4360" width="2.88671875" style="7" customWidth="1"/>
    <col min="4361" max="4361" width="7.21875" style="7" customWidth="1"/>
    <col min="4362" max="4362" width="3.6640625" style="7" customWidth="1"/>
    <col min="4363" max="4363" width="4.77734375" style="7" customWidth="1"/>
    <col min="4364" max="4364" width="10.77734375" style="7" customWidth="1"/>
    <col min="4365" max="4365" width="12.77734375" style="7" bestFit="1" customWidth="1"/>
    <col min="4366" max="4608" width="9" style="7"/>
    <col min="4609" max="4609" width="6.44140625" style="7" customWidth="1"/>
    <col min="4610" max="4610" width="3.109375" style="7" customWidth="1"/>
    <col min="4611" max="4611" width="12.6640625" style="7" customWidth="1"/>
    <col min="4612" max="4612" width="3.6640625" style="7" customWidth="1"/>
    <col min="4613" max="4613" width="10.109375" style="7" customWidth="1"/>
    <col min="4614" max="4614" width="3.6640625" style="7" customWidth="1"/>
    <col min="4615" max="4615" width="9" style="7"/>
    <col min="4616" max="4616" width="2.88671875" style="7" customWidth="1"/>
    <col min="4617" max="4617" width="7.21875" style="7" customWidth="1"/>
    <col min="4618" max="4618" width="3.6640625" style="7" customWidth="1"/>
    <col min="4619" max="4619" width="4.77734375" style="7" customWidth="1"/>
    <col min="4620" max="4620" width="10.77734375" style="7" customWidth="1"/>
    <col min="4621" max="4621" width="12.77734375" style="7" bestFit="1" customWidth="1"/>
    <col min="4622" max="4864" width="9" style="7"/>
    <col min="4865" max="4865" width="6.44140625" style="7" customWidth="1"/>
    <col min="4866" max="4866" width="3.109375" style="7" customWidth="1"/>
    <col min="4867" max="4867" width="12.6640625" style="7" customWidth="1"/>
    <col min="4868" max="4868" width="3.6640625" style="7" customWidth="1"/>
    <col min="4869" max="4869" width="10.109375" style="7" customWidth="1"/>
    <col min="4870" max="4870" width="3.6640625" style="7" customWidth="1"/>
    <col min="4871" max="4871" width="9" style="7"/>
    <col min="4872" max="4872" width="2.88671875" style="7" customWidth="1"/>
    <col min="4873" max="4873" width="7.21875" style="7" customWidth="1"/>
    <col min="4874" max="4874" width="3.6640625" style="7" customWidth="1"/>
    <col min="4875" max="4875" width="4.77734375" style="7" customWidth="1"/>
    <col min="4876" max="4876" width="10.77734375" style="7" customWidth="1"/>
    <col min="4877" max="4877" width="12.77734375" style="7" bestFit="1" customWidth="1"/>
    <col min="4878" max="5120" width="9" style="7"/>
    <col min="5121" max="5121" width="6.44140625" style="7" customWidth="1"/>
    <col min="5122" max="5122" width="3.109375" style="7" customWidth="1"/>
    <col min="5123" max="5123" width="12.6640625" style="7" customWidth="1"/>
    <col min="5124" max="5124" width="3.6640625" style="7" customWidth="1"/>
    <col min="5125" max="5125" width="10.109375" style="7" customWidth="1"/>
    <col min="5126" max="5126" width="3.6640625" style="7" customWidth="1"/>
    <col min="5127" max="5127" width="9" style="7"/>
    <col min="5128" max="5128" width="2.88671875" style="7" customWidth="1"/>
    <col min="5129" max="5129" width="7.21875" style="7" customWidth="1"/>
    <col min="5130" max="5130" width="3.6640625" style="7" customWidth="1"/>
    <col min="5131" max="5131" width="4.77734375" style="7" customWidth="1"/>
    <col min="5132" max="5132" width="10.77734375" style="7" customWidth="1"/>
    <col min="5133" max="5133" width="12.77734375" style="7" bestFit="1" customWidth="1"/>
    <col min="5134" max="5376" width="9" style="7"/>
    <col min="5377" max="5377" width="6.44140625" style="7" customWidth="1"/>
    <col min="5378" max="5378" width="3.109375" style="7" customWidth="1"/>
    <col min="5379" max="5379" width="12.6640625" style="7" customWidth="1"/>
    <col min="5380" max="5380" width="3.6640625" style="7" customWidth="1"/>
    <col min="5381" max="5381" width="10.109375" style="7" customWidth="1"/>
    <col min="5382" max="5382" width="3.6640625" style="7" customWidth="1"/>
    <col min="5383" max="5383" width="9" style="7"/>
    <col min="5384" max="5384" width="2.88671875" style="7" customWidth="1"/>
    <col min="5385" max="5385" width="7.21875" style="7" customWidth="1"/>
    <col min="5386" max="5386" width="3.6640625" style="7" customWidth="1"/>
    <col min="5387" max="5387" width="4.77734375" style="7" customWidth="1"/>
    <col min="5388" max="5388" width="10.77734375" style="7" customWidth="1"/>
    <col min="5389" max="5389" width="12.77734375" style="7" bestFit="1" customWidth="1"/>
    <col min="5390" max="5632" width="9" style="7"/>
    <col min="5633" max="5633" width="6.44140625" style="7" customWidth="1"/>
    <col min="5634" max="5634" width="3.109375" style="7" customWidth="1"/>
    <col min="5635" max="5635" width="12.6640625" style="7" customWidth="1"/>
    <col min="5636" max="5636" width="3.6640625" style="7" customWidth="1"/>
    <col min="5637" max="5637" width="10.109375" style="7" customWidth="1"/>
    <col min="5638" max="5638" width="3.6640625" style="7" customWidth="1"/>
    <col min="5639" max="5639" width="9" style="7"/>
    <col min="5640" max="5640" width="2.88671875" style="7" customWidth="1"/>
    <col min="5641" max="5641" width="7.21875" style="7" customWidth="1"/>
    <col min="5642" max="5642" width="3.6640625" style="7" customWidth="1"/>
    <col min="5643" max="5643" width="4.77734375" style="7" customWidth="1"/>
    <col min="5644" max="5644" width="10.77734375" style="7" customWidth="1"/>
    <col min="5645" max="5645" width="12.77734375" style="7" bestFit="1" customWidth="1"/>
    <col min="5646" max="5888" width="9" style="7"/>
    <col min="5889" max="5889" width="6.44140625" style="7" customWidth="1"/>
    <col min="5890" max="5890" width="3.109375" style="7" customWidth="1"/>
    <col min="5891" max="5891" width="12.6640625" style="7" customWidth="1"/>
    <col min="5892" max="5892" width="3.6640625" style="7" customWidth="1"/>
    <col min="5893" max="5893" width="10.109375" style="7" customWidth="1"/>
    <col min="5894" max="5894" width="3.6640625" style="7" customWidth="1"/>
    <col min="5895" max="5895" width="9" style="7"/>
    <col min="5896" max="5896" width="2.88671875" style="7" customWidth="1"/>
    <col min="5897" max="5897" width="7.21875" style="7" customWidth="1"/>
    <col min="5898" max="5898" width="3.6640625" style="7" customWidth="1"/>
    <col min="5899" max="5899" width="4.77734375" style="7" customWidth="1"/>
    <col min="5900" max="5900" width="10.77734375" style="7" customWidth="1"/>
    <col min="5901" max="5901" width="12.77734375" style="7" bestFit="1" customWidth="1"/>
    <col min="5902" max="6144" width="9" style="7"/>
    <col min="6145" max="6145" width="6.44140625" style="7" customWidth="1"/>
    <col min="6146" max="6146" width="3.109375" style="7" customWidth="1"/>
    <col min="6147" max="6147" width="12.6640625" style="7" customWidth="1"/>
    <col min="6148" max="6148" width="3.6640625" style="7" customWidth="1"/>
    <col min="6149" max="6149" width="10.109375" style="7" customWidth="1"/>
    <col min="6150" max="6150" width="3.6640625" style="7" customWidth="1"/>
    <col min="6151" max="6151" width="9" style="7"/>
    <col min="6152" max="6152" width="2.88671875" style="7" customWidth="1"/>
    <col min="6153" max="6153" width="7.21875" style="7" customWidth="1"/>
    <col min="6154" max="6154" width="3.6640625" style="7" customWidth="1"/>
    <col min="6155" max="6155" width="4.77734375" style="7" customWidth="1"/>
    <col min="6156" max="6156" width="10.77734375" style="7" customWidth="1"/>
    <col min="6157" max="6157" width="12.77734375" style="7" bestFit="1" customWidth="1"/>
    <col min="6158" max="6400" width="9" style="7"/>
    <col min="6401" max="6401" width="6.44140625" style="7" customWidth="1"/>
    <col min="6402" max="6402" width="3.109375" style="7" customWidth="1"/>
    <col min="6403" max="6403" width="12.6640625" style="7" customWidth="1"/>
    <col min="6404" max="6404" width="3.6640625" style="7" customWidth="1"/>
    <col min="6405" max="6405" width="10.109375" style="7" customWidth="1"/>
    <col min="6406" max="6406" width="3.6640625" style="7" customWidth="1"/>
    <col min="6407" max="6407" width="9" style="7"/>
    <col min="6408" max="6408" width="2.88671875" style="7" customWidth="1"/>
    <col min="6409" max="6409" width="7.21875" style="7" customWidth="1"/>
    <col min="6410" max="6410" width="3.6640625" style="7" customWidth="1"/>
    <col min="6411" max="6411" width="4.77734375" style="7" customWidth="1"/>
    <col min="6412" max="6412" width="10.77734375" style="7" customWidth="1"/>
    <col min="6413" max="6413" width="12.77734375" style="7" bestFit="1" customWidth="1"/>
    <col min="6414" max="6656" width="9" style="7"/>
    <col min="6657" max="6657" width="6.44140625" style="7" customWidth="1"/>
    <col min="6658" max="6658" width="3.109375" style="7" customWidth="1"/>
    <col min="6659" max="6659" width="12.6640625" style="7" customWidth="1"/>
    <col min="6660" max="6660" width="3.6640625" style="7" customWidth="1"/>
    <col min="6661" max="6661" width="10.109375" style="7" customWidth="1"/>
    <col min="6662" max="6662" width="3.6640625" style="7" customWidth="1"/>
    <col min="6663" max="6663" width="9" style="7"/>
    <col min="6664" max="6664" width="2.88671875" style="7" customWidth="1"/>
    <col min="6665" max="6665" width="7.21875" style="7" customWidth="1"/>
    <col min="6666" max="6666" width="3.6640625" style="7" customWidth="1"/>
    <col min="6667" max="6667" width="4.77734375" style="7" customWidth="1"/>
    <col min="6668" max="6668" width="10.77734375" style="7" customWidth="1"/>
    <col min="6669" max="6669" width="12.77734375" style="7" bestFit="1" customWidth="1"/>
    <col min="6670" max="6912" width="9" style="7"/>
    <col min="6913" max="6913" width="6.44140625" style="7" customWidth="1"/>
    <col min="6914" max="6914" width="3.109375" style="7" customWidth="1"/>
    <col min="6915" max="6915" width="12.6640625" style="7" customWidth="1"/>
    <col min="6916" max="6916" width="3.6640625" style="7" customWidth="1"/>
    <col min="6917" max="6917" width="10.109375" style="7" customWidth="1"/>
    <col min="6918" max="6918" width="3.6640625" style="7" customWidth="1"/>
    <col min="6919" max="6919" width="9" style="7"/>
    <col min="6920" max="6920" width="2.88671875" style="7" customWidth="1"/>
    <col min="6921" max="6921" width="7.21875" style="7" customWidth="1"/>
    <col min="6922" max="6922" width="3.6640625" style="7" customWidth="1"/>
    <col min="6923" max="6923" width="4.77734375" style="7" customWidth="1"/>
    <col min="6924" max="6924" width="10.77734375" style="7" customWidth="1"/>
    <col min="6925" max="6925" width="12.77734375" style="7" bestFit="1" customWidth="1"/>
    <col min="6926" max="7168" width="9" style="7"/>
    <col min="7169" max="7169" width="6.44140625" style="7" customWidth="1"/>
    <col min="7170" max="7170" width="3.109375" style="7" customWidth="1"/>
    <col min="7171" max="7171" width="12.6640625" style="7" customWidth="1"/>
    <col min="7172" max="7172" width="3.6640625" style="7" customWidth="1"/>
    <col min="7173" max="7173" width="10.109375" style="7" customWidth="1"/>
    <col min="7174" max="7174" width="3.6640625" style="7" customWidth="1"/>
    <col min="7175" max="7175" width="9" style="7"/>
    <col min="7176" max="7176" width="2.88671875" style="7" customWidth="1"/>
    <col min="7177" max="7177" width="7.21875" style="7" customWidth="1"/>
    <col min="7178" max="7178" width="3.6640625" style="7" customWidth="1"/>
    <col min="7179" max="7179" width="4.77734375" style="7" customWidth="1"/>
    <col min="7180" max="7180" width="10.77734375" style="7" customWidth="1"/>
    <col min="7181" max="7181" width="12.77734375" style="7" bestFit="1" customWidth="1"/>
    <col min="7182" max="7424" width="9" style="7"/>
    <col min="7425" max="7425" width="6.44140625" style="7" customWidth="1"/>
    <col min="7426" max="7426" width="3.109375" style="7" customWidth="1"/>
    <col min="7427" max="7427" width="12.6640625" style="7" customWidth="1"/>
    <col min="7428" max="7428" width="3.6640625" style="7" customWidth="1"/>
    <col min="7429" max="7429" width="10.109375" style="7" customWidth="1"/>
    <col min="7430" max="7430" width="3.6640625" style="7" customWidth="1"/>
    <col min="7431" max="7431" width="9" style="7"/>
    <col min="7432" max="7432" width="2.88671875" style="7" customWidth="1"/>
    <col min="7433" max="7433" width="7.21875" style="7" customWidth="1"/>
    <col min="7434" max="7434" width="3.6640625" style="7" customWidth="1"/>
    <col min="7435" max="7435" width="4.77734375" style="7" customWidth="1"/>
    <col min="7436" max="7436" width="10.77734375" style="7" customWidth="1"/>
    <col min="7437" max="7437" width="12.77734375" style="7" bestFit="1" customWidth="1"/>
    <col min="7438" max="7680" width="9" style="7"/>
    <col min="7681" max="7681" width="6.44140625" style="7" customWidth="1"/>
    <col min="7682" max="7682" width="3.109375" style="7" customWidth="1"/>
    <col min="7683" max="7683" width="12.6640625" style="7" customWidth="1"/>
    <col min="7684" max="7684" width="3.6640625" style="7" customWidth="1"/>
    <col min="7685" max="7685" width="10.109375" style="7" customWidth="1"/>
    <col min="7686" max="7686" width="3.6640625" style="7" customWidth="1"/>
    <col min="7687" max="7687" width="9" style="7"/>
    <col min="7688" max="7688" width="2.88671875" style="7" customWidth="1"/>
    <col min="7689" max="7689" width="7.21875" style="7" customWidth="1"/>
    <col min="7690" max="7690" width="3.6640625" style="7" customWidth="1"/>
    <col min="7691" max="7691" width="4.77734375" style="7" customWidth="1"/>
    <col min="7692" max="7692" width="10.77734375" style="7" customWidth="1"/>
    <col min="7693" max="7693" width="12.77734375" style="7" bestFit="1" customWidth="1"/>
    <col min="7694" max="7936" width="9" style="7"/>
    <col min="7937" max="7937" width="6.44140625" style="7" customWidth="1"/>
    <col min="7938" max="7938" width="3.109375" style="7" customWidth="1"/>
    <col min="7939" max="7939" width="12.6640625" style="7" customWidth="1"/>
    <col min="7940" max="7940" width="3.6640625" style="7" customWidth="1"/>
    <col min="7941" max="7941" width="10.109375" style="7" customWidth="1"/>
    <col min="7942" max="7942" width="3.6640625" style="7" customWidth="1"/>
    <col min="7943" max="7943" width="9" style="7"/>
    <col min="7944" max="7944" width="2.88671875" style="7" customWidth="1"/>
    <col min="7945" max="7945" width="7.21875" style="7" customWidth="1"/>
    <col min="7946" max="7946" width="3.6640625" style="7" customWidth="1"/>
    <col min="7947" max="7947" width="4.77734375" style="7" customWidth="1"/>
    <col min="7948" max="7948" width="10.77734375" style="7" customWidth="1"/>
    <col min="7949" max="7949" width="12.77734375" style="7" bestFit="1" customWidth="1"/>
    <col min="7950" max="8192" width="9" style="7"/>
    <col min="8193" max="8193" width="6.44140625" style="7" customWidth="1"/>
    <col min="8194" max="8194" width="3.109375" style="7" customWidth="1"/>
    <col min="8195" max="8195" width="12.6640625" style="7" customWidth="1"/>
    <col min="8196" max="8196" width="3.6640625" style="7" customWidth="1"/>
    <col min="8197" max="8197" width="10.109375" style="7" customWidth="1"/>
    <col min="8198" max="8198" width="3.6640625" style="7" customWidth="1"/>
    <col min="8199" max="8199" width="9" style="7"/>
    <col min="8200" max="8200" width="2.88671875" style="7" customWidth="1"/>
    <col min="8201" max="8201" width="7.21875" style="7" customWidth="1"/>
    <col min="8202" max="8202" width="3.6640625" style="7" customWidth="1"/>
    <col min="8203" max="8203" width="4.77734375" style="7" customWidth="1"/>
    <col min="8204" max="8204" width="10.77734375" style="7" customWidth="1"/>
    <col min="8205" max="8205" width="12.77734375" style="7" bestFit="1" customWidth="1"/>
    <col min="8206" max="8448" width="9" style="7"/>
    <col min="8449" max="8449" width="6.44140625" style="7" customWidth="1"/>
    <col min="8450" max="8450" width="3.109375" style="7" customWidth="1"/>
    <col min="8451" max="8451" width="12.6640625" style="7" customWidth="1"/>
    <col min="8452" max="8452" width="3.6640625" style="7" customWidth="1"/>
    <col min="8453" max="8453" width="10.109375" style="7" customWidth="1"/>
    <col min="8454" max="8454" width="3.6640625" style="7" customWidth="1"/>
    <col min="8455" max="8455" width="9" style="7"/>
    <col min="8456" max="8456" width="2.88671875" style="7" customWidth="1"/>
    <col min="8457" max="8457" width="7.21875" style="7" customWidth="1"/>
    <col min="8458" max="8458" width="3.6640625" style="7" customWidth="1"/>
    <col min="8459" max="8459" width="4.77734375" style="7" customWidth="1"/>
    <col min="8460" max="8460" width="10.77734375" style="7" customWidth="1"/>
    <col min="8461" max="8461" width="12.77734375" style="7" bestFit="1" customWidth="1"/>
    <col min="8462" max="8704" width="9" style="7"/>
    <col min="8705" max="8705" width="6.44140625" style="7" customWidth="1"/>
    <col min="8706" max="8706" width="3.109375" style="7" customWidth="1"/>
    <col min="8707" max="8707" width="12.6640625" style="7" customWidth="1"/>
    <col min="8708" max="8708" width="3.6640625" style="7" customWidth="1"/>
    <col min="8709" max="8709" width="10.109375" style="7" customWidth="1"/>
    <col min="8710" max="8710" width="3.6640625" style="7" customWidth="1"/>
    <col min="8711" max="8711" width="9" style="7"/>
    <col min="8712" max="8712" width="2.88671875" style="7" customWidth="1"/>
    <col min="8713" max="8713" width="7.21875" style="7" customWidth="1"/>
    <col min="8714" max="8714" width="3.6640625" style="7" customWidth="1"/>
    <col min="8715" max="8715" width="4.77734375" style="7" customWidth="1"/>
    <col min="8716" max="8716" width="10.77734375" style="7" customWidth="1"/>
    <col min="8717" max="8717" width="12.77734375" style="7" bestFit="1" customWidth="1"/>
    <col min="8718" max="8960" width="9" style="7"/>
    <col min="8961" max="8961" width="6.44140625" style="7" customWidth="1"/>
    <col min="8962" max="8962" width="3.109375" style="7" customWidth="1"/>
    <col min="8963" max="8963" width="12.6640625" style="7" customWidth="1"/>
    <col min="8964" max="8964" width="3.6640625" style="7" customWidth="1"/>
    <col min="8965" max="8965" width="10.109375" style="7" customWidth="1"/>
    <col min="8966" max="8966" width="3.6640625" style="7" customWidth="1"/>
    <col min="8967" max="8967" width="9" style="7"/>
    <col min="8968" max="8968" width="2.88671875" style="7" customWidth="1"/>
    <col min="8969" max="8969" width="7.21875" style="7" customWidth="1"/>
    <col min="8970" max="8970" width="3.6640625" style="7" customWidth="1"/>
    <col min="8971" max="8971" width="4.77734375" style="7" customWidth="1"/>
    <col min="8972" max="8972" width="10.77734375" style="7" customWidth="1"/>
    <col min="8973" max="8973" width="12.77734375" style="7" bestFit="1" customWidth="1"/>
    <col min="8974" max="9216" width="9" style="7"/>
    <col min="9217" max="9217" width="6.44140625" style="7" customWidth="1"/>
    <col min="9218" max="9218" width="3.109375" style="7" customWidth="1"/>
    <col min="9219" max="9219" width="12.6640625" style="7" customWidth="1"/>
    <col min="9220" max="9220" width="3.6640625" style="7" customWidth="1"/>
    <col min="9221" max="9221" width="10.109375" style="7" customWidth="1"/>
    <col min="9222" max="9222" width="3.6640625" style="7" customWidth="1"/>
    <col min="9223" max="9223" width="9" style="7"/>
    <col min="9224" max="9224" width="2.88671875" style="7" customWidth="1"/>
    <col min="9225" max="9225" width="7.21875" style="7" customWidth="1"/>
    <col min="9226" max="9226" width="3.6640625" style="7" customWidth="1"/>
    <col min="9227" max="9227" width="4.77734375" style="7" customWidth="1"/>
    <col min="9228" max="9228" width="10.77734375" style="7" customWidth="1"/>
    <col min="9229" max="9229" width="12.77734375" style="7" bestFit="1" customWidth="1"/>
    <col min="9230" max="9472" width="9" style="7"/>
    <col min="9473" max="9473" width="6.44140625" style="7" customWidth="1"/>
    <col min="9474" max="9474" width="3.109375" style="7" customWidth="1"/>
    <col min="9475" max="9475" width="12.6640625" style="7" customWidth="1"/>
    <col min="9476" max="9476" width="3.6640625" style="7" customWidth="1"/>
    <col min="9477" max="9477" width="10.109375" style="7" customWidth="1"/>
    <col min="9478" max="9478" width="3.6640625" style="7" customWidth="1"/>
    <col min="9479" max="9479" width="9" style="7"/>
    <col min="9480" max="9480" width="2.88671875" style="7" customWidth="1"/>
    <col min="9481" max="9481" width="7.21875" style="7" customWidth="1"/>
    <col min="9482" max="9482" width="3.6640625" style="7" customWidth="1"/>
    <col min="9483" max="9483" width="4.77734375" style="7" customWidth="1"/>
    <col min="9484" max="9484" width="10.77734375" style="7" customWidth="1"/>
    <col min="9485" max="9485" width="12.77734375" style="7" bestFit="1" customWidth="1"/>
    <col min="9486" max="9728" width="9" style="7"/>
    <col min="9729" max="9729" width="6.44140625" style="7" customWidth="1"/>
    <col min="9730" max="9730" width="3.109375" style="7" customWidth="1"/>
    <col min="9731" max="9731" width="12.6640625" style="7" customWidth="1"/>
    <col min="9732" max="9732" width="3.6640625" style="7" customWidth="1"/>
    <col min="9733" max="9733" width="10.109375" style="7" customWidth="1"/>
    <col min="9734" max="9734" width="3.6640625" style="7" customWidth="1"/>
    <col min="9735" max="9735" width="9" style="7"/>
    <col min="9736" max="9736" width="2.88671875" style="7" customWidth="1"/>
    <col min="9737" max="9737" width="7.21875" style="7" customWidth="1"/>
    <col min="9738" max="9738" width="3.6640625" style="7" customWidth="1"/>
    <col min="9739" max="9739" width="4.77734375" style="7" customWidth="1"/>
    <col min="9740" max="9740" width="10.77734375" style="7" customWidth="1"/>
    <col min="9741" max="9741" width="12.77734375" style="7" bestFit="1" customWidth="1"/>
    <col min="9742" max="9984" width="9" style="7"/>
    <col min="9985" max="9985" width="6.44140625" style="7" customWidth="1"/>
    <col min="9986" max="9986" width="3.109375" style="7" customWidth="1"/>
    <col min="9987" max="9987" width="12.6640625" style="7" customWidth="1"/>
    <col min="9988" max="9988" width="3.6640625" style="7" customWidth="1"/>
    <col min="9989" max="9989" width="10.109375" style="7" customWidth="1"/>
    <col min="9990" max="9990" width="3.6640625" style="7" customWidth="1"/>
    <col min="9991" max="9991" width="9" style="7"/>
    <col min="9992" max="9992" width="2.88671875" style="7" customWidth="1"/>
    <col min="9993" max="9993" width="7.21875" style="7" customWidth="1"/>
    <col min="9994" max="9994" width="3.6640625" style="7" customWidth="1"/>
    <col min="9995" max="9995" width="4.77734375" style="7" customWidth="1"/>
    <col min="9996" max="9996" width="10.77734375" style="7" customWidth="1"/>
    <col min="9997" max="9997" width="12.77734375" style="7" bestFit="1" customWidth="1"/>
    <col min="9998" max="10240" width="9" style="7"/>
    <col min="10241" max="10241" width="6.44140625" style="7" customWidth="1"/>
    <col min="10242" max="10242" width="3.109375" style="7" customWidth="1"/>
    <col min="10243" max="10243" width="12.6640625" style="7" customWidth="1"/>
    <col min="10244" max="10244" width="3.6640625" style="7" customWidth="1"/>
    <col min="10245" max="10245" width="10.109375" style="7" customWidth="1"/>
    <col min="10246" max="10246" width="3.6640625" style="7" customWidth="1"/>
    <col min="10247" max="10247" width="9" style="7"/>
    <col min="10248" max="10248" width="2.88671875" style="7" customWidth="1"/>
    <col min="10249" max="10249" width="7.21875" style="7" customWidth="1"/>
    <col min="10250" max="10250" width="3.6640625" style="7" customWidth="1"/>
    <col min="10251" max="10251" width="4.77734375" style="7" customWidth="1"/>
    <col min="10252" max="10252" width="10.77734375" style="7" customWidth="1"/>
    <col min="10253" max="10253" width="12.77734375" style="7" bestFit="1" customWidth="1"/>
    <col min="10254" max="10496" width="9" style="7"/>
    <col min="10497" max="10497" width="6.44140625" style="7" customWidth="1"/>
    <col min="10498" max="10498" width="3.109375" style="7" customWidth="1"/>
    <col min="10499" max="10499" width="12.6640625" style="7" customWidth="1"/>
    <col min="10500" max="10500" width="3.6640625" style="7" customWidth="1"/>
    <col min="10501" max="10501" width="10.109375" style="7" customWidth="1"/>
    <col min="10502" max="10502" width="3.6640625" style="7" customWidth="1"/>
    <col min="10503" max="10503" width="9" style="7"/>
    <col min="10504" max="10504" width="2.88671875" style="7" customWidth="1"/>
    <col min="10505" max="10505" width="7.21875" style="7" customWidth="1"/>
    <col min="10506" max="10506" width="3.6640625" style="7" customWidth="1"/>
    <col min="10507" max="10507" width="4.77734375" style="7" customWidth="1"/>
    <col min="10508" max="10508" width="10.77734375" style="7" customWidth="1"/>
    <col min="10509" max="10509" width="12.77734375" style="7" bestFit="1" customWidth="1"/>
    <col min="10510" max="10752" width="9" style="7"/>
    <col min="10753" max="10753" width="6.44140625" style="7" customWidth="1"/>
    <col min="10754" max="10754" width="3.109375" style="7" customWidth="1"/>
    <col min="10755" max="10755" width="12.6640625" style="7" customWidth="1"/>
    <col min="10756" max="10756" width="3.6640625" style="7" customWidth="1"/>
    <col min="10757" max="10757" width="10.109375" style="7" customWidth="1"/>
    <col min="10758" max="10758" width="3.6640625" style="7" customWidth="1"/>
    <col min="10759" max="10759" width="9" style="7"/>
    <col min="10760" max="10760" width="2.88671875" style="7" customWidth="1"/>
    <col min="10761" max="10761" width="7.21875" style="7" customWidth="1"/>
    <col min="10762" max="10762" width="3.6640625" style="7" customWidth="1"/>
    <col min="10763" max="10763" width="4.77734375" style="7" customWidth="1"/>
    <col min="10764" max="10764" width="10.77734375" style="7" customWidth="1"/>
    <col min="10765" max="10765" width="12.77734375" style="7" bestFit="1" customWidth="1"/>
    <col min="10766" max="11008" width="9" style="7"/>
    <col min="11009" max="11009" width="6.44140625" style="7" customWidth="1"/>
    <col min="11010" max="11010" width="3.109375" style="7" customWidth="1"/>
    <col min="11011" max="11011" width="12.6640625" style="7" customWidth="1"/>
    <col min="11012" max="11012" width="3.6640625" style="7" customWidth="1"/>
    <col min="11013" max="11013" width="10.109375" style="7" customWidth="1"/>
    <col min="11014" max="11014" width="3.6640625" style="7" customWidth="1"/>
    <col min="11015" max="11015" width="9" style="7"/>
    <col min="11016" max="11016" width="2.88671875" style="7" customWidth="1"/>
    <col min="11017" max="11017" width="7.21875" style="7" customWidth="1"/>
    <col min="11018" max="11018" width="3.6640625" style="7" customWidth="1"/>
    <col min="11019" max="11019" width="4.77734375" style="7" customWidth="1"/>
    <col min="11020" max="11020" width="10.77734375" style="7" customWidth="1"/>
    <col min="11021" max="11021" width="12.77734375" style="7" bestFit="1" customWidth="1"/>
    <col min="11022" max="11264" width="9" style="7"/>
    <col min="11265" max="11265" width="6.44140625" style="7" customWidth="1"/>
    <col min="11266" max="11266" width="3.109375" style="7" customWidth="1"/>
    <col min="11267" max="11267" width="12.6640625" style="7" customWidth="1"/>
    <col min="11268" max="11268" width="3.6640625" style="7" customWidth="1"/>
    <col min="11269" max="11269" width="10.109375" style="7" customWidth="1"/>
    <col min="11270" max="11270" width="3.6640625" style="7" customWidth="1"/>
    <col min="11271" max="11271" width="9" style="7"/>
    <col min="11272" max="11272" width="2.88671875" style="7" customWidth="1"/>
    <col min="11273" max="11273" width="7.21875" style="7" customWidth="1"/>
    <col min="11274" max="11274" width="3.6640625" style="7" customWidth="1"/>
    <col min="11275" max="11275" width="4.77734375" style="7" customWidth="1"/>
    <col min="11276" max="11276" width="10.77734375" style="7" customWidth="1"/>
    <col min="11277" max="11277" width="12.77734375" style="7" bestFit="1" customWidth="1"/>
    <col min="11278" max="11520" width="9" style="7"/>
    <col min="11521" max="11521" width="6.44140625" style="7" customWidth="1"/>
    <col min="11522" max="11522" width="3.109375" style="7" customWidth="1"/>
    <col min="11523" max="11523" width="12.6640625" style="7" customWidth="1"/>
    <col min="11524" max="11524" width="3.6640625" style="7" customWidth="1"/>
    <col min="11525" max="11525" width="10.109375" style="7" customWidth="1"/>
    <col min="11526" max="11526" width="3.6640625" style="7" customWidth="1"/>
    <col min="11527" max="11527" width="9" style="7"/>
    <col min="11528" max="11528" width="2.88671875" style="7" customWidth="1"/>
    <col min="11529" max="11529" width="7.21875" style="7" customWidth="1"/>
    <col min="11530" max="11530" width="3.6640625" style="7" customWidth="1"/>
    <col min="11531" max="11531" width="4.77734375" style="7" customWidth="1"/>
    <col min="11532" max="11532" width="10.77734375" style="7" customWidth="1"/>
    <col min="11533" max="11533" width="12.77734375" style="7" bestFit="1" customWidth="1"/>
    <col min="11534" max="11776" width="9" style="7"/>
    <col min="11777" max="11777" width="6.44140625" style="7" customWidth="1"/>
    <col min="11778" max="11778" width="3.109375" style="7" customWidth="1"/>
    <col min="11779" max="11779" width="12.6640625" style="7" customWidth="1"/>
    <col min="11780" max="11780" width="3.6640625" style="7" customWidth="1"/>
    <col min="11781" max="11781" width="10.109375" style="7" customWidth="1"/>
    <col min="11782" max="11782" width="3.6640625" style="7" customWidth="1"/>
    <col min="11783" max="11783" width="9" style="7"/>
    <col min="11784" max="11784" width="2.88671875" style="7" customWidth="1"/>
    <col min="11785" max="11785" width="7.21875" style="7" customWidth="1"/>
    <col min="11786" max="11786" width="3.6640625" style="7" customWidth="1"/>
    <col min="11787" max="11787" width="4.77734375" style="7" customWidth="1"/>
    <col min="11788" max="11788" width="10.77734375" style="7" customWidth="1"/>
    <col min="11789" max="11789" width="12.77734375" style="7" bestFit="1" customWidth="1"/>
    <col min="11790" max="12032" width="9" style="7"/>
    <col min="12033" max="12033" width="6.44140625" style="7" customWidth="1"/>
    <col min="12034" max="12034" width="3.109375" style="7" customWidth="1"/>
    <col min="12035" max="12035" width="12.6640625" style="7" customWidth="1"/>
    <col min="12036" max="12036" width="3.6640625" style="7" customWidth="1"/>
    <col min="12037" max="12037" width="10.109375" style="7" customWidth="1"/>
    <col min="12038" max="12038" width="3.6640625" style="7" customWidth="1"/>
    <col min="12039" max="12039" width="9" style="7"/>
    <col min="12040" max="12040" width="2.88671875" style="7" customWidth="1"/>
    <col min="12041" max="12041" width="7.21875" style="7" customWidth="1"/>
    <col min="12042" max="12042" width="3.6640625" style="7" customWidth="1"/>
    <col min="12043" max="12043" width="4.77734375" style="7" customWidth="1"/>
    <col min="12044" max="12044" width="10.77734375" style="7" customWidth="1"/>
    <col min="12045" max="12045" width="12.77734375" style="7" bestFit="1" customWidth="1"/>
    <col min="12046" max="12288" width="9" style="7"/>
    <col min="12289" max="12289" width="6.44140625" style="7" customWidth="1"/>
    <col min="12290" max="12290" width="3.109375" style="7" customWidth="1"/>
    <col min="12291" max="12291" width="12.6640625" style="7" customWidth="1"/>
    <col min="12292" max="12292" width="3.6640625" style="7" customWidth="1"/>
    <col min="12293" max="12293" width="10.109375" style="7" customWidth="1"/>
    <col min="12294" max="12294" width="3.6640625" style="7" customWidth="1"/>
    <col min="12295" max="12295" width="9" style="7"/>
    <col min="12296" max="12296" width="2.88671875" style="7" customWidth="1"/>
    <col min="12297" max="12297" width="7.21875" style="7" customWidth="1"/>
    <col min="12298" max="12298" width="3.6640625" style="7" customWidth="1"/>
    <col min="12299" max="12299" width="4.77734375" style="7" customWidth="1"/>
    <col min="12300" max="12300" width="10.77734375" style="7" customWidth="1"/>
    <col min="12301" max="12301" width="12.77734375" style="7" bestFit="1" customWidth="1"/>
    <col min="12302" max="12544" width="9" style="7"/>
    <col min="12545" max="12545" width="6.44140625" style="7" customWidth="1"/>
    <col min="12546" max="12546" width="3.109375" style="7" customWidth="1"/>
    <col min="12547" max="12547" width="12.6640625" style="7" customWidth="1"/>
    <col min="12548" max="12548" width="3.6640625" style="7" customWidth="1"/>
    <col min="12549" max="12549" width="10.109375" style="7" customWidth="1"/>
    <col min="12550" max="12550" width="3.6640625" style="7" customWidth="1"/>
    <col min="12551" max="12551" width="9" style="7"/>
    <col min="12552" max="12552" width="2.88671875" style="7" customWidth="1"/>
    <col min="12553" max="12553" width="7.21875" style="7" customWidth="1"/>
    <col min="12554" max="12554" width="3.6640625" style="7" customWidth="1"/>
    <col min="12555" max="12555" width="4.77734375" style="7" customWidth="1"/>
    <col min="12556" max="12556" width="10.77734375" style="7" customWidth="1"/>
    <col min="12557" max="12557" width="12.77734375" style="7" bestFit="1" customWidth="1"/>
    <col min="12558" max="12800" width="9" style="7"/>
    <col min="12801" max="12801" width="6.44140625" style="7" customWidth="1"/>
    <col min="12802" max="12802" width="3.109375" style="7" customWidth="1"/>
    <col min="12803" max="12803" width="12.6640625" style="7" customWidth="1"/>
    <col min="12804" max="12804" width="3.6640625" style="7" customWidth="1"/>
    <col min="12805" max="12805" width="10.109375" style="7" customWidth="1"/>
    <col min="12806" max="12806" width="3.6640625" style="7" customWidth="1"/>
    <col min="12807" max="12807" width="9" style="7"/>
    <col min="12808" max="12808" width="2.88671875" style="7" customWidth="1"/>
    <col min="12809" max="12809" width="7.21875" style="7" customWidth="1"/>
    <col min="12810" max="12810" width="3.6640625" style="7" customWidth="1"/>
    <col min="12811" max="12811" width="4.77734375" style="7" customWidth="1"/>
    <col min="12812" max="12812" width="10.77734375" style="7" customWidth="1"/>
    <col min="12813" max="12813" width="12.77734375" style="7" bestFit="1" customWidth="1"/>
    <col min="12814" max="13056" width="9" style="7"/>
    <col min="13057" max="13057" width="6.44140625" style="7" customWidth="1"/>
    <col min="13058" max="13058" width="3.109375" style="7" customWidth="1"/>
    <col min="13059" max="13059" width="12.6640625" style="7" customWidth="1"/>
    <col min="13060" max="13060" width="3.6640625" style="7" customWidth="1"/>
    <col min="13061" max="13061" width="10.109375" style="7" customWidth="1"/>
    <col min="13062" max="13062" width="3.6640625" style="7" customWidth="1"/>
    <col min="13063" max="13063" width="9" style="7"/>
    <col min="13064" max="13064" width="2.88671875" style="7" customWidth="1"/>
    <col min="13065" max="13065" width="7.21875" style="7" customWidth="1"/>
    <col min="13066" max="13066" width="3.6640625" style="7" customWidth="1"/>
    <col min="13067" max="13067" width="4.77734375" style="7" customWidth="1"/>
    <col min="13068" max="13068" width="10.77734375" style="7" customWidth="1"/>
    <col min="13069" max="13069" width="12.77734375" style="7" bestFit="1" customWidth="1"/>
    <col min="13070" max="13312" width="9" style="7"/>
    <col min="13313" max="13313" width="6.44140625" style="7" customWidth="1"/>
    <col min="13314" max="13314" width="3.109375" style="7" customWidth="1"/>
    <col min="13315" max="13315" width="12.6640625" style="7" customWidth="1"/>
    <col min="13316" max="13316" width="3.6640625" style="7" customWidth="1"/>
    <col min="13317" max="13317" width="10.109375" style="7" customWidth="1"/>
    <col min="13318" max="13318" width="3.6640625" style="7" customWidth="1"/>
    <col min="13319" max="13319" width="9" style="7"/>
    <col min="13320" max="13320" width="2.88671875" style="7" customWidth="1"/>
    <col min="13321" max="13321" width="7.21875" style="7" customWidth="1"/>
    <col min="13322" max="13322" width="3.6640625" style="7" customWidth="1"/>
    <col min="13323" max="13323" width="4.77734375" style="7" customWidth="1"/>
    <col min="13324" max="13324" width="10.77734375" style="7" customWidth="1"/>
    <col min="13325" max="13325" width="12.77734375" style="7" bestFit="1" customWidth="1"/>
    <col min="13326" max="13568" width="9" style="7"/>
    <col min="13569" max="13569" width="6.44140625" style="7" customWidth="1"/>
    <col min="13570" max="13570" width="3.109375" style="7" customWidth="1"/>
    <col min="13571" max="13571" width="12.6640625" style="7" customWidth="1"/>
    <col min="13572" max="13572" width="3.6640625" style="7" customWidth="1"/>
    <col min="13573" max="13573" width="10.109375" style="7" customWidth="1"/>
    <col min="13574" max="13574" width="3.6640625" style="7" customWidth="1"/>
    <col min="13575" max="13575" width="9" style="7"/>
    <col min="13576" max="13576" width="2.88671875" style="7" customWidth="1"/>
    <col min="13577" max="13577" width="7.21875" style="7" customWidth="1"/>
    <col min="13578" max="13578" width="3.6640625" style="7" customWidth="1"/>
    <col min="13579" max="13579" width="4.77734375" style="7" customWidth="1"/>
    <col min="13580" max="13580" width="10.77734375" style="7" customWidth="1"/>
    <col min="13581" max="13581" width="12.77734375" style="7" bestFit="1" customWidth="1"/>
    <col min="13582" max="13824" width="9" style="7"/>
    <col min="13825" max="13825" width="6.44140625" style="7" customWidth="1"/>
    <col min="13826" max="13826" width="3.109375" style="7" customWidth="1"/>
    <col min="13827" max="13827" width="12.6640625" style="7" customWidth="1"/>
    <col min="13828" max="13828" width="3.6640625" style="7" customWidth="1"/>
    <col min="13829" max="13829" width="10.109375" style="7" customWidth="1"/>
    <col min="13830" max="13830" width="3.6640625" style="7" customWidth="1"/>
    <col min="13831" max="13831" width="9" style="7"/>
    <col min="13832" max="13832" width="2.88671875" style="7" customWidth="1"/>
    <col min="13833" max="13833" width="7.21875" style="7" customWidth="1"/>
    <col min="13834" max="13834" width="3.6640625" style="7" customWidth="1"/>
    <col min="13835" max="13835" width="4.77734375" style="7" customWidth="1"/>
    <col min="13836" max="13836" width="10.77734375" style="7" customWidth="1"/>
    <col min="13837" max="13837" width="12.77734375" style="7" bestFit="1" customWidth="1"/>
    <col min="13838" max="14080" width="9" style="7"/>
    <col min="14081" max="14081" width="6.44140625" style="7" customWidth="1"/>
    <col min="14082" max="14082" width="3.109375" style="7" customWidth="1"/>
    <col min="14083" max="14083" width="12.6640625" style="7" customWidth="1"/>
    <col min="14084" max="14084" width="3.6640625" style="7" customWidth="1"/>
    <col min="14085" max="14085" width="10.109375" style="7" customWidth="1"/>
    <col min="14086" max="14086" width="3.6640625" style="7" customWidth="1"/>
    <col min="14087" max="14087" width="9" style="7"/>
    <col min="14088" max="14088" width="2.88671875" style="7" customWidth="1"/>
    <col min="14089" max="14089" width="7.21875" style="7" customWidth="1"/>
    <col min="14090" max="14090" width="3.6640625" style="7" customWidth="1"/>
    <col min="14091" max="14091" width="4.77734375" style="7" customWidth="1"/>
    <col min="14092" max="14092" width="10.77734375" style="7" customWidth="1"/>
    <col min="14093" max="14093" width="12.77734375" style="7" bestFit="1" customWidth="1"/>
    <col min="14094" max="14336" width="9" style="7"/>
    <col min="14337" max="14337" width="6.44140625" style="7" customWidth="1"/>
    <col min="14338" max="14338" width="3.109375" style="7" customWidth="1"/>
    <col min="14339" max="14339" width="12.6640625" style="7" customWidth="1"/>
    <col min="14340" max="14340" width="3.6640625" style="7" customWidth="1"/>
    <col min="14341" max="14341" width="10.109375" style="7" customWidth="1"/>
    <col min="14342" max="14342" width="3.6640625" style="7" customWidth="1"/>
    <col min="14343" max="14343" width="9" style="7"/>
    <col min="14344" max="14344" width="2.88671875" style="7" customWidth="1"/>
    <col min="14345" max="14345" width="7.21875" style="7" customWidth="1"/>
    <col min="14346" max="14346" width="3.6640625" style="7" customWidth="1"/>
    <col min="14347" max="14347" width="4.77734375" style="7" customWidth="1"/>
    <col min="14348" max="14348" width="10.77734375" style="7" customWidth="1"/>
    <col min="14349" max="14349" width="12.77734375" style="7" bestFit="1" customWidth="1"/>
    <col min="14350" max="14592" width="9" style="7"/>
    <col min="14593" max="14593" width="6.44140625" style="7" customWidth="1"/>
    <col min="14594" max="14594" width="3.109375" style="7" customWidth="1"/>
    <col min="14595" max="14595" width="12.6640625" style="7" customWidth="1"/>
    <col min="14596" max="14596" width="3.6640625" style="7" customWidth="1"/>
    <col min="14597" max="14597" width="10.109375" style="7" customWidth="1"/>
    <col min="14598" max="14598" width="3.6640625" style="7" customWidth="1"/>
    <col min="14599" max="14599" width="9" style="7"/>
    <col min="14600" max="14600" width="2.88671875" style="7" customWidth="1"/>
    <col min="14601" max="14601" width="7.21875" style="7" customWidth="1"/>
    <col min="14602" max="14602" width="3.6640625" style="7" customWidth="1"/>
    <col min="14603" max="14603" width="4.77734375" style="7" customWidth="1"/>
    <col min="14604" max="14604" width="10.77734375" style="7" customWidth="1"/>
    <col min="14605" max="14605" width="12.77734375" style="7" bestFit="1" customWidth="1"/>
    <col min="14606" max="14848" width="9" style="7"/>
    <col min="14849" max="14849" width="6.44140625" style="7" customWidth="1"/>
    <col min="14850" max="14850" width="3.109375" style="7" customWidth="1"/>
    <col min="14851" max="14851" width="12.6640625" style="7" customWidth="1"/>
    <col min="14852" max="14852" width="3.6640625" style="7" customWidth="1"/>
    <col min="14853" max="14853" width="10.109375" style="7" customWidth="1"/>
    <col min="14854" max="14854" width="3.6640625" style="7" customWidth="1"/>
    <col min="14855" max="14855" width="9" style="7"/>
    <col min="14856" max="14856" width="2.88671875" style="7" customWidth="1"/>
    <col min="14857" max="14857" width="7.21875" style="7" customWidth="1"/>
    <col min="14858" max="14858" width="3.6640625" style="7" customWidth="1"/>
    <col min="14859" max="14859" width="4.77734375" style="7" customWidth="1"/>
    <col min="14860" max="14860" width="10.77734375" style="7" customWidth="1"/>
    <col min="14861" max="14861" width="12.77734375" style="7" bestFit="1" customWidth="1"/>
    <col min="14862" max="15104" width="9" style="7"/>
    <col min="15105" max="15105" width="6.44140625" style="7" customWidth="1"/>
    <col min="15106" max="15106" width="3.109375" style="7" customWidth="1"/>
    <col min="15107" max="15107" width="12.6640625" style="7" customWidth="1"/>
    <col min="15108" max="15108" width="3.6640625" style="7" customWidth="1"/>
    <col min="15109" max="15109" width="10.109375" style="7" customWidth="1"/>
    <col min="15110" max="15110" width="3.6640625" style="7" customWidth="1"/>
    <col min="15111" max="15111" width="9" style="7"/>
    <col min="15112" max="15112" width="2.88671875" style="7" customWidth="1"/>
    <col min="15113" max="15113" width="7.21875" style="7" customWidth="1"/>
    <col min="15114" max="15114" width="3.6640625" style="7" customWidth="1"/>
    <col min="15115" max="15115" width="4.77734375" style="7" customWidth="1"/>
    <col min="15116" max="15116" width="10.77734375" style="7" customWidth="1"/>
    <col min="15117" max="15117" width="12.77734375" style="7" bestFit="1" customWidth="1"/>
    <col min="15118" max="15360" width="9" style="7"/>
    <col min="15361" max="15361" width="6.44140625" style="7" customWidth="1"/>
    <col min="15362" max="15362" width="3.109375" style="7" customWidth="1"/>
    <col min="15363" max="15363" width="12.6640625" style="7" customWidth="1"/>
    <col min="15364" max="15364" width="3.6640625" style="7" customWidth="1"/>
    <col min="15365" max="15365" width="10.109375" style="7" customWidth="1"/>
    <col min="15366" max="15366" width="3.6640625" style="7" customWidth="1"/>
    <col min="15367" max="15367" width="9" style="7"/>
    <col min="15368" max="15368" width="2.88671875" style="7" customWidth="1"/>
    <col min="15369" max="15369" width="7.21875" style="7" customWidth="1"/>
    <col min="15370" max="15370" width="3.6640625" style="7" customWidth="1"/>
    <col min="15371" max="15371" width="4.77734375" style="7" customWidth="1"/>
    <col min="15372" max="15372" width="10.77734375" style="7" customWidth="1"/>
    <col min="15373" max="15373" width="12.77734375" style="7" bestFit="1" customWidth="1"/>
    <col min="15374" max="15616" width="9" style="7"/>
    <col min="15617" max="15617" width="6.44140625" style="7" customWidth="1"/>
    <col min="15618" max="15618" width="3.109375" style="7" customWidth="1"/>
    <col min="15619" max="15619" width="12.6640625" style="7" customWidth="1"/>
    <col min="15620" max="15620" width="3.6640625" style="7" customWidth="1"/>
    <col min="15621" max="15621" width="10.109375" style="7" customWidth="1"/>
    <col min="15622" max="15622" width="3.6640625" style="7" customWidth="1"/>
    <col min="15623" max="15623" width="9" style="7"/>
    <col min="15624" max="15624" width="2.88671875" style="7" customWidth="1"/>
    <col min="15625" max="15625" width="7.21875" style="7" customWidth="1"/>
    <col min="15626" max="15626" width="3.6640625" style="7" customWidth="1"/>
    <col min="15627" max="15627" width="4.77734375" style="7" customWidth="1"/>
    <col min="15628" max="15628" width="10.77734375" style="7" customWidth="1"/>
    <col min="15629" max="15629" width="12.77734375" style="7" bestFit="1" customWidth="1"/>
    <col min="15630" max="15872" width="9" style="7"/>
    <col min="15873" max="15873" width="6.44140625" style="7" customWidth="1"/>
    <col min="15874" max="15874" width="3.109375" style="7" customWidth="1"/>
    <col min="15875" max="15875" width="12.6640625" style="7" customWidth="1"/>
    <col min="15876" max="15876" width="3.6640625" style="7" customWidth="1"/>
    <col min="15877" max="15877" width="10.109375" style="7" customWidth="1"/>
    <col min="15878" max="15878" width="3.6640625" style="7" customWidth="1"/>
    <col min="15879" max="15879" width="9" style="7"/>
    <col min="15880" max="15880" width="2.88671875" style="7" customWidth="1"/>
    <col min="15881" max="15881" width="7.21875" style="7" customWidth="1"/>
    <col min="15882" max="15882" width="3.6640625" style="7" customWidth="1"/>
    <col min="15883" max="15883" width="4.77734375" style="7" customWidth="1"/>
    <col min="15884" max="15884" width="10.77734375" style="7" customWidth="1"/>
    <col min="15885" max="15885" width="12.77734375" style="7" bestFit="1" customWidth="1"/>
    <col min="15886" max="16128" width="9" style="7"/>
    <col min="16129" max="16129" width="6.44140625" style="7" customWidth="1"/>
    <col min="16130" max="16130" width="3.109375" style="7" customWidth="1"/>
    <col min="16131" max="16131" width="12.6640625" style="7" customWidth="1"/>
    <col min="16132" max="16132" width="3.6640625" style="7" customWidth="1"/>
    <col min="16133" max="16133" width="10.109375" style="7" customWidth="1"/>
    <col min="16134" max="16134" width="3.6640625" style="7" customWidth="1"/>
    <col min="16135" max="16135" width="9" style="7"/>
    <col min="16136" max="16136" width="2.88671875" style="7" customWidth="1"/>
    <col min="16137" max="16137" width="7.21875" style="7" customWidth="1"/>
    <col min="16138" max="16138" width="3.6640625" style="7" customWidth="1"/>
    <col min="16139" max="16139" width="4.77734375" style="7" customWidth="1"/>
    <col min="16140" max="16140" width="10.77734375" style="7" customWidth="1"/>
    <col min="16141" max="16141" width="12.77734375" style="7" bestFit="1" customWidth="1"/>
    <col min="16142" max="16384" width="9" style="7"/>
  </cols>
  <sheetData>
    <row r="2" spans="1:17" ht="16.2" thickBot="1">
      <c r="A2" s="8" t="s">
        <v>23</v>
      </c>
      <c r="B2" s="9"/>
      <c r="C2" s="10"/>
      <c r="D2" s="9"/>
      <c r="E2" s="11"/>
      <c r="F2" s="12"/>
      <c r="G2" s="12"/>
      <c r="H2" s="12"/>
      <c r="I2" s="13"/>
      <c r="J2" s="9"/>
      <c r="K2" s="9"/>
      <c r="L2" s="14"/>
      <c r="M2" s="15"/>
      <c r="N2" s="39"/>
      <c r="O2" s="39"/>
      <c r="P2" s="39"/>
      <c r="Q2" s="39"/>
    </row>
    <row r="3" spans="1:17">
      <c r="A3" s="1" t="s">
        <v>0</v>
      </c>
      <c r="B3" s="2" t="s">
        <v>1</v>
      </c>
      <c r="C3" s="2" t="s">
        <v>2</v>
      </c>
      <c r="D3" s="2" t="s">
        <v>3</v>
      </c>
      <c r="E3" s="16" t="s">
        <v>4</v>
      </c>
      <c r="F3" s="2"/>
      <c r="G3" s="2" t="s">
        <v>5</v>
      </c>
      <c r="H3" s="2"/>
      <c r="I3" s="6" t="s">
        <v>6</v>
      </c>
      <c r="K3" s="2" t="s">
        <v>7</v>
      </c>
      <c r="N3" s="42" t="s">
        <v>26</v>
      </c>
    </row>
    <row r="4" spans="1:17" ht="16.2" thickBot="1">
      <c r="A4" s="17"/>
      <c r="B4" s="18"/>
      <c r="C4" s="18" t="s">
        <v>8</v>
      </c>
      <c r="D4" s="18"/>
      <c r="E4" s="19" t="s">
        <v>9</v>
      </c>
      <c r="F4" s="18"/>
      <c r="G4" s="18" t="s">
        <v>10</v>
      </c>
      <c r="H4" s="18"/>
      <c r="I4" s="20" t="s">
        <v>11</v>
      </c>
      <c r="J4" s="18"/>
      <c r="K4" s="18"/>
      <c r="L4" s="17"/>
      <c r="M4" s="20"/>
      <c r="N4" s="39" t="s">
        <v>21</v>
      </c>
      <c r="O4" s="39"/>
      <c r="P4" s="39" t="s">
        <v>22</v>
      </c>
      <c r="Q4" s="39"/>
    </row>
    <row r="5" spans="1:17" ht="13.8" thickTop="1"/>
    <row r="6" spans="1:17">
      <c r="A6" s="1" t="s">
        <v>12</v>
      </c>
      <c r="B6" s="2" t="s">
        <v>13</v>
      </c>
      <c r="C6" s="2">
        <v>1</v>
      </c>
      <c r="D6" s="2" t="s">
        <v>14</v>
      </c>
      <c r="E6" s="4">
        <v>3108000</v>
      </c>
      <c r="G6" s="3">
        <v>2</v>
      </c>
      <c r="I6" s="5">
        <f t="shared" ref="I6:I15" si="0">G6/E6*1000000</f>
        <v>0.64350064350064351</v>
      </c>
    </row>
    <row r="7" spans="1:17">
      <c r="C7" s="2">
        <v>2</v>
      </c>
      <c r="D7" s="2" t="s">
        <v>14</v>
      </c>
      <c r="E7" s="4">
        <v>1281000</v>
      </c>
      <c r="G7" s="3">
        <v>1</v>
      </c>
      <c r="I7" s="5">
        <f t="shared" si="0"/>
        <v>0.78064012490241996</v>
      </c>
    </row>
    <row r="8" spans="1:17">
      <c r="C8" s="2">
        <v>3</v>
      </c>
      <c r="D8" s="2" t="s">
        <v>14</v>
      </c>
      <c r="E8" s="4">
        <v>2313000</v>
      </c>
      <c r="G8" s="3">
        <v>2</v>
      </c>
      <c r="I8" s="5">
        <f t="shared" si="0"/>
        <v>0.86467790747946394</v>
      </c>
    </row>
    <row r="9" spans="1:17">
      <c r="C9" s="2">
        <v>4</v>
      </c>
      <c r="D9" s="2" t="s">
        <v>14</v>
      </c>
      <c r="E9" s="4">
        <v>1317000</v>
      </c>
      <c r="G9" s="3">
        <v>1</v>
      </c>
      <c r="I9" s="5">
        <f t="shared" si="0"/>
        <v>0.75930144267274113</v>
      </c>
    </row>
    <row r="10" spans="1:17">
      <c r="C10" s="2">
        <v>5</v>
      </c>
      <c r="D10" s="2" t="s">
        <v>14</v>
      </c>
      <c r="E10" s="4">
        <v>3084000</v>
      </c>
      <c r="G10" s="3">
        <v>3</v>
      </c>
      <c r="I10" s="5">
        <f t="shared" si="0"/>
        <v>0.97276264591439676</v>
      </c>
    </row>
    <row r="11" spans="1:17">
      <c r="C11" s="2">
        <v>6</v>
      </c>
      <c r="D11" s="2" t="s">
        <v>14</v>
      </c>
      <c r="E11" s="4">
        <v>1005000</v>
      </c>
      <c r="G11" s="3">
        <v>1</v>
      </c>
      <c r="I11" s="5">
        <f t="shared" si="0"/>
        <v>0.99502487562189046</v>
      </c>
    </row>
    <row r="12" spans="1:17">
      <c r="C12" s="2">
        <v>101</v>
      </c>
      <c r="D12" s="2" t="s">
        <v>15</v>
      </c>
      <c r="E12" s="4">
        <v>3129000</v>
      </c>
      <c r="G12" s="3">
        <v>7</v>
      </c>
      <c r="I12" s="5">
        <f t="shared" si="0"/>
        <v>2.2371364653243844</v>
      </c>
    </row>
    <row r="13" spans="1:17">
      <c r="C13" s="2">
        <v>102</v>
      </c>
      <c r="D13" s="2" t="s">
        <v>15</v>
      </c>
      <c r="E13" s="4">
        <v>2334000</v>
      </c>
      <c r="G13" s="3">
        <v>0</v>
      </c>
      <c r="I13" s="5">
        <f t="shared" si="0"/>
        <v>0</v>
      </c>
    </row>
    <row r="14" spans="1:17">
      <c r="C14" s="2">
        <v>201</v>
      </c>
      <c r="D14" s="2" t="s">
        <v>14</v>
      </c>
      <c r="E14" s="4">
        <v>3462000</v>
      </c>
      <c r="G14" s="3">
        <v>4</v>
      </c>
      <c r="I14" s="5">
        <f t="shared" si="0"/>
        <v>1.1554015020219528</v>
      </c>
    </row>
    <row r="15" spans="1:17">
      <c r="C15" s="2">
        <v>202</v>
      </c>
      <c r="D15" s="2" t="s">
        <v>14</v>
      </c>
      <c r="E15" s="4">
        <v>2580000</v>
      </c>
      <c r="G15" s="3">
        <v>5</v>
      </c>
      <c r="I15" s="5">
        <f t="shared" si="0"/>
        <v>1.9379844961240311</v>
      </c>
      <c r="K15" s="21">
        <f>AVERAGE(I6:I15)</f>
        <v>1.0346430103561923</v>
      </c>
      <c r="L15" s="22" t="s">
        <v>16</v>
      </c>
      <c r="M15" s="21">
        <f>STDEV(I6:I15)</f>
        <v>0.63898311832166022</v>
      </c>
      <c r="N15" s="21"/>
      <c r="Q15" s="21"/>
    </row>
    <row r="16" spans="1:17">
      <c r="A16" s="7"/>
      <c r="C16" s="23" t="s">
        <v>17</v>
      </c>
      <c r="D16" s="24"/>
      <c r="E16" s="25">
        <f>SUM(E6:E15)</f>
        <v>23613000</v>
      </c>
      <c r="F16" s="26"/>
      <c r="G16" s="25">
        <f>SUM(G6:G15)</f>
        <v>26</v>
      </c>
      <c r="H16" s="26"/>
      <c r="I16" s="27"/>
    </row>
    <row r="18" spans="1:17">
      <c r="B18" s="2" t="s">
        <v>18</v>
      </c>
      <c r="C18" s="2">
        <v>103</v>
      </c>
      <c r="D18" s="2" t="s">
        <v>15</v>
      </c>
      <c r="E18" s="4">
        <v>4884000</v>
      </c>
      <c r="G18" s="3">
        <v>30</v>
      </c>
      <c r="I18" s="5">
        <f t="shared" ref="I18:I25" si="1">G18/E18*1000000</f>
        <v>6.1425061425061429</v>
      </c>
      <c r="J18" s="24"/>
    </row>
    <row r="19" spans="1:17">
      <c r="C19" s="2">
        <v>104</v>
      </c>
      <c r="D19" s="2" t="s">
        <v>15</v>
      </c>
      <c r="E19" s="4">
        <v>4635000</v>
      </c>
      <c r="G19" s="3">
        <v>30</v>
      </c>
      <c r="I19" s="5">
        <f t="shared" si="1"/>
        <v>6.4724919093851137</v>
      </c>
    </row>
    <row r="20" spans="1:17">
      <c r="C20" s="2">
        <v>105</v>
      </c>
      <c r="D20" s="2" t="s">
        <v>15</v>
      </c>
      <c r="E20" s="4">
        <v>3270000</v>
      </c>
      <c r="G20" s="3">
        <v>17</v>
      </c>
      <c r="I20" s="5">
        <f t="shared" si="1"/>
        <v>5.1987767584097861</v>
      </c>
    </row>
    <row r="21" spans="1:17">
      <c r="C21" s="2">
        <v>106</v>
      </c>
      <c r="D21" s="2" t="s">
        <v>15</v>
      </c>
      <c r="E21" s="4">
        <v>4620000</v>
      </c>
      <c r="G21" s="3">
        <v>27</v>
      </c>
      <c r="I21" s="5">
        <f t="shared" si="1"/>
        <v>5.8441558441558445</v>
      </c>
    </row>
    <row r="22" spans="1:17">
      <c r="C22" s="2">
        <v>203</v>
      </c>
      <c r="D22" s="2" t="s">
        <v>14</v>
      </c>
      <c r="E22" s="4">
        <v>4350000</v>
      </c>
      <c r="G22" s="3">
        <v>17</v>
      </c>
      <c r="I22" s="5">
        <f t="shared" si="1"/>
        <v>3.9080459770114944</v>
      </c>
    </row>
    <row r="23" spans="1:17">
      <c r="C23" s="2">
        <v>204</v>
      </c>
      <c r="D23" s="2" t="s">
        <v>14</v>
      </c>
      <c r="E23" s="4">
        <v>4500000</v>
      </c>
      <c r="G23" s="3">
        <v>17</v>
      </c>
      <c r="I23" s="5">
        <f t="shared" si="1"/>
        <v>3.7777777777777777</v>
      </c>
    </row>
    <row r="24" spans="1:17">
      <c r="C24" s="2">
        <v>205</v>
      </c>
      <c r="D24" s="2" t="s">
        <v>14</v>
      </c>
      <c r="E24" s="4">
        <v>3183000</v>
      </c>
      <c r="G24" s="3">
        <v>13</v>
      </c>
      <c r="I24" s="5">
        <f t="shared" si="1"/>
        <v>4.0841972981464032</v>
      </c>
    </row>
    <row r="25" spans="1:17">
      <c r="C25" s="2">
        <v>206</v>
      </c>
      <c r="D25" s="2" t="s">
        <v>14</v>
      </c>
      <c r="E25" s="4">
        <v>4569000</v>
      </c>
      <c r="G25" s="3">
        <v>21</v>
      </c>
      <c r="I25" s="5">
        <f t="shared" si="1"/>
        <v>4.596191726854892</v>
      </c>
      <c r="K25" s="21">
        <f>AVERAGE(I18:I25)</f>
        <v>5.0030179292809311</v>
      </c>
      <c r="L25" s="22" t="s">
        <v>16</v>
      </c>
      <c r="M25" s="21">
        <f>STDEV(I18:I25)</f>
        <v>1.0632522609962538</v>
      </c>
      <c r="N25" s="21" t="s">
        <v>20</v>
      </c>
      <c r="O25" s="6" t="s">
        <v>25</v>
      </c>
      <c r="Q25" s="21"/>
    </row>
    <row r="26" spans="1:17">
      <c r="A26" s="7"/>
      <c r="C26" s="23" t="s">
        <v>17</v>
      </c>
      <c r="E26" s="25">
        <f>SUM(E18:E25)</f>
        <v>34011000</v>
      </c>
      <c r="G26" s="25">
        <f>SUM(G18:G25)</f>
        <v>172</v>
      </c>
      <c r="I26" s="27"/>
    </row>
    <row r="27" spans="1:17">
      <c r="A27" s="22"/>
      <c r="D27" s="24"/>
      <c r="E27" s="25"/>
      <c r="F27" s="26"/>
      <c r="G27" s="25"/>
      <c r="H27" s="26"/>
      <c r="I27" s="27"/>
    </row>
    <row r="28" spans="1:17">
      <c r="A28" s="1" t="s">
        <v>19</v>
      </c>
      <c r="B28" s="2" t="s">
        <v>13</v>
      </c>
      <c r="C28" s="2">
        <v>7</v>
      </c>
      <c r="D28" s="2" t="s">
        <v>14</v>
      </c>
      <c r="E28" s="28">
        <v>1866000</v>
      </c>
      <c r="G28" s="3">
        <v>1</v>
      </c>
      <c r="I28" s="29">
        <f t="shared" ref="I28:I33" si="2">G28/E28*1000000</f>
        <v>0.53590568060021437</v>
      </c>
      <c r="J28" s="30"/>
      <c r="K28" s="30"/>
      <c r="M28" s="30"/>
      <c r="N28" s="30"/>
      <c r="O28" s="30"/>
      <c r="P28" s="30"/>
      <c r="Q28" s="30"/>
    </row>
    <row r="29" spans="1:17">
      <c r="C29" s="2">
        <v>8</v>
      </c>
      <c r="D29" s="2" t="s">
        <v>14</v>
      </c>
      <c r="E29" s="28">
        <v>1497000</v>
      </c>
      <c r="G29" s="3">
        <v>3</v>
      </c>
      <c r="I29" s="29">
        <f t="shared" si="2"/>
        <v>2.0040080160320639</v>
      </c>
      <c r="J29" s="30"/>
      <c r="K29" s="30"/>
      <c r="M29" s="30"/>
      <c r="N29" s="30"/>
      <c r="O29" s="30"/>
      <c r="P29" s="30"/>
      <c r="Q29" s="30"/>
    </row>
    <row r="30" spans="1:17">
      <c r="C30" s="2">
        <v>9</v>
      </c>
      <c r="D30" s="2" t="s">
        <v>14</v>
      </c>
      <c r="E30" s="28">
        <v>1530000</v>
      </c>
      <c r="G30" s="3">
        <v>2</v>
      </c>
      <c r="I30" s="29">
        <f t="shared" si="2"/>
        <v>1.3071895424836601</v>
      </c>
      <c r="J30" s="30"/>
      <c r="K30" s="30"/>
      <c r="M30" s="30"/>
      <c r="N30" s="30"/>
      <c r="O30" s="30"/>
      <c r="P30" s="30"/>
      <c r="Q30" s="30"/>
    </row>
    <row r="31" spans="1:17">
      <c r="C31" s="2">
        <v>10</v>
      </c>
      <c r="D31" s="2" t="s">
        <v>14</v>
      </c>
      <c r="E31" s="28">
        <v>2226000</v>
      </c>
      <c r="G31" s="3">
        <v>1</v>
      </c>
      <c r="I31" s="29">
        <f t="shared" si="2"/>
        <v>0.44923629829290207</v>
      </c>
      <c r="J31" s="30"/>
      <c r="K31" s="30"/>
      <c r="M31" s="30"/>
      <c r="N31" s="30"/>
      <c r="O31" s="30"/>
      <c r="P31" s="30"/>
      <c r="Q31" s="30"/>
    </row>
    <row r="32" spans="1:17">
      <c r="C32" s="2">
        <v>11</v>
      </c>
      <c r="D32" s="2" t="s">
        <v>14</v>
      </c>
      <c r="E32" s="28">
        <v>2613000</v>
      </c>
      <c r="G32" s="3">
        <v>1</v>
      </c>
      <c r="I32" s="29">
        <f t="shared" si="2"/>
        <v>0.38270187523918869</v>
      </c>
      <c r="J32" s="30"/>
      <c r="K32" s="30"/>
      <c r="M32" s="30"/>
      <c r="N32" s="30"/>
      <c r="O32" s="30"/>
      <c r="P32" s="30"/>
      <c r="Q32" s="30"/>
    </row>
    <row r="33" spans="1:23">
      <c r="C33" s="2">
        <v>12</v>
      </c>
      <c r="D33" s="2" t="s">
        <v>14</v>
      </c>
      <c r="E33" s="28">
        <v>2511000</v>
      </c>
      <c r="G33" s="3">
        <v>1</v>
      </c>
      <c r="I33" s="29">
        <f t="shared" si="2"/>
        <v>0.39824771007566706</v>
      </c>
      <c r="J33" s="30"/>
      <c r="K33" s="31">
        <f>AVERAGE(I28:I33)</f>
        <v>0.84621485378728278</v>
      </c>
      <c r="L33" s="22" t="s">
        <v>16</v>
      </c>
      <c r="M33" s="31">
        <f>STDEV(I28:I33)</f>
        <v>0.66669112335077763</v>
      </c>
      <c r="N33" s="31"/>
      <c r="O33" s="30"/>
      <c r="P33" s="30"/>
      <c r="Q33" s="31"/>
    </row>
    <row r="34" spans="1:23">
      <c r="A34" s="7"/>
      <c r="C34" s="23" t="s">
        <v>17</v>
      </c>
      <c r="D34" s="24"/>
      <c r="E34" s="32">
        <f>SUM(E28:E33)</f>
        <v>12243000</v>
      </c>
      <c r="F34" s="26"/>
      <c r="G34" s="32">
        <f>SUM(G28:G33)</f>
        <v>9</v>
      </c>
      <c r="H34" s="26"/>
      <c r="I34" s="33"/>
      <c r="J34" s="30"/>
      <c r="K34" s="30"/>
      <c r="M34" s="30"/>
      <c r="N34" s="30"/>
      <c r="O34" s="30"/>
      <c r="P34" s="30"/>
      <c r="Q34" s="30"/>
    </row>
    <row r="35" spans="1:23">
      <c r="E35" s="28"/>
      <c r="I35" s="29"/>
      <c r="J35" s="30"/>
      <c r="K35" s="30"/>
      <c r="M35" s="30"/>
      <c r="N35" s="30"/>
      <c r="O35" s="30"/>
      <c r="P35" s="30"/>
      <c r="Q35" s="30"/>
    </row>
    <row r="36" spans="1:23">
      <c r="B36" s="2" t="s">
        <v>18</v>
      </c>
      <c r="C36" s="2">
        <v>107</v>
      </c>
      <c r="D36" s="2" t="s">
        <v>15</v>
      </c>
      <c r="E36" s="28">
        <v>3546000</v>
      </c>
      <c r="G36" s="3">
        <v>10</v>
      </c>
      <c r="I36" s="29">
        <f t="shared" ref="I36:I42" si="3">G36/E36*1000000</f>
        <v>2.8200789622109417</v>
      </c>
      <c r="J36" s="30"/>
      <c r="K36" s="30"/>
      <c r="M36" s="30"/>
      <c r="N36" s="30"/>
      <c r="O36" s="30"/>
      <c r="P36" s="30"/>
      <c r="Q36" s="30"/>
    </row>
    <row r="37" spans="1:23">
      <c r="C37" s="2">
        <v>108</v>
      </c>
      <c r="D37" s="2" t="s">
        <v>15</v>
      </c>
      <c r="E37" s="28">
        <v>5193000</v>
      </c>
      <c r="G37" s="3">
        <v>14</v>
      </c>
      <c r="I37" s="29">
        <f t="shared" si="3"/>
        <v>2.6959368380512228</v>
      </c>
      <c r="J37" s="30"/>
      <c r="K37" s="30"/>
      <c r="M37" s="30"/>
      <c r="N37" s="30"/>
      <c r="O37" s="30"/>
      <c r="P37" s="30"/>
      <c r="Q37" s="30"/>
    </row>
    <row r="38" spans="1:23">
      <c r="C38" s="2">
        <v>109</v>
      </c>
      <c r="D38" s="2" t="s">
        <v>15</v>
      </c>
      <c r="E38" s="28">
        <v>3882000</v>
      </c>
      <c r="G38" s="3">
        <v>13</v>
      </c>
      <c r="I38" s="29">
        <f t="shared" si="3"/>
        <v>3.3487892838742916</v>
      </c>
      <c r="J38" s="30"/>
      <c r="K38" s="30"/>
      <c r="M38" s="30"/>
      <c r="N38" s="30"/>
      <c r="O38" s="30"/>
      <c r="P38" s="30"/>
      <c r="Q38" s="30"/>
    </row>
    <row r="39" spans="1:23">
      <c r="C39" s="2">
        <v>110</v>
      </c>
      <c r="D39" s="2" t="s">
        <v>15</v>
      </c>
      <c r="E39" s="28">
        <v>5985000</v>
      </c>
      <c r="G39" s="3">
        <v>8</v>
      </c>
      <c r="I39" s="29">
        <f t="shared" si="3"/>
        <v>1.3366750208855471</v>
      </c>
      <c r="J39" s="30"/>
      <c r="K39" s="30"/>
      <c r="M39" s="30"/>
      <c r="N39" s="30"/>
      <c r="O39" s="30"/>
      <c r="P39" s="30"/>
      <c r="Q39" s="30"/>
    </row>
    <row r="40" spans="1:23">
      <c r="C40" s="2">
        <v>207</v>
      </c>
      <c r="D40" s="2" t="s">
        <v>14</v>
      </c>
      <c r="E40" s="28">
        <v>2100000</v>
      </c>
      <c r="G40" s="3">
        <v>8</v>
      </c>
      <c r="I40" s="29">
        <f t="shared" si="3"/>
        <v>3.8095238095238093</v>
      </c>
      <c r="J40" s="30"/>
      <c r="K40" s="30"/>
      <c r="M40" s="30"/>
      <c r="N40" s="30"/>
      <c r="O40" s="30"/>
      <c r="P40" s="30"/>
      <c r="Q40" s="30"/>
    </row>
    <row r="41" spans="1:23">
      <c r="C41" s="2">
        <v>208</v>
      </c>
      <c r="D41" s="2" t="s">
        <v>14</v>
      </c>
      <c r="E41" s="28">
        <v>1221000</v>
      </c>
      <c r="G41" s="3">
        <v>5</v>
      </c>
      <c r="I41" s="29">
        <f t="shared" si="3"/>
        <v>4.0950040950040956</v>
      </c>
      <c r="J41" s="30"/>
      <c r="K41" s="30"/>
      <c r="M41" s="30"/>
      <c r="N41" s="30"/>
      <c r="O41" s="30"/>
      <c r="P41" s="30"/>
      <c r="Q41" s="30"/>
    </row>
    <row r="42" spans="1:23">
      <c r="C42" s="2">
        <v>209</v>
      </c>
      <c r="D42" s="2" t="s">
        <v>14</v>
      </c>
      <c r="E42" s="28">
        <v>4197000</v>
      </c>
      <c r="G42" s="3">
        <v>9</v>
      </c>
      <c r="I42" s="29">
        <f t="shared" si="3"/>
        <v>2.1443888491779846</v>
      </c>
      <c r="J42" s="30"/>
      <c r="K42" s="31">
        <f>AVERAGE(I36:I42)</f>
        <v>2.892913836961128</v>
      </c>
      <c r="L42" s="22" t="s">
        <v>16</v>
      </c>
      <c r="M42" s="31">
        <f>STDEV(I36:I42)</f>
        <v>0.95910470582873453</v>
      </c>
      <c r="N42" s="31" t="s">
        <v>20</v>
      </c>
      <c r="O42" s="6" t="s">
        <v>25</v>
      </c>
      <c r="P42" s="30" t="s">
        <v>20</v>
      </c>
      <c r="Q42" s="6" t="s">
        <v>25</v>
      </c>
    </row>
    <row r="43" spans="1:23">
      <c r="A43" s="2"/>
      <c r="C43" s="23" t="s">
        <v>17</v>
      </c>
      <c r="D43" s="24"/>
      <c r="E43" s="32">
        <f>SUM(E36:E42)</f>
        <v>26124000</v>
      </c>
      <c r="F43" s="26"/>
      <c r="G43" s="32">
        <f>SUM(G36:G42)</f>
        <v>67</v>
      </c>
      <c r="H43" s="26"/>
      <c r="I43" s="33"/>
      <c r="J43" s="30"/>
      <c r="K43" s="30"/>
      <c r="M43" s="30"/>
      <c r="N43" s="30"/>
      <c r="O43" s="30"/>
      <c r="P43" s="30"/>
      <c r="Q43" s="30"/>
    </row>
    <row r="44" spans="1:23" s="41" customFormat="1" ht="13.8" thickBot="1">
      <c r="A44" s="9"/>
      <c r="B44" s="9"/>
      <c r="C44" s="34"/>
      <c r="D44" s="35"/>
      <c r="E44" s="36"/>
      <c r="F44" s="10"/>
      <c r="G44" s="36"/>
      <c r="H44" s="10"/>
      <c r="I44" s="37"/>
      <c r="J44" s="38"/>
      <c r="K44" s="38"/>
      <c r="L44" s="14"/>
      <c r="M44" s="38"/>
      <c r="N44" s="40"/>
      <c r="O44" s="40"/>
      <c r="P44" s="40"/>
      <c r="Q44" s="40"/>
      <c r="T44" s="7"/>
      <c r="U44" s="7"/>
      <c r="V44" s="7"/>
      <c r="W44" s="7"/>
    </row>
    <row r="47" spans="1:23" ht="16.2" thickBot="1">
      <c r="A47" s="8" t="s">
        <v>24</v>
      </c>
      <c r="B47" s="9"/>
      <c r="C47" s="10"/>
      <c r="D47" s="9"/>
      <c r="E47" s="11"/>
      <c r="F47" s="12"/>
      <c r="G47" s="12"/>
      <c r="H47" s="12"/>
      <c r="I47" s="13"/>
      <c r="J47" s="9"/>
      <c r="K47" s="9"/>
      <c r="L47" s="14"/>
      <c r="M47" s="15"/>
      <c r="N47" s="39"/>
      <c r="O47" s="39"/>
      <c r="P47" s="39"/>
      <c r="Q47" s="39"/>
    </row>
    <row r="48" spans="1:23">
      <c r="A48" s="1" t="s">
        <v>0</v>
      </c>
      <c r="B48" s="2" t="s">
        <v>1</v>
      </c>
      <c r="C48" s="2" t="s">
        <v>2</v>
      </c>
      <c r="D48" s="2" t="s">
        <v>3</v>
      </c>
      <c r="E48" s="16" t="s">
        <v>4</v>
      </c>
      <c r="F48" s="2"/>
      <c r="G48" s="2" t="s">
        <v>5</v>
      </c>
      <c r="H48" s="2"/>
      <c r="I48" s="6" t="s">
        <v>6</v>
      </c>
      <c r="K48" s="2" t="s">
        <v>7</v>
      </c>
      <c r="N48" s="42" t="s">
        <v>26</v>
      </c>
    </row>
    <row r="49" spans="1:17" ht="16.2" thickBot="1">
      <c r="A49" s="17"/>
      <c r="B49" s="18"/>
      <c r="C49" s="18" t="s">
        <v>8</v>
      </c>
      <c r="D49" s="18"/>
      <c r="E49" s="19" t="s">
        <v>9</v>
      </c>
      <c r="F49" s="18"/>
      <c r="G49" s="18" t="s">
        <v>10</v>
      </c>
      <c r="H49" s="18"/>
      <c r="I49" s="20" t="s">
        <v>11</v>
      </c>
      <c r="J49" s="18"/>
      <c r="K49" s="18"/>
      <c r="L49" s="17"/>
      <c r="M49" s="20"/>
      <c r="N49" s="39" t="s">
        <v>21</v>
      </c>
      <c r="O49" s="39"/>
      <c r="P49" s="39"/>
      <c r="Q49" s="39"/>
    </row>
    <row r="50" spans="1:17" ht="13.8" thickTop="1">
      <c r="C50" s="2"/>
      <c r="E50" s="16"/>
      <c r="F50" s="2"/>
      <c r="G50" s="2"/>
      <c r="H50" s="2"/>
      <c r="I50" s="6"/>
    </row>
    <row r="51" spans="1:17">
      <c r="A51" s="1" t="s">
        <v>12</v>
      </c>
      <c r="B51" s="2" t="s">
        <v>13</v>
      </c>
      <c r="C51" s="3">
        <v>1</v>
      </c>
      <c r="D51" s="2" t="s">
        <v>14</v>
      </c>
      <c r="E51" s="4">
        <v>1734000</v>
      </c>
      <c r="G51" s="3">
        <v>4</v>
      </c>
      <c r="I51" s="5">
        <f t="shared" ref="I51:I59" si="4">G51/E51*1000000</f>
        <v>2.306805074971165</v>
      </c>
    </row>
    <row r="52" spans="1:17">
      <c r="C52" s="3">
        <v>3</v>
      </c>
      <c r="D52" s="2" t="s">
        <v>14</v>
      </c>
      <c r="E52" s="4">
        <v>1068000</v>
      </c>
      <c r="G52" s="3">
        <v>5</v>
      </c>
      <c r="I52" s="5">
        <f t="shared" si="4"/>
        <v>4.6816479400749067</v>
      </c>
    </row>
    <row r="53" spans="1:17">
      <c r="C53" s="3">
        <v>4</v>
      </c>
      <c r="D53" s="2" t="s">
        <v>14</v>
      </c>
      <c r="E53" s="4">
        <v>726000</v>
      </c>
      <c r="G53" s="3">
        <v>3</v>
      </c>
      <c r="I53" s="5">
        <f t="shared" si="4"/>
        <v>4.1322314049586781</v>
      </c>
    </row>
    <row r="54" spans="1:17">
      <c r="C54" s="3">
        <v>5</v>
      </c>
      <c r="D54" s="2" t="s">
        <v>14</v>
      </c>
      <c r="E54" s="4">
        <v>1557000</v>
      </c>
      <c r="G54" s="3">
        <v>2</v>
      </c>
      <c r="I54" s="5">
        <f t="shared" si="4"/>
        <v>1.2845215157353886</v>
      </c>
    </row>
    <row r="55" spans="1:17">
      <c r="C55" s="3">
        <v>6</v>
      </c>
      <c r="D55" s="2" t="s">
        <v>14</v>
      </c>
      <c r="E55" s="4">
        <v>1422000</v>
      </c>
      <c r="G55" s="3">
        <v>2</v>
      </c>
      <c r="I55" s="5">
        <f t="shared" si="4"/>
        <v>1.4064697609001406</v>
      </c>
    </row>
    <row r="56" spans="1:17">
      <c r="C56" s="3">
        <v>101</v>
      </c>
      <c r="D56" s="2" t="s">
        <v>15</v>
      </c>
      <c r="E56" s="4">
        <v>3372000</v>
      </c>
      <c r="G56" s="3">
        <v>7</v>
      </c>
      <c r="I56" s="5">
        <f t="shared" si="4"/>
        <v>2.0759193357058123</v>
      </c>
    </row>
    <row r="57" spans="1:17">
      <c r="C57" s="3">
        <v>102</v>
      </c>
      <c r="D57" s="2" t="s">
        <v>15</v>
      </c>
      <c r="E57" s="4">
        <v>1942000</v>
      </c>
      <c r="G57" s="3">
        <v>7</v>
      </c>
      <c r="I57" s="5">
        <f t="shared" si="4"/>
        <v>3.6045314109165809</v>
      </c>
    </row>
    <row r="58" spans="1:17">
      <c r="C58" s="3">
        <v>201</v>
      </c>
      <c r="D58" s="2" t="s">
        <v>14</v>
      </c>
      <c r="E58" s="4">
        <v>3010500</v>
      </c>
      <c r="G58" s="3">
        <v>3</v>
      </c>
      <c r="I58" s="5">
        <f t="shared" si="4"/>
        <v>0.99651220727453904</v>
      </c>
    </row>
    <row r="59" spans="1:17">
      <c r="C59" s="3">
        <v>202</v>
      </c>
      <c r="D59" s="2" t="s">
        <v>14</v>
      </c>
      <c r="E59" s="4">
        <v>1884000</v>
      </c>
      <c r="G59" s="3">
        <v>5</v>
      </c>
      <c r="I59" s="5">
        <f t="shared" si="4"/>
        <v>2.6539278131634823</v>
      </c>
      <c r="K59" s="21">
        <f>AVERAGE(I51:I59)</f>
        <v>2.5713962737445213</v>
      </c>
      <c r="L59" s="22" t="s">
        <v>16</v>
      </c>
      <c r="M59" s="21">
        <f>STDEV(I51:I59)</f>
        <v>1.3120791807893724</v>
      </c>
      <c r="N59" s="21"/>
      <c r="Q59" s="21"/>
    </row>
    <row r="60" spans="1:17">
      <c r="A60" s="7"/>
      <c r="C60" s="22" t="s">
        <v>17</v>
      </c>
      <c r="D60" s="7"/>
      <c r="E60" s="25">
        <f>SUM(E51:E59)</f>
        <v>16715500</v>
      </c>
      <c r="F60" s="26"/>
      <c r="G60" s="25">
        <f>SUM(G51:G59)</f>
        <v>38</v>
      </c>
      <c r="H60" s="26"/>
      <c r="I60" s="27"/>
    </row>
    <row r="61" spans="1:17">
      <c r="A61" s="7"/>
      <c r="C61" s="22"/>
      <c r="D61" s="24"/>
      <c r="E61" s="25"/>
      <c r="F61" s="26"/>
      <c r="G61" s="25"/>
      <c r="H61" s="26"/>
      <c r="I61" s="27"/>
    </row>
    <row r="62" spans="1:17">
      <c r="B62" s="2" t="s">
        <v>18</v>
      </c>
      <c r="C62" s="3">
        <v>103</v>
      </c>
      <c r="D62" s="2" t="s">
        <v>15</v>
      </c>
      <c r="E62" s="4">
        <v>2347500</v>
      </c>
      <c r="G62" s="3">
        <v>8</v>
      </c>
      <c r="I62" s="5">
        <f t="shared" ref="I62:I69" si="5">G62/E62*1000000</f>
        <v>3.407880724174654</v>
      </c>
    </row>
    <row r="63" spans="1:17">
      <c r="C63" s="3">
        <v>104</v>
      </c>
      <c r="D63" s="2" t="s">
        <v>15</v>
      </c>
      <c r="E63" s="4">
        <v>1281000</v>
      </c>
      <c r="G63" s="3">
        <v>4</v>
      </c>
      <c r="I63" s="5">
        <f t="shared" si="5"/>
        <v>3.1225604996096799</v>
      </c>
    </row>
    <row r="64" spans="1:17">
      <c r="C64" s="3">
        <v>105</v>
      </c>
      <c r="D64" s="2" t="s">
        <v>15</v>
      </c>
      <c r="E64" s="4">
        <v>1776000</v>
      </c>
      <c r="G64" s="3">
        <v>10</v>
      </c>
      <c r="I64" s="5">
        <f t="shared" si="5"/>
        <v>5.6306306306306304</v>
      </c>
    </row>
    <row r="65" spans="1:17">
      <c r="C65" s="3">
        <v>106</v>
      </c>
      <c r="D65" s="2" t="s">
        <v>15</v>
      </c>
      <c r="E65" s="4">
        <v>1983000</v>
      </c>
      <c r="G65" s="3">
        <v>8</v>
      </c>
      <c r="I65" s="5">
        <f t="shared" si="5"/>
        <v>4.0342914775592531</v>
      </c>
    </row>
    <row r="66" spans="1:17">
      <c r="C66" s="3">
        <v>203</v>
      </c>
      <c r="D66" s="2" t="s">
        <v>14</v>
      </c>
      <c r="E66" s="4">
        <v>1603000</v>
      </c>
      <c r="G66" s="3">
        <v>9</v>
      </c>
      <c r="I66" s="5">
        <f t="shared" si="5"/>
        <v>5.6144728633811605</v>
      </c>
    </row>
    <row r="67" spans="1:17">
      <c r="C67" s="3">
        <v>204</v>
      </c>
      <c r="D67" s="2" t="s">
        <v>14</v>
      </c>
      <c r="E67" s="4">
        <v>2350500</v>
      </c>
      <c r="G67" s="3">
        <v>14</v>
      </c>
      <c r="I67" s="5">
        <f t="shared" si="5"/>
        <v>5.9561795362688787</v>
      </c>
    </row>
    <row r="68" spans="1:17">
      <c r="C68" s="3">
        <v>205</v>
      </c>
      <c r="D68" s="2" t="s">
        <v>14</v>
      </c>
      <c r="E68" s="4">
        <v>1587000</v>
      </c>
      <c r="G68" s="3">
        <v>6</v>
      </c>
      <c r="I68" s="5">
        <f t="shared" si="5"/>
        <v>3.7807183364839321</v>
      </c>
    </row>
    <row r="69" spans="1:17">
      <c r="C69" s="3">
        <v>206</v>
      </c>
      <c r="D69" s="2" t="s">
        <v>14</v>
      </c>
      <c r="E69" s="4">
        <v>1491000</v>
      </c>
      <c r="G69" s="3">
        <v>10</v>
      </c>
      <c r="I69" s="5">
        <f t="shared" si="5"/>
        <v>6.7069081153588197</v>
      </c>
      <c r="K69" s="21">
        <f>AVERAGE(I62:I69)</f>
        <v>4.781705272933376</v>
      </c>
      <c r="L69" s="22" t="s">
        <v>16</v>
      </c>
      <c r="M69" s="21">
        <f>STDEV(I62:I69)</f>
        <v>1.3469929154782181</v>
      </c>
      <c r="N69" s="21" t="s">
        <v>20</v>
      </c>
      <c r="O69" s="6" t="s">
        <v>27</v>
      </c>
      <c r="Q69" s="21"/>
    </row>
    <row r="70" spans="1:17">
      <c r="A70" s="7"/>
      <c r="C70" s="22" t="s">
        <v>17</v>
      </c>
      <c r="E70" s="25">
        <f>SUM(E62:E69)</f>
        <v>14419000</v>
      </c>
      <c r="F70" s="26"/>
      <c r="G70" s="26">
        <f>SUM(G62:G69)</f>
        <v>69</v>
      </c>
      <c r="H70" s="26"/>
      <c r="I70" s="27"/>
    </row>
    <row r="71" spans="1:17">
      <c r="A71" s="22"/>
      <c r="D71" s="24"/>
      <c r="E71" s="26"/>
      <c r="F71" s="26"/>
      <c r="G71" s="26"/>
      <c r="H71" s="26"/>
      <c r="I71" s="27"/>
    </row>
    <row r="72" spans="1:17">
      <c r="A72" s="1" t="s">
        <v>19</v>
      </c>
      <c r="B72" s="2" t="s">
        <v>13</v>
      </c>
      <c r="C72" s="3">
        <v>7</v>
      </c>
      <c r="D72" s="2" t="s">
        <v>14</v>
      </c>
      <c r="E72" s="28">
        <v>1422000</v>
      </c>
      <c r="G72" s="3">
        <v>2</v>
      </c>
      <c r="I72" s="29">
        <f t="shared" ref="I72:I77" si="6">G72/E72*1000000</f>
        <v>1.4064697609001406</v>
      </c>
      <c r="J72" s="30"/>
      <c r="K72" s="30"/>
      <c r="M72" s="30"/>
      <c r="N72" s="30"/>
      <c r="O72" s="30"/>
      <c r="P72" s="30"/>
      <c r="Q72" s="30"/>
    </row>
    <row r="73" spans="1:17">
      <c r="C73" s="3">
        <v>8</v>
      </c>
      <c r="D73" s="2" t="s">
        <v>14</v>
      </c>
      <c r="E73" s="28">
        <v>1110000</v>
      </c>
      <c r="G73" s="3">
        <v>2</v>
      </c>
      <c r="I73" s="29">
        <f t="shared" si="6"/>
        <v>1.8018018018018018</v>
      </c>
      <c r="J73" s="30"/>
      <c r="K73" s="30"/>
      <c r="M73" s="30"/>
      <c r="N73" s="30"/>
      <c r="O73" s="30"/>
      <c r="P73" s="30"/>
      <c r="Q73" s="30"/>
    </row>
    <row r="74" spans="1:17">
      <c r="C74" s="3">
        <v>9</v>
      </c>
      <c r="D74" s="2" t="s">
        <v>14</v>
      </c>
      <c r="E74" s="28">
        <v>6060000</v>
      </c>
      <c r="G74" s="3">
        <v>7</v>
      </c>
      <c r="I74" s="29">
        <f t="shared" si="6"/>
        <v>1.1551155115511551</v>
      </c>
      <c r="J74" s="30"/>
      <c r="K74" s="30"/>
      <c r="M74" s="30"/>
      <c r="N74" s="30"/>
      <c r="O74" s="30"/>
      <c r="P74" s="30"/>
      <c r="Q74" s="30"/>
    </row>
    <row r="75" spans="1:17">
      <c r="C75" s="3">
        <v>10</v>
      </c>
      <c r="D75" s="2" t="s">
        <v>14</v>
      </c>
      <c r="E75" s="28">
        <v>5713500</v>
      </c>
      <c r="G75" s="3">
        <v>7</v>
      </c>
      <c r="I75" s="29">
        <f t="shared" si="6"/>
        <v>1.2251684606633413</v>
      </c>
      <c r="J75" s="30"/>
      <c r="K75" s="30"/>
      <c r="M75" s="30"/>
      <c r="N75" s="30"/>
      <c r="O75" s="30"/>
      <c r="P75" s="30"/>
      <c r="Q75" s="30"/>
    </row>
    <row r="76" spans="1:17">
      <c r="C76" s="3">
        <v>11</v>
      </c>
      <c r="D76" s="2" t="s">
        <v>14</v>
      </c>
      <c r="E76" s="28">
        <v>4041000</v>
      </c>
      <c r="G76" s="3">
        <v>7</v>
      </c>
      <c r="I76" s="29">
        <f t="shared" si="6"/>
        <v>1.7322444939371442</v>
      </c>
      <c r="J76" s="30"/>
      <c r="K76" s="30"/>
      <c r="M76" s="30"/>
      <c r="N76" s="30"/>
      <c r="O76" s="30"/>
      <c r="P76" s="30"/>
      <c r="Q76" s="30"/>
    </row>
    <row r="77" spans="1:17">
      <c r="C77" s="3">
        <v>12</v>
      </c>
      <c r="D77" s="2" t="s">
        <v>14</v>
      </c>
      <c r="E77" s="28">
        <v>4659000</v>
      </c>
      <c r="G77" s="3">
        <v>5</v>
      </c>
      <c r="I77" s="29">
        <f t="shared" si="6"/>
        <v>1.0731916720326249</v>
      </c>
      <c r="J77" s="30"/>
      <c r="K77" s="31">
        <f>AVERAGE(I72:I77)</f>
        <v>1.398998616814368</v>
      </c>
      <c r="L77" s="22" t="s">
        <v>16</v>
      </c>
      <c r="M77" s="31">
        <f>STDEV(I72:I77)</f>
        <v>0.30633481550017572</v>
      </c>
      <c r="N77" s="31"/>
      <c r="O77" s="30"/>
      <c r="P77" s="30"/>
      <c r="Q77" s="31"/>
    </row>
    <row r="78" spans="1:17">
      <c r="A78" s="7"/>
      <c r="C78" s="22" t="s">
        <v>17</v>
      </c>
      <c r="D78" s="24"/>
      <c r="E78" s="32">
        <f>SUM(E72:E77)</f>
        <v>23005500</v>
      </c>
      <c r="F78" s="26"/>
      <c r="G78" s="32">
        <f>SUM(G72:G77)</f>
        <v>30</v>
      </c>
      <c r="H78" s="26"/>
      <c r="I78" s="33"/>
      <c r="J78" s="30"/>
      <c r="K78" s="30"/>
      <c r="M78" s="30"/>
      <c r="N78" s="30"/>
      <c r="O78" s="30"/>
      <c r="P78" s="30"/>
      <c r="Q78" s="30"/>
    </row>
    <row r="80" spans="1:17">
      <c r="B80" s="2" t="s">
        <v>18</v>
      </c>
      <c r="C80" s="3">
        <v>107</v>
      </c>
      <c r="D80" s="2" t="s">
        <v>15</v>
      </c>
      <c r="E80" s="28">
        <v>2683500</v>
      </c>
      <c r="G80" s="3">
        <v>3</v>
      </c>
      <c r="I80" s="29">
        <f t="shared" ref="I80:I86" si="7">G80/E80*1000000</f>
        <v>1.1179429849077696</v>
      </c>
      <c r="J80" s="30"/>
      <c r="K80" s="30"/>
      <c r="M80" s="30"/>
      <c r="N80" s="30"/>
      <c r="O80" s="30"/>
      <c r="P80" s="30"/>
      <c r="Q80" s="30"/>
    </row>
    <row r="81" spans="1:17">
      <c r="C81" s="3">
        <v>108</v>
      </c>
      <c r="D81" s="2" t="s">
        <v>15</v>
      </c>
      <c r="E81" s="28">
        <v>1272000</v>
      </c>
      <c r="G81" s="3">
        <v>3</v>
      </c>
      <c r="I81" s="29">
        <f t="shared" si="7"/>
        <v>2.358490566037736</v>
      </c>
      <c r="J81" s="30"/>
      <c r="K81" s="30"/>
      <c r="M81" s="30"/>
      <c r="N81" s="30"/>
      <c r="O81" s="30"/>
      <c r="P81" s="30"/>
      <c r="Q81" s="30"/>
    </row>
    <row r="82" spans="1:17">
      <c r="C82" s="3">
        <v>109</v>
      </c>
      <c r="D82" s="2" t="s">
        <v>15</v>
      </c>
      <c r="E82" s="28">
        <v>2988000</v>
      </c>
      <c r="G82" s="3">
        <v>17</v>
      </c>
      <c r="I82" s="29">
        <f t="shared" si="7"/>
        <v>5.689424364123159</v>
      </c>
      <c r="J82" s="30"/>
      <c r="K82" s="30"/>
      <c r="M82" s="30"/>
      <c r="N82" s="30"/>
      <c r="O82" s="30"/>
      <c r="P82" s="30"/>
      <c r="Q82" s="30"/>
    </row>
    <row r="83" spans="1:17">
      <c r="C83" s="3">
        <v>110</v>
      </c>
      <c r="D83" s="2" t="s">
        <v>15</v>
      </c>
      <c r="E83" s="28">
        <v>936000</v>
      </c>
      <c r="G83" s="3">
        <v>5</v>
      </c>
      <c r="I83" s="29">
        <f t="shared" si="7"/>
        <v>5.3418803418803416</v>
      </c>
      <c r="J83" s="30"/>
      <c r="K83" s="30"/>
      <c r="M83" s="30"/>
      <c r="N83" s="30"/>
      <c r="O83" s="30"/>
      <c r="P83" s="30"/>
      <c r="Q83" s="30"/>
    </row>
    <row r="84" spans="1:17">
      <c r="C84" s="3">
        <v>207</v>
      </c>
      <c r="D84" s="2" t="s">
        <v>14</v>
      </c>
      <c r="E84" s="28">
        <v>1900500</v>
      </c>
      <c r="G84" s="3">
        <v>10</v>
      </c>
      <c r="I84" s="29">
        <f t="shared" si="7"/>
        <v>5.2617732175743228</v>
      </c>
      <c r="J84" s="30"/>
      <c r="K84" s="30"/>
      <c r="M84" s="30"/>
      <c r="N84" s="30"/>
      <c r="O84" s="30"/>
      <c r="P84" s="30"/>
      <c r="Q84" s="30"/>
    </row>
    <row r="85" spans="1:17">
      <c r="C85" s="3">
        <v>208</v>
      </c>
      <c r="D85" s="2" t="s">
        <v>14</v>
      </c>
      <c r="E85" s="28">
        <v>1275000</v>
      </c>
      <c r="G85" s="3">
        <v>5</v>
      </c>
      <c r="I85" s="29">
        <f t="shared" si="7"/>
        <v>3.9215686274509802</v>
      </c>
      <c r="J85" s="30"/>
      <c r="K85" s="30"/>
      <c r="L85" s="22"/>
      <c r="M85" s="30"/>
      <c r="N85" s="30"/>
      <c r="O85" s="30"/>
      <c r="P85" s="30"/>
      <c r="Q85" s="30"/>
    </row>
    <row r="86" spans="1:17">
      <c r="C86" s="3">
        <v>209</v>
      </c>
      <c r="D86" s="2" t="s">
        <v>14</v>
      </c>
      <c r="E86" s="28">
        <v>963000</v>
      </c>
      <c r="G86" s="3">
        <v>5</v>
      </c>
      <c r="I86" s="29">
        <f t="shared" si="7"/>
        <v>5.1921079958463139</v>
      </c>
      <c r="J86" s="30"/>
      <c r="K86" s="31">
        <f>AVERAGE(I80:I86)</f>
        <v>4.1261697282600887</v>
      </c>
      <c r="L86" s="22" t="s">
        <v>16</v>
      </c>
      <c r="M86" s="31">
        <f>STDEV(I80:I86)</f>
        <v>1.7589540641287948</v>
      </c>
      <c r="N86" s="21" t="s">
        <v>20</v>
      </c>
      <c r="O86" s="30" t="s">
        <v>27</v>
      </c>
      <c r="P86" s="30"/>
      <c r="Q86" s="31"/>
    </row>
    <row r="87" spans="1:17">
      <c r="A87" s="7"/>
      <c r="C87" s="22" t="s">
        <v>17</v>
      </c>
      <c r="D87" s="7"/>
      <c r="E87" s="32">
        <f>SUM(E80:E86)</f>
        <v>12018000</v>
      </c>
      <c r="F87" s="26"/>
      <c r="G87" s="26">
        <f>SUM(G80:G86)</f>
        <v>48</v>
      </c>
      <c r="H87" s="26"/>
      <c r="I87" s="33"/>
      <c r="J87" s="30"/>
      <c r="K87" s="30"/>
      <c r="M87" s="30"/>
      <c r="N87" s="30"/>
      <c r="O87" s="30"/>
      <c r="P87" s="30"/>
      <c r="Q87" s="30"/>
    </row>
    <row r="88" spans="1:17" ht="13.8" thickBot="1">
      <c r="A88" s="14"/>
      <c r="B88" s="9"/>
      <c r="C88" s="12"/>
      <c r="D88" s="9"/>
      <c r="E88" s="11"/>
      <c r="F88" s="12"/>
      <c r="G88" s="12"/>
      <c r="H88" s="12"/>
      <c r="I88" s="13"/>
      <c r="J88" s="9"/>
      <c r="K88" s="9"/>
      <c r="L88" s="14"/>
      <c r="M88" s="15"/>
      <c r="N88" s="39"/>
    </row>
  </sheetData>
  <phoneticPr fontId="2"/>
  <pageMargins left="0.75" right="0.75" top="0.63" bottom="0.52" header="0.51200000000000001" footer="0.5120000000000000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Suppl tables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masumura</dc:creator>
  <cp:lastModifiedBy>takehiko</cp:lastModifiedBy>
  <dcterms:created xsi:type="dcterms:W3CDTF">2020-01-28T08:55:47Z</dcterms:created>
  <dcterms:modified xsi:type="dcterms:W3CDTF">2020-02-04T13:52:18Z</dcterms:modified>
</cp:coreProperties>
</file>