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ierry/Dropbox/0_Thierry's DropBox/ACTIVE_PAPERS/1.PAPERS_inpreparation/active/20 BMCVR CAT9/"/>
    </mc:Choice>
  </mc:AlternateContent>
  <xr:revisionPtr revIDLastSave="0" documentId="13_ncr:1_{0C86C600-09F2-864F-A420-375290626095}" xr6:coauthVersionLast="45" xr6:coauthVersionMax="45" xr10:uidLastSave="{00000000-0000-0000-0000-000000000000}"/>
  <bookViews>
    <workbookView xWindow="-480" yWindow="2960" windowWidth="28800" windowHeight="175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K14" i="1" s="1"/>
  <c r="J13" i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J10" i="1"/>
  <c r="I10" i="1"/>
  <c r="J15" i="1" l="1"/>
  <c r="L14" i="1"/>
  <c r="K15" i="1"/>
  <c r="L15" i="1" l="1"/>
  <c r="M14" i="1"/>
  <c r="M15" i="1" l="1"/>
  <c r="N14" i="1"/>
  <c r="O14" i="1" l="1"/>
  <c r="N15" i="1"/>
  <c r="O15" i="1" l="1"/>
  <c r="P14" i="1"/>
  <c r="P15" i="1" l="1"/>
  <c r="Q14" i="1"/>
  <c r="R14" i="1" l="1"/>
  <c r="Q15" i="1"/>
  <c r="S14" i="1" l="1"/>
  <c r="R15" i="1"/>
  <c r="T14" i="1" l="1"/>
  <c r="S15" i="1"/>
  <c r="T15" i="1" l="1"/>
  <c r="U14" i="1"/>
  <c r="U15" i="1" l="1"/>
  <c r="V14" i="1"/>
  <c r="W14" i="1" l="1"/>
  <c r="V15" i="1"/>
  <c r="W15" i="1" l="1"/>
  <c r="X14" i="1"/>
  <c r="X15" i="1" s="1"/>
  <c r="T5" i="1" l="1"/>
  <c r="R5" i="1"/>
  <c r="P5" i="1"/>
  <c r="N5" i="1"/>
  <c r="L5" i="1"/>
  <c r="N8" i="1" l="1"/>
  <c r="AN6" i="1" l="1"/>
  <c r="AN8" i="1"/>
  <c r="AN7" i="1"/>
  <c r="AL6" i="1"/>
  <c r="AL8" i="1"/>
  <c r="AL7" i="1"/>
  <c r="AJ6" i="1"/>
  <c r="AJ8" i="1"/>
  <c r="AJ7" i="1"/>
  <c r="AH6" i="1"/>
  <c r="AH8" i="1"/>
  <c r="AH7" i="1"/>
  <c r="AF6" i="1"/>
  <c r="AF8" i="1"/>
  <c r="AF7" i="1"/>
  <c r="AD6" i="1"/>
  <c r="AD8" i="1"/>
  <c r="AD7" i="1"/>
  <c r="AB6" i="1"/>
  <c r="AB8" i="1"/>
  <c r="AB7" i="1"/>
  <c r="Z6" i="1"/>
  <c r="Z8" i="1"/>
  <c r="Z7" i="1"/>
  <c r="X6" i="1"/>
  <c r="X8" i="1"/>
  <c r="V6" i="1"/>
  <c r="V8" i="1"/>
  <c r="T6" i="1"/>
  <c r="T8" i="1"/>
  <c r="R6" i="1"/>
  <c r="R8" i="1"/>
  <c r="P6" i="1"/>
  <c r="P8" i="1"/>
  <c r="N6" i="1"/>
  <c r="L6" i="1"/>
  <c r="X7" i="1"/>
</calcChain>
</file>

<file path=xl/sharedStrings.xml><?xml version="1.0" encoding="utf-8"?>
<sst xmlns="http://schemas.openxmlformats.org/spreadsheetml/2006/main" count="59" uniqueCount="38">
  <si>
    <t>Year</t>
  </si>
  <si>
    <t>Author</t>
  </si>
  <si>
    <t>Source</t>
  </si>
  <si>
    <t>CAB</t>
  </si>
  <si>
    <t>%</t>
  </si>
  <si>
    <t>&gt;14</t>
  </si>
  <si>
    <t>spontaneous</t>
  </si>
  <si>
    <t>Jpn J Vet Dermatol</t>
  </si>
  <si>
    <t>Scott</t>
  </si>
  <si>
    <t># Cats with AFR</t>
  </si>
  <si>
    <t>TOTAL</t>
  </si>
  <si>
    <t>original diet</t>
  </si>
  <si>
    <t>Aust Vet J</t>
  </si>
  <si>
    <t>Vogelnest</t>
  </si>
  <si>
    <t>WoS</t>
  </si>
  <si>
    <t>original diet ± individual ingredients</t>
  </si>
  <si>
    <t>B</t>
  </si>
  <si>
    <t>Prat Med Chir Anim Comp</t>
  </si>
  <si>
    <t>Guaguère</t>
  </si>
  <si>
    <t>J Amer Vet Med Assoc</t>
  </si>
  <si>
    <t>Reedy</t>
  </si>
  <si>
    <t>single ingredient</t>
  </si>
  <si>
    <t>Predominant Clinical Signs</t>
  </si>
  <si>
    <t>cutaneous</t>
  </si>
  <si>
    <t>DAY OF FLARE AFTER CHALLENGE</t>
  </si>
  <si>
    <t>&gt; 14</t>
  </si>
  <si>
    <t>CUMULATIVE NUMBER OF CATS WITH EVALUABLE DATA BY THAT DAY</t>
  </si>
  <si>
    <t>CUMULATIVE NUMBER OF CATS WITH FLARES BY THAT DAY</t>
  </si>
  <si>
    <t>CUMULATIVE % OF CATS WITH FLARES BY THAT DAY</t>
  </si>
  <si>
    <t>Journal Abbreviation</t>
  </si>
  <si>
    <t>Ref #</t>
  </si>
  <si>
    <t>Time to Flare after Oral Food Challenge (Days)</t>
  </si>
  <si>
    <t>Oral Food Challenge Type</t>
  </si>
  <si>
    <t>original diet (44) or individual ingredients (4)</t>
  </si>
  <si>
    <t># Positive Challenges</t>
  </si>
  <si>
    <t>abbreviations: B: bibliography; CAB: CAB abstracts; WOS: Web of Science</t>
  </si>
  <si>
    <t>Supplementary Table 2: data from studies reporting information from cats with food allergies</t>
  </si>
  <si>
    <t>Experimental or Spontaneous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</si>
</sst>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104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7" xfId="104" applyNumberFormat="1" applyFont="1" applyBorder="1" applyAlignment="1">
      <alignment horizontal="center"/>
    </xf>
    <xf numFmtId="9" fontId="0" fillId="0" borderId="7" xfId="104" applyNumberFormat="1" applyFont="1" applyBorder="1" applyAlignment="1">
      <alignment horizontal="center"/>
    </xf>
    <xf numFmtId="9" fontId="0" fillId="0" borderId="8" xfId="104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9" fontId="0" fillId="0" borderId="0" xfId="104" applyNumberFormat="1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Per cent" xfId="10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zoomScale="115" zoomScaleNormal="115" zoomScalePageLayoutView="115" workbookViewId="0">
      <pane xSplit="4" ySplit="4" topLeftCell="H5" activePane="bottomRight" state="frozen"/>
      <selection pane="topRight" activeCell="E1" sqref="E1"/>
      <selection pane="bottomLeft" activeCell="A5" sqref="A5"/>
      <selection pane="bottomRight" activeCell="F5" sqref="F5"/>
    </sheetView>
  </sheetViews>
  <sheetFormatPr baseColWidth="10" defaultRowHeight="16" x14ac:dyDescent="0.2"/>
  <cols>
    <col min="1" max="1" width="5" style="2" customWidth="1"/>
    <col min="2" max="2" width="10.83203125" style="3"/>
    <col min="3" max="3" width="23.1640625" style="3" customWidth="1"/>
    <col min="4" max="4" width="18" style="3" customWidth="1"/>
    <col min="5" max="5" width="11.5" style="3" customWidth="1"/>
    <col min="6" max="6" width="19" style="4" customWidth="1"/>
    <col min="7" max="7" width="22" style="15" customWidth="1"/>
    <col min="8" max="8" width="23.5" style="4" customWidth="1"/>
    <col min="9" max="10" width="11.5" style="3" customWidth="1"/>
    <col min="11" max="34" width="5.83203125" style="15" customWidth="1"/>
    <col min="35" max="40" width="5.83203125" style="2" customWidth="1"/>
    <col min="41" max="16384" width="10.83203125" style="2"/>
  </cols>
  <sheetData>
    <row r="1" spans="1:40" x14ac:dyDescent="0.2">
      <c r="B1" s="14" t="s">
        <v>36</v>
      </c>
    </row>
    <row r="3" spans="1:40" ht="16" customHeight="1" x14ac:dyDescent="0.2">
      <c r="B3" s="8"/>
      <c r="C3" s="8"/>
      <c r="D3" s="8"/>
      <c r="E3" s="8"/>
      <c r="F3" s="8"/>
      <c r="H3" s="8"/>
      <c r="I3" s="8"/>
      <c r="J3" s="8"/>
      <c r="K3" s="31" t="s">
        <v>31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ht="34" x14ac:dyDescent="0.2">
      <c r="A4" s="1" t="s">
        <v>30</v>
      </c>
      <c r="B4" s="1" t="s">
        <v>0</v>
      </c>
      <c r="C4" s="1" t="s">
        <v>29</v>
      </c>
      <c r="D4" s="1" t="s">
        <v>1</v>
      </c>
      <c r="E4" s="1" t="s">
        <v>2</v>
      </c>
      <c r="F4" s="1" t="s">
        <v>37</v>
      </c>
      <c r="G4" s="9" t="s">
        <v>22</v>
      </c>
      <c r="H4" s="13" t="s">
        <v>32</v>
      </c>
      <c r="I4" s="1" t="s">
        <v>9</v>
      </c>
      <c r="J4" s="1" t="s">
        <v>34</v>
      </c>
      <c r="K4" s="1">
        <v>1</v>
      </c>
      <c r="L4" s="1" t="s">
        <v>4</v>
      </c>
      <c r="M4" s="1">
        <v>2</v>
      </c>
      <c r="N4" s="1" t="s">
        <v>4</v>
      </c>
      <c r="O4" s="1">
        <v>3</v>
      </c>
      <c r="P4" s="1" t="s">
        <v>4</v>
      </c>
      <c r="Q4" s="1">
        <v>4</v>
      </c>
      <c r="R4" s="1" t="s">
        <v>4</v>
      </c>
      <c r="S4" s="1">
        <v>5</v>
      </c>
      <c r="T4" s="1" t="s">
        <v>4</v>
      </c>
      <c r="U4" s="1">
        <v>6</v>
      </c>
      <c r="V4" s="1" t="s">
        <v>4</v>
      </c>
      <c r="W4" s="1">
        <v>7</v>
      </c>
      <c r="X4" s="1" t="s">
        <v>4</v>
      </c>
      <c r="Y4" s="1">
        <v>8</v>
      </c>
      <c r="Z4" s="1" t="s">
        <v>4</v>
      </c>
      <c r="AA4" s="1">
        <v>9</v>
      </c>
      <c r="AB4" s="1" t="s">
        <v>4</v>
      </c>
      <c r="AC4" s="1">
        <v>10</v>
      </c>
      <c r="AD4" s="1" t="s">
        <v>4</v>
      </c>
      <c r="AE4" s="1">
        <v>11</v>
      </c>
      <c r="AF4" s="1" t="s">
        <v>4</v>
      </c>
      <c r="AG4" s="1">
        <v>12</v>
      </c>
      <c r="AH4" s="1" t="s">
        <v>4</v>
      </c>
      <c r="AI4" s="1">
        <v>13</v>
      </c>
      <c r="AJ4" s="1" t="s">
        <v>4</v>
      </c>
      <c r="AK4" s="1">
        <v>14</v>
      </c>
      <c r="AL4" s="1" t="s">
        <v>4</v>
      </c>
      <c r="AM4" s="1" t="s">
        <v>5</v>
      </c>
      <c r="AN4" s="1" t="s">
        <v>4</v>
      </c>
    </row>
    <row r="5" spans="1:40" ht="17" customHeight="1" x14ac:dyDescent="0.2">
      <c r="B5" s="3">
        <v>1993</v>
      </c>
      <c r="C5" s="3" t="s">
        <v>17</v>
      </c>
      <c r="D5" s="3" t="s">
        <v>18</v>
      </c>
      <c r="E5" s="3" t="s">
        <v>16</v>
      </c>
      <c r="F5" s="8" t="s">
        <v>6</v>
      </c>
      <c r="G5" s="8" t="s">
        <v>23</v>
      </c>
      <c r="H5" s="19" t="s">
        <v>11</v>
      </c>
      <c r="I5" s="3">
        <v>17</v>
      </c>
      <c r="J5" s="3">
        <v>10</v>
      </c>
      <c r="K5" s="16">
        <v>3</v>
      </c>
      <c r="L5" s="7">
        <f>K5/$J5</f>
        <v>0.3</v>
      </c>
      <c r="M5" s="16">
        <v>0</v>
      </c>
      <c r="N5" s="7">
        <f>M5/$J5</f>
        <v>0</v>
      </c>
      <c r="O5" s="16">
        <v>3</v>
      </c>
      <c r="P5" s="7">
        <f>O5/$J5</f>
        <v>0.3</v>
      </c>
      <c r="Q5" s="16">
        <v>0</v>
      </c>
      <c r="R5" s="7">
        <f>Q5/$J5</f>
        <v>0</v>
      </c>
      <c r="S5" s="16">
        <v>2</v>
      </c>
      <c r="T5" s="7">
        <f>S5/$J5</f>
        <v>0.2</v>
      </c>
      <c r="U5" s="16">
        <v>0</v>
      </c>
      <c r="V5" s="7">
        <v>0</v>
      </c>
      <c r="W5" s="16">
        <v>2</v>
      </c>
      <c r="X5" s="17">
        <v>0</v>
      </c>
      <c r="Y5" s="8">
        <v>0</v>
      </c>
      <c r="Z5" s="17">
        <v>0</v>
      </c>
      <c r="AA5" s="8">
        <v>0</v>
      </c>
      <c r="AB5" s="17">
        <v>0</v>
      </c>
      <c r="AC5" s="8">
        <v>0</v>
      </c>
      <c r="AD5" s="17">
        <v>0</v>
      </c>
      <c r="AE5" s="8">
        <v>0</v>
      </c>
      <c r="AF5" s="17">
        <v>0</v>
      </c>
      <c r="AG5" s="8">
        <v>0</v>
      </c>
      <c r="AH5" s="17">
        <v>0</v>
      </c>
      <c r="AI5" s="8">
        <v>0</v>
      </c>
      <c r="AJ5" s="17">
        <v>0</v>
      </c>
      <c r="AK5" s="8">
        <v>0</v>
      </c>
      <c r="AL5" s="17">
        <v>0</v>
      </c>
      <c r="AM5" s="8">
        <v>0</v>
      </c>
      <c r="AN5" s="17">
        <v>0</v>
      </c>
    </row>
    <row r="6" spans="1:40" ht="16" customHeight="1" x14ac:dyDescent="0.2">
      <c r="A6" s="8"/>
      <c r="B6" s="8">
        <v>1994</v>
      </c>
      <c r="C6" s="8" t="s">
        <v>19</v>
      </c>
      <c r="D6" s="8" t="s">
        <v>20</v>
      </c>
      <c r="E6" s="8" t="s">
        <v>16</v>
      </c>
      <c r="F6" s="8" t="s">
        <v>6</v>
      </c>
      <c r="G6" s="8" t="s">
        <v>23</v>
      </c>
      <c r="H6" s="19" t="s">
        <v>21</v>
      </c>
      <c r="I6" s="8">
        <v>1</v>
      </c>
      <c r="J6" s="8">
        <v>1</v>
      </c>
      <c r="K6" s="8">
        <v>0</v>
      </c>
      <c r="L6" s="7">
        <f>K6/$J6</f>
        <v>0</v>
      </c>
      <c r="M6" s="8">
        <v>0</v>
      </c>
      <c r="N6" s="7">
        <f>M6/$J6</f>
        <v>0</v>
      </c>
      <c r="O6" s="8">
        <v>1</v>
      </c>
      <c r="P6" s="7">
        <f>O6/$J6</f>
        <v>1</v>
      </c>
      <c r="Q6" s="8">
        <v>0</v>
      </c>
      <c r="R6" s="7">
        <f>Q6/$J6</f>
        <v>0</v>
      </c>
      <c r="S6" s="8">
        <v>0</v>
      </c>
      <c r="T6" s="7">
        <f>S6/$J6</f>
        <v>0</v>
      </c>
      <c r="U6" s="8">
        <v>0</v>
      </c>
      <c r="V6" s="7">
        <f>U6/$J6</f>
        <v>0</v>
      </c>
      <c r="W6" s="8">
        <v>0</v>
      </c>
      <c r="X6" s="7">
        <f>W6/$J6</f>
        <v>0</v>
      </c>
      <c r="Y6" s="8">
        <v>0</v>
      </c>
      <c r="Z6" s="7">
        <f>Y6/$J6</f>
        <v>0</v>
      </c>
      <c r="AA6" s="8">
        <v>0</v>
      </c>
      <c r="AB6" s="7">
        <f>AA6/$J6</f>
        <v>0</v>
      </c>
      <c r="AC6" s="8">
        <v>0</v>
      </c>
      <c r="AD6" s="7">
        <f>AC6/$J6</f>
        <v>0</v>
      </c>
      <c r="AE6" s="8">
        <v>0</v>
      </c>
      <c r="AF6" s="7">
        <f>AE6/$J6</f>
        <v>0</v>
      </c>
      <c r="AG6" s="8">
        <v>0</v>
      </c>
      <c r="AH6" s="7">
        <f>AG6/$J6</f>
        <v>0</v>
      </c>
      <c r="AI6" s="8">
        <v>0</v>
      </c>
      <c r="AJ6" s="7">
        <f>AI6/$J6</f>
        <v>0</v>
      </c>
      <c r="AK6" s="8">
        <v>0</v>
      </c>
      <c r="AL6" s="7">
        <f>AK6/$J6</f>
        <v>0</v>
      </c>
      <c r="AM6" s="8">
        <v>0</v>
      </c>
      <c r="AN6" s="7">
        <f>AM6/$J6</f>
        <v>0</v>
      </c>
    </row>
    <row r="7" spans="1:40" ht="33" customHeight="1" x14ac:dyDescent="0.2">
      <c r="A7" s="8"/>
      <c r="B7" s="8">
        <v>2013</v>
      </c>
      <c r="C7" s="8" t="s">
        <v>7</v>
      </c>
      <c r="D7" s="8" t="s">
        <v>8</v>
      </c>
      <c r="E7" s="8" t="s">
        <v>3</v>
      </c>
      <c r="F7" s="8" t="s">
        <v>6</v>
      </c>
      <c r="G7" s="8" t="s">
        <v>23</v>
      </c>
      <c r="H7" s="19" t="s">
        <v>33</v>
      </c>
      <c r="I7" s="8">
        <v>48</v>
      </c>
      <c r="J7" s="8">
        <v>48</v>
      </c>
      <c r="K7" s="32">
        <v>48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7">
        <f>K7/I7</f>
        <v>1</v>
      </c>
      <c r="Y7" s="8">
        <v>0</v>
      </c>
      <c r="Z7" s="7">
        <f>Y7/$J7</f>
        <v>0</v>
      </c>
      <c r="AA7" s="8">
        <v>0</v>
      </c>
      <c r="AB7" s="7">
        <f>AA7/$J7</f>
        <v>0</v>
      </c>
      <c r="AC7" s="8">
        <v>0</v>
      </c>
      <c r="AD7" s="7">
        <f>AC7/$J7</f>
        <v>0</v>
      </c>
      <c r="AE7" s="8">
        <v>0</v>
      </c>
      <c r="AF7" s="7">
        <f>AE7/$J7</f>
        <v>0</v>
      </c>
      <c r="AG7" s="8">
        <v>0</v>
      </c>
      <c r="AH7" s="7">
        <f>AG7/$J7</f>
        <v>0</v>
      </c>
      <c r="AI7" s="8">
        <v>0</v>
      </c>
      <c r="AJ7" s="7">
        <f>AI7/$J7</f>
        <v>0</v>
      </c>
      <c r="AK7" s="8">
        <v>0</v>
      </c>
      <c r="AL7" s="7">
        <f>AK7/$J7</f>
        <v>0</v>
      </c>
      <c r="AM7" s="8">
        <v>0</v>
      </c>
      <c r="AN7" s="7">
        <f>AM7/$J7</f>
        <v>0</v>
      </c>
    </row>
    <row r="8" spans="1:40" ht="40" customHeight="1" x14ac:dyDescent="0.2">
      <c r="A8" s="8"/>
      <c r="B8" s="8">
        <v>2013</v>
      </c>
      <c r="C8" s="8" t="s">
        <v>12</v>
      </c>
      <c r="D8" s="8" t="s">
        <v>13</v>
      </c>
      <c r="E8" s="8" t="s">
        <v>14</v>
      </c>
      <c r="F8" s="8" t="s">
        <v>6</v>
      </c>
      <c r="G8" s="8" t="s">
        <v>23</v>
      </c>
      <c r="H8" s="19" t="s">
        <v>15</v>
      </c>
      <c r="I8" s="8">
        <v>17</v>
      </c>
      <c r="J8" s="8">
        <v>13</v>
      </c>
      <c r="K8" s="32">
        <v>4</v>
      </c>
      <c r="L8" s="32"/>
      <c r="M8" s="32"/>
      <c r="N8" s="7">
        <f>K8/J8</f>
        <v>0.30769230769230771</v>
      </c>
      <c r="O8" s="8">
        <v>0</v>
      </c>
      <c r="P8" s="7">
        <f>O8/$J8</f>
        <v>0</v>
      </c>
      <c r="Q8" s="8">
        <v>1</v>
      </c>
      <c r="R8" s="7">
        <f>Q8/$J8</f>
        <v>7.6923076923076927E-2</v>
      </c>
      <c r="S8" s="8">
        <v>1</v>
      </c>
      <c r="T8" s="7">
        <f>S8/$J8</f>
        <v>7.6923076923076927E-2</v>
      </c>
      <c r="U8" s="8">
        <v>0</v>
      </c>
      <c r="V8" s="7">
        <f>U8/$J8</f>
        <v>0</v>
      </c>
      <c r="W8" s="8">
        <v>3</v>
      </c>
      <c r="X8" s="7">
        <f>W8/$J8</f>
        <v>0.23076923076923078</v>
      </c>
      <c r="Y8" s="8">
        <v>0</v>
      </c>
      <c r="Z8" s="7">
        <f>Y8/$J8</f>
        <v>0</v>
      </c>
      <c r="AA8" s="8">
        <v>0</v>
      </c>
      <c r="AB8" s="7">
        <f>AA8/$J8</f>
        <v>0</v>
      </c>
      <c r="AC8" s="8">
        <v>1</v>
      </c>
      <c r="AD8" s="7">
        <f>AC8/$J8</f>
        <v>7.6923076923076927E-2</v>
      </c>
      <c r="AE8" s="8">
        <v>0</v>
      </c>
      <c r="AF8" s="7">
        <f>AE8/$J8</f>
        <v>0</v>
      </c>
      <c r="AG8" s="8">
        <v>0</v>
      </c>
      <c r="AH8" s="7">
        <f>AG8/$J8</f>
        <v>0</v>
      </c>
      <c r="AI8" s="8">
        <v>0</v>
      </c>
      <c r="AJ8" s="7">
        <f>AI8/$J8</f>
        <v>0</v>
      </c>
      <c r="AK8" s="8">
        <v>3</v>
      </c>
      <c r="AL8" s="7">
        <f>AK8/$J8</f>
        <v>0.23076923076923078</v>
      </c>
      <c r="AM8" s="8">
        <v>0</v>
      </c>
      <c r="AN8" s="7">
        <f>AM8/$J8</f>
        <v>0</v>
      </c>
    </row>
    <row r="9" spans="1:40" ht="16" customHeight="1" x14ac:dyDescent="0.2">
      <c r="A9" s="8"/>
      <c r="B9" t="s">
        <v>35</v>
      </c>
      <c r="C9" s="8"/>
      <c r="D9" s="8"/>
      <c r="E9" s="8"/>
      <c r="F9" s="8"/>
      <c r="G9" s="6"/>
      <c r="H9" s="8"/>
      <c r="I9" s="8"/>
      <c r="J9" s="8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</row>
    <row r="10" spans="1:40" s="8" customFormat="1" ht="16" customHeight="1" x14ac:dyDescent="0.2">
      <c r="G10" s="6"/>
      <c r="H10" s="3" t="s">
        <v>10</v>
      </c>
      <c r="I10" s="3">
        <f>SUM(I5:I9)</f>
        <v>83</v>
      </c>
      <c r="J10" s="3">
        <f>SUM(J5:J8)</f>
        <v>72</v>
      </c>
      <c r="L10" s="7"/>
      <c r="N10" s="7"/>
      <c r="P10" s="7"/>
      <c r="R10" s="7"/>
      <c r="T10" s="7"/>
      <c r="V10" s="7"/>
      <c r="X10" s="7"/>
      <c r="Z10" s="7"/>
      <c r="AB10" s="7"/>
      <c r="AD10" s="7"/>
      <c r="AF10" s="7"/>
      <c r="AH10" s="7"/>
      <c r="AJ10" s="7"/>
      <c r="AL10" s="7"/>
      <c r="AN10" s="7"/>
    </row>
    <row r="11" spans="1:40" ht="16" customHeight="1" x14ac:dyDescent="0.2">
      <c r="A11" s="8"/>
      <c r="B11" s="8"/>
      <c r="C11" s="8"/>
      <c r="D11" s="8"/>
      <c r="E11" s="8"/>
      <c r="F11" s="8"/>
      <c r="G11" s="6"/>
      <c r="H11" s="8"/>
      <c r="I11" s="8"/>
      <c r="J11" s="8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8"/>
      <c r="Z11" s="7"/>
      <c r="AA11" s="8"/>
      <c r="AB11" s="7"/>
      <c r="AC11" s="8"/>
      <c r="AD11" s="7"/>
      <c r="AE11" s="8"/>
      <c r="AF11" s="7"/>
      <c r="AG11" s="8"/>
      <c r="AH11" s="7"/>
      <c r="AI11" s="8"/>
      <c r="AJ11" s="7"/>
      <c r="AK11" s="8"/>
      <c r="AL11" s="7"/>
      <c r="AM11" s="8"/>
      <c r="AN11" s="7"/>
    </row>
    <row r="12" spans="1:40" ht="16" customHeight="1" x14ac:dyDescent="0.2">
      <c r="A12" s="8"/>
      <c r="B12" s="8"/>
      <c r="C12" s="8"/>
      <c r="D12" s="8"/>
      <c r="E12" s="8"/>
      <c r="F12" s="8"/>
      <c r="G12" s="34" t="s">
        <v>24</v>
      </c>
      <c r="H12" s="35"/>
      <c r="I12" s="35"/>
      <c r="J12" s="20">
        <v>1</v>
      </c>
      <c r="K12" s="21">
        <v>2</v>
      </c>
      <c r="L12" s="21">
        <v>3</v>
      </c>
      <c r="M12" s="21">
        <v>4</v>
      </c>
      <c r="N12" s="21">
        <v>5</v>
      </c>
      <c r="O12" s="21">
        <v>6</v>
      </c>
      <c r="P12" s="21">
        <v>7</v>
      </c>
      <c r="Q12" s="21">
        <v>8</v>
      </c>
      <c r="R12" s="21">
        <v>9</v>
      </c>
      <c r="S12" s="21">
        <v>10</v>
      </c>
      <c r="T12" s="21">
        <v>11</v>
      </c>
      <c r="U12" s="21">
        <v>12</v>
      </c>
      <c r="V12" s="21">
        <v>13</v>
      </c>
      <c r="W12" s="21">
        <v>14</v>
      </c>
      <c r="X12" s="22" t="s">
        <v>25</v>
      </c>
      <c r="Y12" s="8"/>
      <c r="Z12" s="7"/>
      <c r="AA12" s="8"/>
      <c r="AB12" s="7"/>
      <c r="AC12" s="8"/>
      <c r="AD12" s="7"/>
      <c r="AE12" s="8"/>
      <c r="AF12" s="7"/>
      <c r="AG12" s="8"/>
      <c r="AH12" s="7"/>
      <c r="AI12" s="8"/>
      <c r="AJ12" s="7"/>
      <c r="AK12" s="8"/>
      <c r="AL12" s="7"/>
      <c r="AM12" s="8"/>
      <c r="AN12" s="7"/>
    </row>
    <row r="13" spans="1:40" s="5" customFormat="1" ht="16" customHeight="1" x14ac:dyDescent="0.2">
      <c r="B13" s="8"/>
      <c r="C13" s="8"/>
      <c r="D13" s="8"/>
      <c r="E13" s="8"/>
      <c r="F13" s="8"/>
      <c r="G13" s="36" t="s">
        <v>26</v>
      </c>
      <c r="H13" s="37"/>
      <c r="I13" s="37"/>
      <c r="J13" s="23">
        <f>J5+J6</f>
        <v>11</v>
      </c>
      <c r="K13" s="23">
        <f>J13+J8</f>
        <v>24</v>
      </c>
      <c r="L13" s="23">
        <f>K13</f>
        <v>24</v>
      </c>
      <c r="M13" s="23">
        <f>L13</f>
        <v>24</v>
      </c>
      <c r="N13" s="23">
        <f>M13</f>
        <v>24</v>
      </c>
      <c r="O13" s="23">
        <f>N13</f>
        <v>24</v>
      </c>
      <c r="P13" s="23">
        <f>O13+J7</f>
        <v>72</v>
      </c>
      <c r="Q13" s="23">
        <f>P13</f>
        <v>72</v>
      </c>
      <c r="R13" s="23">
        <f t="shared" ref="R13:X13" si="0">Q13+L7</f>
        <v>72</v>
      </c>
      <c r="S13" s="23">
        <f t="shared" si="0"/>
        <v>72</v>
      </c>
      <c r="T13" s="23">
        <f t="shared" si="0"/>
        <v>72</v>
      </c>
      <c r="U13" s="23">
        <f t="shared" si="0"/>
        <v>72</v>
      </c>
      <c r="V13" s="23">
        <f t="shared" si="0"/>
        <v>72</v>
      </c>
      <c r="W13" s="23">
        <f t="shared" si="0"/>
        <v>72</v>
      </c>
      <c r="X13" s="24">
        <f t="shared" si="0"/>
        <v>72</v>
      </c>
      <c r="Y13" s="8"/>
      <c r="Z13" s="7"/>
      <c r="AA13" s="8"/>
      <c r="AB13" s="7"/>
      <c r="AC13" s="8"/>
      <c r="AD13" s="7"/>
      <c r="AE13" s="8"/>
      <c r="AF13" s="7"/>
      <c r="AG13" s="8"/>
      <c r="AH13" s="7"/>
      <c r="AI13" s="8"/>
      <c r="AJ13" s="7"/>
      <c r="AK13" s="8"/>
      <c r="AL13" s="7"/>
      <c r="AM13" s="8"/>
      <c r="AN13" s="7"/>
    </row>
    <row r="14" spans="1:40" ht="16" customHeight="1" x14ac:dyDescent="0.2">
      <c r="A14" s="8"/>
      <c r="B14" s="8"/>
      <c r="C14" s="8"/>
      <c r="D14" s="8"/>
      <c r="E14" s="6"/>
      <c r="F14" s="8"/>
      <c r="G14" s="36" t="s">
        <v>27</v>
      </c>
      <c r="H14" s="37"/>
      <c r="I14" s="37"/>
      <c r="J14" s="23">
        <f>K5</f>
        <v>3</v>
      </c>
      <c r="K14" s="25">
        <f>J14+K8</f>
        <v>7</v>
      </c>
      <c r="L14" s="26">
        <f>K14+O5+O6</f>
        <v>11</v>
      </c>
      <c r="M14" s="26">
        <f>L14+Q8</f>
        <v>12</v>
      </c>
      <c r="N14" s="26">
        <f>M14+S5+S8</f>
        <v>15</v>
      </c>
      <c r="O14" s="27">
        <f>N14</f>
        <v>15</v>
      </c>
      <c r="P14" s="26">
        <f>O14+K7+W5+W8</f>
        <v>68</v>
      </c>
      <c r="Q14" s="26">
        <f>P14+Y6+Y8</f>
        <v>68</v>
      </c>
      <c r="R14" s="26">
        <f>Q14</f>
        <v>68</v>
      </c>
      <c r="S14" s="26">
        <f>R14+AC8</f>
        <v>69</v>
      </c>
      <c r="T14" s="26">
        <f t="shared" ref="T14:X14" si="1">S14</f>
        <v>69</v>
      </c>
      <c r="U14" s="26">
        <f t="shared" si="1"/>
        <v>69</v>
      </c>
      <c r="V14" s="26">
        <f t="shared" si="1"/>
        <v>69</v>
      </c>
      <c r="W14" s="26">
        <f>V14+AK8</f>
        <v>72</v>
      </c>
      <c r="X14" s="28">
        <f t="shared" si="1"/>
        <v>72</v>
      </c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</row>
    <row r="15" spans="1:40" ht="16" customHeight="1" x14ac:dyDescent="0.2">
      <c r="A15" s="8"/>
      <c r="B15" s="8"/>
      <c r="C15" s="8"/>
      <c r="D15" s="8"/>
      <c r="E15" s="8"/>
      <c r="F15" s="8"/>
      <c r="G15" s="29"/>
      <c r="H15" s="30"/>
      <c r="I15" s="30" t="s">
        <v>28</v>
      </c>
      <c r="J15" s="10">
        <f>J14/J13</f>
        <v>0.27272727272727271</v>
      </c>
      <c r="K15" s="10">
        <f t="shared" ref="K15:P15" si="2">K14/K13</f>
        <v>0.29166666666666669</v>
      </c>
      <c r="L15" s="10">
        <f t="shared" si="2"/>
        <v>0.45833333333333331</v>
      </c>
      <c r="M15" s="10">
        <f t="shared" si="2"/>
        <v>0.5</v>
      </c>
      <c r="N15" s="10">
        <f t="shared" si="2"/>
        <v>0.625</v>
      </c>
      <c r="O15" s="10">
        <f t="shared" si="2"/>
        <v>0.625</v>
      </c>
      <c r="P15" s="10">
        <f t="shared" si="2"/>
        <v>0.94444444444444442</v>
      </c>
      <c r="Q15" s="10">
        <f>Q14/Q13</f>
        <v>0.94444444444444442</v>
      </c>
      <c r="R15" s="10">
        <f t="shared" ref="R15:X15" si="3">R14/R13</f>
        <v>0.94444444444444442</v>
      </c>
      <c r="S15" s="10">
        <f t="shared" si="3"/>
        <v>0.95833333333333337</v>
      </c>
      <c r="T15" s="10">
        <f t="shared" si="3"/>
        <v>0.95833333333333337</v>
      </c>
      <c r="U15" s="10">
        <f t="shared" si="3"/>
        <v>0.95833333333333337</v>
      </c>
      <c r="V15" s="10">
        <f t="shared" si="3"/>
        <v>0.95833333333333337</v>
      </c>
      <c r="W15" s="11">
        <f t="shared" si="3"/>
        <v>1</v>
      </c>
      <c r="X15" s="12">
        <f t="shared" si="3"/>
        <v>1</v>
      </c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</row>
    <row r="16" spans="1:40" ht="16" customHeight="1" x14ac:dyDescent="0.2">
      <c r="A16" s="8"/>
      <c r="B16" s="8"/>
      <c r="C16" s="8"/>
      <c r="D16" s="8"/>
      <c r="E16" s="8"/>
      <c r="F16" s="8"/>
      <c r="G16" s="6"/>
      <c r="H16" s="8"/>
      <c r="I16" s="8"/>
      <c r="J16" s="8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7"/>
      <c r="AM16" s="8"/>
      <c r="AN16" s="7"/>
    </row>
    <row r="17" spans="1:40" ht="16" customHeight="1" x14ac:dyDescent="0.2">
      <c r="A17" s="8"/>
      <c r="B17" s="8"/>
      <c r="C17" s="8"/>
      <c r="D17" s="8"/>
      <c r="E17" s="8"/>
      <c r="F17" s="8"/>
      <c r="H17" s="8"/>
      <c r="I17" s="8"/>
      <c r="J17" s="8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</row>
    <row r="18" spans="1:40" ht="16" customHeight="1" x14ac:dyDescent="0.2">
      <c r="A18" s="8"/>
      <c r="B18" s="8"/>
      <c r="C18" s="8"/>
      <c r="D18" s="8"/>
      <c r="F18" s="8"/>
      <c r="G18" s="8"/>
      <c r="H18" s="8"/>
      <c r="I18" s="8"/>
      <c r="J18" s="8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</row>
    <row r="19" spans="1:40" ht="16" customHeight="1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</row>
    <row r="20" spans="1:40" ht="16" customHeight="1" x14ac:dyDescent="0.2">
      <c r="B20" s="8"/>
      <c r="C20" s="8"/>
      <c r="D20" s="8"/>
      <c r="F20" s="8"/>
      <c r="G20" s="8"/>
      <c r="H20" s="8"/>
      <c r="I20" s="8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  <c r="AC20" s="7"/>
      <c r="AD20" s="8"/>
      <c r="AE20" s="7"/>
      <c r="AF20" s="8"/>
      <c r="AG20" s="7"/>
      <c r="AH20" s="8"/>
      <c r="AI20" s="7"/>
      <c r="AJ20" s="8"/>
      <c r="AK20" s="7"/>
      <c r="AL20" s="8"/>
      <c r="AM20" s="7"/>
    </row>
    <row r="21" spans="1:40" ht="16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</row>
    <row r="22" spans="1:40" ht="16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/>
      <c r="AF22" s="8"/>
      <c r="AG22" s="7"/>
      <c r="AH22" s="8"/>
      <c r="AI22" s="7"/>
      <c r="AJ22" s="8"/>
      <c r="AK22" s="7"/>
      <c r="AL22" s="8"/>
      <c r="AM22" s="7"/>
    </row>
    <row r="23" spans="1:40" ht="16" customHeight="1" x14ac:dyDescent="0.2"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3"/>
      <c r="AJ23" s="3"/>
      <c r="AK23" s="3"/>
      <c r="AL23" s="3"/>
      <c r="AM23" s="3"/>
    </row>
    <row r="24" spans="1:40" ht="16" customHeight="1" x14ac:dyDescent="0.2"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3"/>
      <c r="AJ24" s="3"/>
      <c r="AK24" s="3"/>
      <c r="AL24" s="3"/>
      <c r="AM24" s="3"/>
    </row>
    <row r="25" spans="1:40" ht="16" customHeight="1" x14ac:dyDescent="0.2"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3"/>
      <c r="AJ25" s="3"/>
      <c r="AK25" s="3"/>
      <c r="AL25" s="3"/>
      <c r="AM25" s="3"/>
    </row>
    <row r="26" spans="1:40" ht="16" customHeight="1" x14ac:dyDescent="0.2">
      <c r="E26" s="2"/>
      <c r="I26" s="2"/>
      <c r="J26" s="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3"/>
      <c r="AJ26" s="3"/>
      <c r="AK26" s="3"/>
      <c r="AL26" s="3"/>
      <c r="AM26" s="3"/>
    </row>
    <row r="27" spans="1:40" x14ac:dyDescent="0.2">
      <c r="E27" s="2"/>
    </row>
    <row r="28" spans="1:40" x14ac:dyDescent="0.2">
      <c r="E28" s="2"/>
    </row>
    <row r="29" spans="1:40" x14ac:dyDescent="0.2">
      <c r="E29" s="2"/>
      <c r="J29" s="16"/>
    </row>
    <row r="30" spans="1:40" x14ac:dyDescent="0.2">
      <c r="J30" s="16"/>
    </row>
    <row r="31" spans="1:40" x14ac:dyDescent="0.2">
      <c r="J31" s="16"/>
    </row>
    <row r="32" spans="1:40" s="3" customFormat="1" ht="16" customHeight="1" x14ac:dyDescent="0.2">
      <c r="A32" s="8"/>
      <c r="B32" s="8"/>
      <c r="C32" s="8"/>
      <c r="D32" s="8"/>
      <c r="E32" s="8"/>
      <c r="F32" s="8"/>
      <c r="G32" s="15"/>
      <c r="H32" s="8"/>
      <c r="I32" s="8"/>
      <c r="J32" s="8"/>
      <c r="K32" s="8"/>
      <c r="L32" s="7"/>
      <c r="M32" s="8"/>
      <c r="N32" s="7"/>
      <c r="O32" s="8"/>
      <c r="P32" s="7"/>
      <c r="Q32" s="8"/>
      <c r="R32" s="7"/>
      <c r="S32" s="8"/>
      <c r="T32" s="7"/>
      <c r="U32" s="8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3:3" ht="18" x14ac:dyDescent="0.2">
      <c r="C33" s="18"/>
    </row>
  </sheetData>
  <sortState ref="A7:AP8">
    <sortCondition ref="B7:B32"/>
  </sortState>
  <mergeCells count="7">
    <mergeCell ref="K3:AN3"/>
    <mergeCell ref="K8:M8"/>
    <mergeCell ref="V32:AN32"/>
    <mergeCell ref="G12:I12"/>
    <mergeCell ref="G13:I13"/>
    <mergeCell ref="G14:I14"/>
    <mergeCell ref="K7:W7"/>
  </mergeCells>
  <conditionalFormatting sqref="G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{0686F693-D026-6441-AA62-CE5E29A6FA0F}</x14:id>
        </ext>
      </extLst>
    </cfRule>
  </conditionalFormatting>
  <conditionalFormatting sqref="E1:E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{A49746B8-2BE9-F549-92DD-C83934D4AD0D}</x14:id>
        </ext>
      </extLst>
    </cfRule>
  </conditionalFormatting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86F693-D026-6441-AA62-CE5E29A6FA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</xm:sqref>
        </x14:conditionalFormatting>
        <x14:conditionalFormatting xmlns:xm="http://schemas.microsoft.com/office/excel/2006/main">
          <x14:cfRule type="dataBar" id="{A49746B8-2BE9-F549-92DD-C83934D4AD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Olivry</dc:creator>
  <cp:lastModifiedBy>tolivry</cp:lastModifiedBy>
  <dcterms:created xsi:type="dcterms:W3CDTF">2018-08-07T15:03:41Z</dcterms:created>
  <dcterms:modified xsi:type="dcterms:W3CDTF">2019-12-11T16:34:42Z</dcterms:modified>
</cp:coreProperties>
</file>