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203"/>
  <workbookPr showInkAnnotation="0" autoCompressPictures="0"/>
  <bookViews>
    <workbookView xWindow="620" yWindow="0" windowWidth="41120" windowHeight="27500" tabRatio="500" activeTab="4"/>
  </bookViews>
  <sheets>
    <sheet name="#1" sheetId="4" r:id="rId1"/>
    <sheet name="#2" sheetId="2" r:id="rId2"/>
    <sheet name="#3" sheetId="3" r:id="rId3"/>
    <sheet name="#4" sheetId="1" r:id="rId4"/>
    <sheet name="stats" sheetId="5" r:id="rId5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0" i="5" l="1"/>
  <c r="O30" i="5"/>
  <c r="H29" i="5"/>
  <c r="O29" i="5"/>
  <c r="H28" i="5"/>
  <c r="O28" i="5"/>
  <c r="H27" i="5"/>
  <c r="O27" i="5"/>
  <c r="H26" i="5"/>
  <c r="O26" i="5"/>
  <c r="H25" i="5"/>
  <c r="O25" i="5"/>
  <c r="H24" i="5"/>
  <c r="O24" i="5"/>
  <c r="H23" i="5"/>
  <c r="O23" i="5"/>
  <c r="H22" i="5"/>
  <c r="O22" i="5"/>
  <c r="H21" i="5"/>
  <c r="O21" i="5"/>
  <c r="H20" i="5"/>
  <c r="O20" i="5"/>
  <c r="H19" i="5"/>
  <c r="O19" i="5"/>
  <c r="H18" i="5"/>
  <c r="O18" i="5"/>
  <c r="H17" i="5"/>
  <c r="O17" i="5"/>
  <c r="H16" i="5"/>
  <c r="O16" i="5"/>
  <c r="H15" i="5"/>
  <c r="O15" i="5"/>
  <c r="H14" i="5"/>
  <c r="O14" i="5"/>
  <c r="H13" i="5"/>
  <c r="O13" i="5"/>
  <c r="H12" i="5"/>
  <c r="O12" i="5"/>
  <c r="H11" i="5"/>
  <c r="O11" i="5"/>
  <c r="H10" i="5"/>
  <c r="O10" i="5"/>
  <c r="H9" i="5"/>
  <c r="O9" i="5"/>
  <c r="H8" i="5"/>
  <c r="O8" i="5"/>
  <c r="H7" i="5"/>
  <c r="O7" i="5"/>
  <c r="H6" i="5"/>
  <c r="O6" i="5"/>
  <c r="H5" i="5"/>
  <c r="O5" i="5"/>
  <c r="H4" i="5"/>
  <c r="O4" i="5"/>
  <c r="H3" i="5"/>
  <c r="O3" i="5"/>
  <c r="I30" i="5"/>
  <c r="J30" i="5"/>
  <c r="I29" i="5"/>
  <c r="J29" i="5"/>
  <c r="I28" i="5"/>
  <c r="J28" i="5"/>
  <c r="I27" i="5"/>
  <c r="J27" i="5"/>
  <c r="I26" i="5"/>
  <c r="J26" i="5"/>
  <c r="I25" i="5"/>
  <c r="J25" i="5"/>
  <c r="I24" i="5"/>
  <c r="J24" i="5"/>
  <c r="I23" i="5"/>
  <c r="J23" i="5"/>
  <c r="I22" i="5"/>
  <c r="J22" i="5"/>
  <c r="I21" i="5"/>
  <c r="J21" i="5"/>
  <c r="I20" i="5"/>
  <c r="J20" i="5"/>
  <c r="I19" i="5"/>
  <c r="J19" i="5"/>
  <c r="I18" i="5"/>
  <c r="J18" i="5"/>
  <c r="I17" i="5"/>
  <c r="J17" i="5"/>
  <c r="I16" i="5"/>
  <c r="J16" i="5"/>
  <c r="I15" i="5"/>
  <c r="J15" i="5"/>
  <c r="I14" i="5"/>
  <c r="J14" i="5"/>
  <c r="I13" i="5"/>
  <c r="J13" i="5"/>
  <c r="I12" i="5"/>
  <c r="J12" i="5"/>
  <c r="I11" i="5"/>
  <c r="J11" i="5"/>
  <c r="I10" i="5"/>
  <c r="J10" i="5"/>
  <c r="I9" i="5"/>
  <c r="J9" i="5"/>
  <c r="I8" i="5"/>
  <c r="J8" i="5"/>
  <c r="I7" i="5"/>
  <c r="J7" i="5"/>
  <c r="I6" i="5"/>
  <c r="J6" i="5"/>
  <c r="I5" i="5"/>
  <c r="J5" i="5"/>
  <c r="I4" i="5"/>
  <c r="J4" i="5"/>
  <c r="I3" i="5"/>
  <c r="J3" i="5"/>
  <c r="I2" i="5"/>
  <c r="H2" i="5"/>
  <c r="J2" i="5"/>
  <c r="C33" i="4"/>
  <c r="C32" i="4"/>
  <c r="C31" i="4"/>
  <c r="C30" i="4"/>
  <c r="C29" i="4"/>
  <c r="C27" i="4"/>
  <c r="C26" i="4"/>
  <c r="C24" i="4"/>
  <c r="C23" i="4"/>
  <c r="C22" i="4"/>
  <c r="C21" i="4"/>
  <c r="C20" i="4"/>
  <c r="C19" i="4"/>
  <c r="C18" i="4"/>
  <c r="C17" i="4"/>
  <c r="C16" i="4"/>
  <c r="C15" i="4"/>
  <c r="C14" i="4"/>
  <c r="C12" i="4"/>
  <c r="C11" i="4"/>
  <c r="C10" i="4"/>
  <c r="C9" i="4"/>
  <c r="C8" i="4"/>
  <c r="C6" i="4"/>
  <c r="C5" i="4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</calcChain>
</file>

<file path=xl/sharedStrings.xml><?xml version="1.0" encoding="utf-8"?>
<sst xmlns="http://schemas.openxmlformats.org/spreadsheetml/2006/main" count="168" uniqueCount="46">
  <si>
    <t>disc width</t>
  </si>
  <si>
    <t>disc length, from midpoint of rostral margin to free rcar tip of pectoral fin</t>
  </si>
  <si>
    <t>anterior projection, from midpoint of rostral margin to point on midline of back, where line of greatest width crossesi</t>
  </si>
  <si>
    <t>from midpoint of rostral margin to free rear tip of pelvi c fin;</t>
  </si>
  <si>
    <t>predorsal distance, from midpoint of rostral margin to origin of dorsal fin</t>
  </si>
  <si>
    <t>dorsal fin base length, from origin to insertion</t>
  </si>
  <si>
    <t>dorsal fin height, along perpendicular from apex to base</t>
  </si>
  <si>
    <t>precloacal distance, from midpoint of rostral margin to anterior margin of venti</t>
  </si>
  <si>
    <t>tail length, anterior margin of vent to tip of tail</t>
  </si>
  <si>
    <t>2nd gill opening length</t>
  </si>
  <si>
    <t>3rd gill opening length</t>
  </si>
  <si>
    <t>4th gill opening length</t>
  </si>
  <si>
    <t>5th gill opening length</t>
  </si>
  <si>
    <t>1st gill opening length</t>
  </si>
  <si>
    <t>first interbranchial distance, between inner margins of 1st gill openings</t>
  </si>
  <si>
    <t>fifth interbranchial distance, between inner margins of 1st gill openings</t>
  </si>
  <si>
    <t>from midpoint of rostral margin to transverse line of 1st gill openings</t>
  </si>
  <si>
    <t>from midpoint of rostral margin to transverse line of 5th gill openings</t>
  </si>
  <si>
    <t>pelvic fin length, from anterior margin of vent to free rear tip of pelvic</t>
  </si>
  <si>
    <t>cephalic fin length, from tip of cephalic fin to corner of month, where edge of lower jaw merges with side of cephalic fin</t>
  </si>
  <si>
    <t>cephalic fin width, from antorbital process perpendicnlar to ventral margin of unrolled cephalic fin</t>
  </si>
  <si>
    <t>diameter of eye ball</t>
  </si>
  <si>
    <t>cranial width, maximum dorsal width between antorbital processes</t>
  </si>
  <si>
    <t>preoral length, from midpoint of rostral margin to midpoint of free rear margin of nasal curtain</t>
  </si>
  <si>
    <t>head length, from tip of cephalic fin to posterior end of spiracle</t>
  </si>
  <si>
    <t>mouth width, between points where edge of lower jaw merges with sides of cephalic fins</t>
  </si>
  <si>
    <t>internarial distance, between origins of nasal curtain</t>
  </si>
  <si>
    <t>lower toothband length, between external margins of outermost toothrows</t>
  </si>
  <si>
    <t>upper toothband length, between external margins of outermost toothrows</t>
  </si>
  <si>
    <t>mm</t>
  </si>
  <si>
    <t>thousands</t>
  </si>
  <si>
    <t>mean</t>
  </si>
  <si>
    <t>SD</t>
  </si>
  <si>
    <t>CV</t>
  </si>
  <si>
    <t>#1 male</t>
  </si>
  <si>
    <t>#2 female</t>
  </si>
  <si>
    <t>#3 male</t>
  </si>
  <si>
    <t>#4 male</t>
  </si>
  <si>
    <t>% difference</t>
  </si>
  <si>
    <t>British Museum BMNH uncatalogued, juvenile male, Algiers.</t>
  </si>
  <si>
    <t>Genoa Museum of Natural History, female</t>
  </si>
  <si>
    <t>Firenze Natural History Museum "La Specola", term embryo, male</t>
  </si>
  <si>
    <t>Milano Museum of Natural History, adult male</t>
  </si>
  <si>
    <t>* Sample from Notarbartolo di Sciara (1987)</t>
  </si>
  <si>
    <r>
      <rPr>
        <i/>
        <sz val="22"/>
        <rFont val="Calibri"/>
      </rPr>
      <t>M. japanica</t>
    </r>
    <r>
      <rPr>
        <sz val="22"/>
        <rFont val="Calibri"/>
      </rPr>
      <t xml:space="preserve"> (n=19)*</t>
    </r>
  </si>
  <si>
    <t>anterior projection, from midpoint of rostral margin to point on midline of back, where line of greatest width crosses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</si>
</sst>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22"/>
      <color theme="1"/>
      <name val="Calibri"/>
      <family val="2"/>
    </font>
    <font>
      <u/>
      <sz val="22"/>
      <color theme="10"/>
      <name val="Calibri"/>
      <family val="2"/>
    </font>
    <font>
      <u/>
      <sz val="22"/>
      <color theme="11"/>
      <name val="Calibri"/>
      <family val="2"/>
    </font>
    <font>
      <b/>
      <sz val="24"/>
      <color theme="1"/>
      <name val="Calibri"/>
    </font>
    <font>
      <sz val="22"/>
      <name val="Calibri"/>
    </font>
    <font>
      <sz val="16"/>
      <name val="Calibri"/>
    </font>
    <font>
      <i/>
      <sz val="22"/>
      <name val="Calibri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1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Fill="1"/>
    <xf numFmtId="1" fontId="0" fillId="0" borderId="0" xfId="0" applyNumberFormat="1" applyFill="1"/>
    <xf numFmtId="0" fontId="0" fillId="0" borderId="1" xfId="0" applyFill="1" applyBorder="1"/>
    <xf numFmtId="0" fontId="0" fillId="0" borderId="0" xfId="0" applyFill="1" applyBorder="1"/>
    <xf numFmtId="0" fontId="3" fillId="0" borderId="0" xfId="0" applyFont="1" applyFill="1"/>
    <xf numFmtId="0" fontId="4" fillId="0" borderId="0" xfId="0" applyFont="1" applyFill="1" applyBorder="1"/>
    <xf numFmtId="0" fontId="4" fillId="0" borderId="0" xfId="0" applyFont="1" applyFill="1"/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0" fontId="5" fillId="0" borderId="0" xfId="0" applyFont="1" applyFill="1" applyBorder="1"/>
    <xf numFmtId="1" fontId="4" fillId="0" borderId="0" xfId="0" applyNumberFormat="1" applyFont="1" applyFill="1" applyBorder="1"/>
    <xf numFmtId="2" fontId="4" fillId="0" borderId="0" xfId="0" applyNumberFormat="1" applyFont="1" applyFill="1" applyBorder="1"/>
    <xf numFmtId="164" fontId="4" fillId="0" borderId="0" xfId="0" applyNumberFormat="1" applyFont="1" applyFill="1" applyBorder="1"/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" fontId="4" fillId="0" borderId="6" xfId="0" applyNumberFormat="1" applyFont="1" applyFill="1" applyBorder="1"/>
    <xf numFmtId="0" fontId="4" fillId="0" borderId="7" xfId="0" applyFont="1" applyFill="1" applyBorder="1"/>
    <xf numFmtId="164" fontId="4" fillId="0" borderId="7" xfId="0" applyNumberFormat="1" applyFont="1" applyFill="1" applyBorder="1"/>
    <xf numFmtId="1" fontId="4" fillId="0" borderId="8" xfId="0" applyNumberFormat="1" applyFont="1" applyFill="1" applyBorder="1"/>
    <xf numFmtId="2" fontId="4" fillId="0" borderId="1" xfId="0" applyNumberFormat="1" applyFont="1" applyFill="1" applyBorder="1"/>
    <xf numFmtId="164" fontId="4" fillId="0" borderId="9" xfId="0" applyNumberFormat="1" applyFont="1" applyFill="1" applyBorder="1"/>
    <xf numFmtId="0" fontId="4" fillId="0" borderId="6" xfId="0" applyFont="1" applyFill="1" applyBorder="1"/>
    <xf numFmtId="1" fontId="4" fillId="0" borderId="6" xfId="0" applyNumberFormat="1" applyFont="1" applyFill="1" applyBorder="1" applyAlignment="1">
      <alignment horizontal="right"/>
    </xf>
    <xf numFmtId="1" fontId="4" fillId="0" borderId="8" xfId="0" applyNumberFormat="1" applyFont="1" applyFill="1" applyBorder="1" applyAlignment="1">
      <alignment horizontal="right"/>
    </xf>
    <xf numFmtId="0" fontId="4" fillId="0" borderId="9" xfId="0" applyFont="1" applyFill="1" applyBorder="1"/>
    <xf numFmtId="0" fontId="4" fillId="0" borderId="10" xfId="0" applyFont="1" applyFill="1" applyBorder="1"/>
    <xf numFmtId="164" fontId="4" fillId="0" borderId="10" xfId="0" applyNumberFormat="1" applyFont="1" applyFill="1" applyBorder="1"/>
    <xf numFmtId="164" fontId="4" fillId="0" borderId="11" xfId="0" applyNumberFormat="1" applyFont="1" applyFill="1" applyBorder="1"/>
    <xf numFmtId="0" fontId="4" fillId="0" borderId="3" xfId="0" applyFont="1" applyFill="1" applyBorder="1"/>
    <xf numFmtId="0" fontId="4" fillId="0" borderId="4" xfId="0" applyFont="1" applyFill="1" applyBorder="1"/>
    <xf numFmtId="1" fontId="4" fillId="0" borderId="7" xfId="0" applyNumberFormat="1" applyFont="1" applyFill="1" applyBorder="1"/>
    <xf numFmtId="0" fontId="4" fillId="0" borderId="8" xfId="0" applyFont="1" applyFill="1" applyBorder="1"/>
    <xf numFmtId="0" fontId="5" fillId="0" borderId="1" xfId="0" applyFont="1" applyFill="1" applyBorder="1"/>
    <xf numFmtId="1" fontId="4" fillId="0" borderId="1" xfId="0" applyNumberFormat="1" applyFont="1" applyFill="1" applyBorder="1"/>
    <xf numFmtId="1" fontId="4" fillId="0" borderId="9" xfId="0" applyNumberFormat="1" applyFont="1" applyFill="1" applyBorder="1"/>
    <xf numFmtId="0" fontId="4" fillId="0" borderId="2" xfId="0" applyFont="1" applyFill="1" applyBorder="1" applyAlignment="1">
      <alignment horizontal="center"/>
    </xf>
  </cellXfs>
  <cellStyles count="119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43" builtinId="8" hidden="1"/>
    <cellStyle name="Collegamento ipertestuale" xfId="45" builtinId="8" hidden="1"/>
    <cellStyle name="Collegamento ipertestuale" xfId="47" builtinId="8" hidden="1"/>
    <cellStyle name="Collegamento ipertestuale" xfId="49" builtinId="8" hidden="1"/>
    <cellStyle name="Collegamento ipertestuale" xfId="51" builtinId="8" hidden="1"/>
    <cellStyle name="Collegamento ipertestuale" xfId="53" builtinId="8" hidden="1"/>
    <cellStyle name="Collegamento ipertestuale" xfId="55" builtinId="8" hidden="1"/>
    <cellStyle name="Collegamento ipertestuale" xfId="57" builtinId="8" hidden="1"/>
    <cellStyle name="Collegamento ipertestuale" xfId="59" builtinId="8" hidden="1"/>
    <cellStyle name="Collegamento ipertestuale" xfId="61" builtinId="8" hidden="1"/>
    <cellStyle name="Collegamento ipertestuale" xfId="63" builtinId="8" hidden="1"/>
    <cellStyle name="Collegamento ipertestuale" xfId="65" builtinId="8" hidden="1"/>
    <cellStyle name="Collegamento ipertestuale" xfId="67" builtinId="8" hidden="1"/>
    <cellStyle name="Collegamento ipertestuale" xfId="69" builtinId="8" hidden="1"/>
    <cellStyle name="Collegamento ipertestuale" xfId="71" builtinId="8" hidden="1"/>
    <cellStyle name="Collegamento ipertestuale" xfId="73" builtinId="8" hidden="1"/>
    <cellStyle name="Collegamento ipertestuale" xfId="75" builtinId="8" hidden="1"/>
    <cellStyle name="Collegamento ipertestuale" xfId="77" builtinId="8" hidden="1"/>
    <cellStyle name="Collegamento ipertestuale" xfId="79" builtinId="8" hidden="1"/>
    <cellStyle name="Collegamento ipertestuale" xfId="81" builtinId="8" hidden="1"/>
    <cellStyle name="Collegamento ipertestuale" xfId="83" builtinId="8" hidden="1"/>
    <cellStyle name="Collegamento ipertestuale" xfId="85" builtinId="8" hidden="1"/>
    <cellStyle name="Collegamento ipertestuale" xfId="87" builtinId="8" hidden="1"/>
    <cellStyle name="Collegamento ipertestuale" xfId="89" builtinId="8" hidden="1"/>
    <cellStyle name="Collegamento ipertestuale" xfId="91" builtinId="8" hidden="1"/>
    <cellStyle name="Collegamento ipertestuale" xfId="93" builtinId="8" hidden="1"/>
    <cellStyle name="Collegamento ipertestuale" xfId="95" builtinId="8" hidden="1"/>
    <cellStyle name="Collegamento ipertestuale" xfId="97" builtinId="8" hidden="1"/>
    <cellStyle name="Collegamento ipertestuale" xfId="99" builtinId="8" hidden="1"/>
    <cellStyle name="Collegamento ipertestuale" xfId="101" builtinId="8" hidden="1"/>
    <cellStyle name="Collegamento ipertestuale" xfId="103" builtinId="8" hidden="1"/>
    <cellStyle name="Collegamento ipertestuale" xfId="105" builtinId="8" hidden="1"/>
    <cellStyle name="Collegamento ipertestuale" xfId="107" builtinId="8" hidden="1"/>
    <cellStyle name="Collegamento ipertestuale" xfId="109" builtinId="8" hidden="1"/>
    <cellStyle name="Collegamento ipertestuale" xfId="111" builtinId="8" hidden="1"/>
    <cellStyle name="Collegamento ipertestuale" xfId="113" builtinId="8" hidden="1"/>
    <cellStyle name="Collegamento ipertestuale" xfId="115" builtinId="8" hidden="1"/>
    <cellStyle name="Collegamento ipertestuale" xfId="117" builtinId="8" hidden="1"/>
    <cellStyle name="Collegamento visitato" xfId="2" builtinId="9" hidden="1"/>
    <cellStyle name="Collegamento visitato" xfId="4" builtinId="9" hidden="1"/>
    <cellStyle name="Collegamento visitato" xfId="6" builtinId="9" hidden="1"/>
    <cellStyle name="Collegamento visitato" xfId="8" builtinId="9" hidden="1"/>
    <cellStyle name="Collegamento visitato" xfId="10" builtinId="9" hidden="1"/>
    <cellStyle name="Collegamento visitato" xfId="12" builtinId="9" hidden="1"/>
    <cellStyle name="Collegamento visitato" xfId="14" builtinId="9" hidden="1"/>
    <cellStyle name="Collegamento visitato" xfId="16" builtinId="9" hidden="1"/>
    <cellStyle name="Collegamento visitato" xfId="18" builtinId="9" hidden="1"/>
    <cellStyle name="Collegamento visitato" xfId="20" builtinId="9" hidden="1"/>
    <cellStyle name="Collegamento visitato" xfId="22" builtinId="9" hidden="1"/>
    <cellStyle name="Collegamento visitato" xfId="24" builtinId="9" hidden="1"/>
    <cellStyle name="Collegamento visitato" xfId="26" builtinId="9" hidden="1"/>
    <cellStyle name="Collegamento visitato" xfId="28" builtinId="9" hidden="1"/>
    <cellStyle name="Collegamento visitato" xfId="30" builtinId="9" hidden="1"/>
    <cellStyle name="Collegamento visitato" xfId="32" builtinId="9" hidden="1"/>
    <cellStyle name="Collegamento visitato" xfId="34" builtinId="9" hidden="1"/>
    <cellStyle name="Collegamento visitato" xfId="36" builtinId="9" hidden="1"/>
    <cellStyle name="Collegamento visitato" xfId="38" builtinId="9" hidden="1"/>
    <cellStyle name="Collegamento visitato" xfId="40" builtinId="9" hidden="1"/>
    <cellStyle name="Collegamento visitato" xfId="42" builtinId="9" hidden="1"/>
    <cellStyle name="Collegamento visitato" xfId="44" builtinId="9" hidden="1"/>
    <cellStyle name="Collegamento visitato" xfId="46" builtinId="9" hidden="1"/>
    <cellStyle name="Collegamento visitato" xfId="48" builtinId="9" hidden="1"/>
    <cellStyle name="Collegamento visitato" xfId="50" builtinId="9" hidden="1"/>
    <cellStyle name="Collegamento visitato" xfId="52" builtinId="9" hidden="1"/>
    <cellStyle name="Collegamento visitato" xfId="54" builtinId="9" hidden="1"/>
    <cellStyle name="Collegamento visitato" xfId="56" builtinId="9" hidden="1"/>
    <cellStyle name="Collegamento visitato" xfId="58" builtinId="9" hidden="1"/>
    <cellStyle name="Collegamento visitato" xfId="60" builtinId="9" hidden="1"/>
    <cellStyle name="Collegamento visitato" xfId="62" builtinId="9" hidden="1"/>
    <cellStyle name="Collegamento visitato" xfId="64" builtinId="9" hidden="1"/>
    <cellStyle name="Collegamento visitato" xfId="66" builtinId="9" hidden="1"/>
    <cellStyle name="Collegamento visitato" xfId="68" builtinId="9" hidden="1"/>
    <cellStyle name="Collegamento visitato" xfId="70" builtinId="9" hidden="1"/>
    <cellStyle name="Collegamento visitato" xfId="72" builtinId="9" hidden="1"/>
    <cellStyle name="Collegamento visitato" xfId="74" builtinId="9" hidden="1"/>
    <cellStyle name="Collegamento visitato" xfId="76" builtinId="9" hidden="1"/>
    <cellStyle name="Collegamento visitato" xfId="78" builtinId="9" hidden="1"/>
    <cellStyle name="Collegamento visitato" xfId="80" builtinId="9" hidden="1"/>
    <cellStyle name="Collegamento visitato" xfId="82" builtinId="9" hidden="1"/>
    <cellStyle name="Collegamento visitato" xfId="84" builtinId="9" hidden="1"/>
    <cellStyle name="Collegamento visitato" xfId="86" builtinId="9" hidden="1"/>
    <cellStyle name="Collegamento visitato" xfId="88" builtinId="9" hidden="1"/>
    <cellStyle name="Collegamento visitato" xfId="90" builtinId="9" hidden="1"/>
    <cellStyle name="Collegamento visitato" xfId="92" builtinId="9" hidden="1"/>
    <cellStyle name="Collegamento visitato" xfId="94" builtinId="9" hidden="1"/>
    <cellStyle name="Collegamento visitato" xfId="96" builtinId="9" hidden="1"/>
    <cellStyle name="Collegamento visitato" xfId="98" builtinId="9" hidden="1"/>
    <cellStyle name="Collegamento visitato" xfId="100" builtinId="9" hidden="1"/>
    <cellStyle name="Collegamento visitato" xfId="102" builtinId="9" hidden="1"/>
    <cellStyle name="Collegamento visitato" xfId="104" builtinId="9" hidden="1"/>
    <cellStyle name="Collegamento visitato" xfId="106" builtinId="9" hidden="1"/>
    <cellStyle name="Collegamento visitato" xfId="108" builtinId="9" hidden="1"/>
    <cellStyle name="Collegamento visitato" xfId="110" builtinId="9" hidden="1"/>
    <cellStyle name="Collegamento visitato" xfId="112" builtinId="9" hidden="1"/>
    <cellStyle name="Collegamento visitato" xfId="114" builtinId="9" hidden="1"/>
    <cellStyle name="Collegamento visitato" xfId="116" builtinId="9" hidden="1"/>
    <cellStyle name="Collegamento visitato" xfId="118" builtinId="9" hidden="1"/>
    <cellStyle name="Normale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H38" sqref="H38"/>
    </sheetView>
  </sheetViews>
  <sheetFormatPr baseColWidth="10" defaultRowHeight="28" x14ac:dyDescent="0"/>
  <cols>
    <col min="1" max="1" width="4.08203125" style="1" customWidth="1"/>
    <col min="2" max="3" width="8.1640625" style="1" customWidth="1"/>
    <col min="4" max="16384" width="10.58203125" style="1"/>
  </cols>
  <sheetData>
    <row r="1" spans="1:9" ht="30">
      <c r="A1" s="5" t="s">
        <v>39</v>
      </c>
      <c r="B1" s="5"/>
      <c r="C1" s="5"/>
      <c r="D1" s="5"/>
      <c r="E1" s="5"/>
      <c r="F1" s="5"/>
    </row>
    <row r="4" spans="1:9">
      <c r="A4" s="3"/>
      <c r="B4" s="3" t="s">
        <v>29</v>
      </c>
      <c r="C4" s="3" t="s">
        <v>30</v>
      </c>
      <c r="D4" s="3"/>
      <c r="E4" s="3"/>
      <c r="F4" s="3"/>
      <c r="G4" s="3"/>
      <c r="H4" s="3"/>
      <c r="I4" s="3"/>
    </row>
    <row r="5" spans="1:9">
      <c r="A5" s="1">
        <v>1</v>
      </c>
      <c r="B5" s="1">
        <v>1469</v>
      </c>
      <c r="C5" s="1">
        <f>B5/B5*1000</f>
        <v>1000</v>
      </c>
      <c r="D5" s="1" t="s">
        <v>0</v>
      </c>
    </row>
    <row r="6" spans="1:9">
      <c r="A6" s="1">
        <v>2</v>
      </c>
      <c r="B6" s="1">
        <v>580</v>
      </c>
      <c r="C6" s="2">
        <f>B6/B5*1000</f>
        <v>394.82641252552759</v>
      </c>
      <c r="D6" s="1" t="s">
        <v>1</v>
      </c>
    </row>
    <row r="7" spans="1:9">
      <c r="A7" s="1">
        <v>3</v>
      </c>
      <c r="C7" s="2"/>
      <c r="D7" s="1" t="s">
        <v>2</v>
      </c>
    </row>
    <row r="8" spans="1:9">
      <c r="A8" s="1">
        <v>4</v>
      </c>
      <c r="B8" s="1">
        <v>588</v>
      </c>
      <c r="C8" s="2">
        <f>B8/B5*1000</f>
        <v>400.27229407760376</v>
      </c>
      <c r="D8" s="1" t="s">
        <v>3</v>
      </c>
    </row>
    <row r="9" spans="1:9">
      <c r="A9" s="1">
        <v>5</v>
      </c>
      <c r="B9" s="1">
        <v>503</v>
      </c>
      <c r="C9" s="2">
        <f>B9/B5*1000</f>
        <v>342.40980258679372</v>
      </c>
      <c r="D9" s="1" t="s">
        <v>4</v>
      </c>
    </row>
    <row r="10" spans="1:9">
      <c r="A10" s="1">
        <v>6</v>
      </c>
      <c r="B10" s="1">
        <v>57</v>
      </c>
      <c r="C10" s="2">
        <f>B10/B5*1000</f>
        <v>38.801906058543231</v>
      </c>
      <c r="D10" s="1" t="s">
        <v>5</v>
      </c>
    </row>
    <row r="11" spans="1:9">
      <c r="A11" s="1">
        <v>7</v>
      </c>
      <c r="B11" s="1">
        <v>50</v>
      </c>
      <c r="C11" s="2">
        <f>B11/B5*1000</f>
        <v>34.036759700476516</v>
      </c>
      <c r="D11" s="1" t="s">
        <v>6</v>
      </c>
    </row>
    <row r="12" spans="1:9">
      <c r="A12" s="1">
        <v>8</v>
      </c>
      <c r="B12" s="1">
        <v>525</v>
      </c>
      <c r="C12" s="2">
        <f>B12/B5*1000</f>
        <v>357.38597685500338</v>
      </c>
      <c r="D12" s="1" t="s">
        <v>7</v>
      </c>
    </row>
    <row r="13" spans="1:9">
      <c r="A13" s="1">
        <v>9</v>
      </c>
      <c r="C13" s="2"/>
      <c r="D13" s="1" t="s">
        <v>8</v>
      </c>
    </row>
    <row r="14" spans="1:9">
      <c r="A14" s="1">
        <v>10</v>
      </c>
      <c r="B14" s="1">
        <v>59</v>
      </c>
      <c r="C14" s="2">
        <f>B14/B5*1000</f>
        <v>40.163376446562289</v>
      </c>
      <c r="D14" s="1" t="s">
        <v>13</v>
      </c>
    </row>
    <row r="15" spans="1:9">
      <c r="A15" s="1">
        <v>11</v>
      </c>
      <c r="B15" s="1">
        <v>59</v>
      </c>
      <c r="C15" s="2">
        <f>B15/B5*1000</f>
        <v>40.163376446562289</v>
      </c>
      <c r="D15" s="1" t="s">
        <v>9</v>
      </c>
    </row>
    <row r="16" spans="1:9">
      <c r="A16" s="1">
        <v>12</v>
      </c>
      <c r="B16" s="1">
        <v>60</v>
      </c>
      <c r="C16" s="2">
        <f>B16/B5*1000</f>
        <v>40.844111640571818</v>
      </c>
      <c r="D16" s="1" t="s">
        <v>10</v>
      </c>
    </row>
    <row r="17" spans="1:4">
      <c r="A17" s="1">
        <v>13</v>
      </c>
      <c r="B17" s="1">
        <v>60</v>
      </c>
      <c r="C17" s="2">
        <f>B17/B5*1000</f>
        <v>40.844111640571818</v>
      </c>
      <c r="D17" s="1" t="s">
        <v>11</v>
      </c>
    </row>
    <row r="18" spans="1:4">
      <c r="A18" s="1">
        <v>14</v>
      </c>
      <c r="B18" s="1">
        <v>43</v>
      </c>
      <c r="C18" s="2">
        <f>B18/B5*1000</f>
        <v>29.271613342409804</v>
      </c>
      <c r="D18" s="1" t="s">
        <v>12</v>
      </c>
    </row>
    <row r="19" spans="1:4">
      <c r="A19" s="1">
        <v>15</v>
      </c>
      <c r="B19" s="1">
        <v>142</v>
      </c>
      <c r="C19" s="2">
        <f>B19/B5*1000</f>
        <v>96.664397549353296</v>
      </c>
      <c r="D19" s="1" t="s">
        <v>14</v>
      </c>
    </row>
    <row r="20" spans="1:4">
      <c r="A20" s="1">
        <v>16</v>
      </c>
      <c r="B20" s="1">
        <v>39</v>
      </c>
      <c r="C20" s="2">
        <f>B20/B5*1000</f>
        <v>26.548672566371682</v>
      </c>
      <c r="D20" s="1" t="s">
        <v>15</v>
      </c>
    </row>
    <row r="21" spans="1:4">
      <c r="A21" s="1">
        <v>17</v>
      </c>
      <c r="B21" s="1">
        <v>152</v>
      </c>
      <c r="C21" s="2">
        <f>B21/B5*1000</f>
        <v>103.47174948944861</v>
      </c>
      <c r="D21" s="1" t="s">
        <v>16</v>
      </c>
    </row>
    <row r="22" spans="1:4">
      <c r="A22" s="1">
        <v>18</v>
      </c>
      <c r="B22" s="1">
        <v>257</v>
      </c>
      <c r="C22" s="2">
        <f>B22/B5*1000</f>
        <v>174.9489448604493</v>
      </c>
      <c r="D22" s="1" t="s">
        <v>17</v>
      </c>
    </row>
    <row r="23" spans="1:4">
      <c r="A23" s="1">
        <v>19</v>
      </c>
      <c r="B23" s="1">
        <v>127</v>
      </c>
      <c r="C23" s="2">
        <f>B23/B5*1000</f>
        <v>86.453369639210351</v>
      </c>
      <c r="D23" s="1" t="s">
        <v>18</v>
      </c>
    </row>
    <row r="24" spans="1:4">
      <c r="A24" s="1">
        <v>20</v>
      </c>
      <c r="B24" s="1">
        <v>157</v>
      </c>
      <c r="C24" s="2">
        <f>B24/B5*1000</f>
        <v>106.87542545949626</v>
      </c>
      <c r="D24" s="1" t="s">
        <v>19</v>
      </c>
    </row>
    <row r="25" spans="1:4">
      <c r="A25" s="1">
        <v>21</v>
      </c>
      <c r="C25" s="2"/>
      <c r="D25" s="1" t="s">
        <v>20</v>
      </c>
    </row>
    <row r="26" spans="1:4">
      <c r="A26" s="1">
        <v>22</v>
      </c>
      <c r="B26" s="1">
        <v>36</v>
      </c>
      <c r="C26" s="2">
        <f>B26/B5*1000</f>
        <v>24.506466984343092</v>
      </c>
      <c r="D26" s="1" t="s">
        <v>21</v>
      </c>
    </row>
    <row r="27" spans="1:4">
      <c r="A27" s="1">
        <v>23</v>
      </c>
      <c r="B27" s="1">
        <v>196</v>
      </c>
      <c r="C27" s="2">
        <f>B27/B5*1000</f>
        <v>133.42409802586795</v>
      </c>
      <c r="D27" s="1" t="s">
        <v>22</v>
      </c>
    </row>
    <row r="28" spans="1:4">
      <c r="A28" s="1">
        <v>24</v>
      </c>
      <c r="C28" s="2"/>
      <c r="D28" s="1" t="s">
        <v>23</v>
      </c>
    </row>
    <row r="29" spans="1:4">
      <c r="A29" s="1">
        <v>25</v>
      </c>
      <c r="B29" s="1">
        <v>197</v>
      </c>
      <c r="C29" s="2">
        <f>B29/B5*1000</f>
        <v>134.10483321987746</v>
      </c>
      <c r="D29" s="1" t="s">
        <v>24</v>
      </c>
    </row>
    <row r="30" spans="1:4">
      <c r="A30" s="1">
        <v>26</v>
      </c>
      <c r="B30" s="1">
        <v>150</v>
      </c>
      <c r="C30" s="2">
        <f>B30/B5*1000</f>
        <v>102.11027910142954</v>
      </c>
      <c r="D30" s="1" t="s">
        <v>25</v>
      </c>
    </row>
    <row r="31" spans="1:4">
      <c r="A31" s="1">
        <v>27</v>
      </c>
      <c r="B31" s="1">
        <v>128</v>
      </c>
      <c r="C31" s="2">
        <f>B31/B5*1000</f>
        <v>87.134104833219865</v>
      </c>
      <c r="D31" s="1" t="s">
        <v>26</v>
      </c>
    </row>
    <row r="32" spans="1:4">
      <c r="A32" s="1">
        <v>28</v>
      </c>
      <c r="B32" s="1">
        <v>111</v>
      </c>
      <c r="C32" s="2">
        <f>B32/B5*1000</f>
        <v>75.561606535057862</v>
      </c>
      <c r="D32" s="1" t="s">
        <v>28</v>
      </c>
    </row>
    <row r="33" spans="1:5">
      <c r="A33" s="1">
        <v>29</v>
      </c>
      <c r="B33" s="1">
        <v>114</v>
      </c>
      <c r="C33" s="2">
        <f>B33/B5*1000</f>
        <v>77.603812117086463</v>
      </c>
      <c r="D33" s="1" t="s">
        <v>27</v>
      </c>
    </row>
    <row r="35" spans="1:5">
      <c r="A35" s="4"/>
      <c r="B35" s="4"/>
      <c r="C35" s="4"/>
      <c r="D35" s="4"/>
      <c r="E35" s="4"/>
    </row>
    <row r="36" spans="1:5">
      <c r="A36" s="4"/>
      <c r="B36" s="4"/>
      <c r="C36" s="4"/>
      <c r="D36" s="4"/>
      <c r="E36" s="4"/>
    </row>
    <row r="37" spans="1:5">
      <c r="A37" s="4"/>
      <c r="B37" s="4"/>
      <c r="C37" s="4"/>
      <c r="D37" s="4"/>
      <c r="E37" s="4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activeCell="G35" sqref="G35"/>
    </sheetView>
  </sheetViews>
  <sheetFormatPr baseColWidth="10" defaultRowHeight="28" x14ac:dyDescent="0"/>
  <cols>
    <col min="1" max="1" width="4.08203125" style="1" customWidth="1"/>
    <col min="2" max="3" width="8.1640625" style="1" customWidth="1"/>
    <col min="4" max="16384" width="10.58203125" style="1"/>
  </cols>
  <sheetData>
    <row r="1" spans="1:9" ht="30">
      <c r="A1" s="5" t="s">
        <v>40</v>
      </c>
    </row>
    <row r="4" spans="1:9">
      <c r="A4" s="3"/>
      <c r="B4" s="3" t="s">
        <v>29</v>
      </c>
      <c r="C4" s="3" t="s">
        <v>30</v>
      </c>
      <c r="D4" s="3"/>
      <c r="E4" s="3"/>
      <c r="F4" s="3"/>
      <c r="G4" s="3"/>
      <c r="H4" s="3"/>
      <c r="I4" s="3"/>
    </row>
    <row r="5" spans="1:9">
      <c r="A5" s="1">
        <v>1</v>
      </c>
      <c r="B5" s="1">
        <v>1923</v>
      </c>
      <c r="C5" s="1">
        <f>B5/B5*1000</f>
        <v>1000</v>
      </c>
      <c r="D5" s="1" t="s">
        <v>0</v>
      </c>
    </row>
    <row r="6" spans="1:9">
      <c r="A6" s="1">
        <v>2</v>
      </c>
      <c r="B6" s="1">
        <v>865</v>
      </c>
      <c r="C6" s="2">
        <f>B6/B5*1000</f>
        <v>449.8179927197088</v>
      </c>
      <c r="D6" s="1" t="s">
        <v>1</v>
      </c>
    </row>
    <row r="7" spans="1:9">
      <c r="A7" s="1">
        <v>3</v>
      </c>
      <c r="B7" s="1">
        <v>606</v>
      </c>
      <c r="C7" s="2">
        <f>B7/B5*1000</f>
        <v>315.13260530421218</v>
      </c>
      <c r="D7" s="1" t="s">
        <v>2</v>
      </c>
    </row>
    <row r="8" spans="1:9">
      <c r="A8" s="1">
        <v>4</v>
      </c>
      <c r="B8" s="1">
        <v>875</v>
      </c>
      <c r="C8" s="2">
        <f>B8/B5*1000</f>
        <v>455.01820072802911</v>
      </c>
      <c r="D8" s="1" t="s">
        <v>3</v>
      </c>
    </row>
    <row r="9" spans="1:9">
      <c r="A9" s="1">
        <v>5</v>
      </c>
      <c r="B9" s="1">
        <v>708</v>
      </c>
      <c r="C9" s="2">
        <f>B9/B5*1000</f>
        <v>368.17472698907955</v>
      </c>
      <c r="D9" s="1" t="s">
        <v>4</v>
      </c>
    </row>
    <row r="10" spans="1:9">
      <c r="A10" s="1">
        <v>6</v>
      </c>
      <c r="B10" s="1">
        <v>82</v>
      </c>
      <c r="C10" s="2">
        <f>B10/B5*1000</f>
        <v>42.641705668226727</v>
      </c>
      <c r="D10" s="1" t="s">
        <v>5</v>
      </c>
    </row>
    <row r="11" spans="1:9">
      <c r="A11" s="1">
        <v>7</v>
      </c>
      <c r="B11" s="1">
        <v>69</v>
      </c>
      <c r="C11" s="2">
        <f>B11/B5*1000</f>
        <v>35.881435257410295</v>
      </c>
      <c r="D11" s="1" t="s">
        <v>6</v>
      </c>
    </row>
    <row r="12" spans="1:9">
      <c r="A12" s="1">
        <v>8</v>
      </c>
      <c r="B12" s="1">
        <v>721</v>
      </c>
      <c r="C12" s="2">
        <f>B12/B5*1000</f>
        <v>374.93499739989602</v>
      </c>
      <c r="D12" s="1" t="s">
        <v>7</v>
      </c>
    </row>
    <row r="13" spans="1:9">
      <c r="A13" s="1">
        <v>9</v>
      </c>
      <c r="B13" s="1">
        <v>2010</v>
      </c>
      <c r="C13" s="2">
        <f>B13/B5*1000</f>
        <v>1045.241809672387</v>
      </c>
      <c r="D13" s="1" t="s">
        <v>8</v>
      </c>
    </row>
    <row r="14" spans="1:9">
      <c r="A14" s="1">
        <v>10</v>
      </c>
      <c r="B14" s="1">
        <v>91</v>
      </c>
      <c r="C14" s="2">
        <f>B14/B5*1000</f>
        <v>47.321892875715022</v>
      </c>
      <c r="D14" s="1" t="s">
        <v>13</v>
      </c>
    </row>
    <row r="15" spans="1:9">
      <c r="A15" s="1">
        <v>11</v>
      </c>
      <c r="B15" s="1">
        <v>98</v>
      </c>
      <c r="C15" s="2">
        <f>B15/B5*1000</f>
        <v>50.96203848153926</v>
      </c>
      <c r="D15" s="1" t="s">
        <v>9</v>
      </c>
    </row>
    <row r="16" spans="1:9">
      <c r="A16" s="1">
        <v>12</v>
      </c>
      <c r="B16" s="1">
        <v>99</v>
      </c>
      <c r="C16" s="2">
        <f>B16/B5*1000</f>
        <v>51.482059282371296</v>
      </c>
      <c r="D16" s="1" t="s">
        <v>10</v>
      </c>
    </row>
    <row r="17" spans="1:4">
      <c r="A17" s="1">
        <v>13</v>
      </c>
      <c r="B17" s="1">
        <v>92</v>
      </c>
      <c r="C17" s="2">
        <f>B17/B5*1000</f>
        <v>47.841913676547058</v>
      </c>
      <c r="D17" s="1" t="s">
        <v>11</v>
      </c>
    </row>
    <row r="18" spans="1:4">
      <c r="A18" s="1">
        <v>14</v>
      </c>
      <c r="B18" s="1">
        <v>71</v>
      </c>
      <c r="C18" s="2">
        <f>B18/B5*1000</f>
        <v>36.92147685907436</v>
      </c>
      <c r="D18" s="1" t="s">
        <v>12</v>
      </c>
    </row>
    <row r="19" spans="1:4">
      <c r="A19" s="1">
        <v>15</v>
      </c>
      <c r="B19" s="1">
        <v>194</v>
      </c>
      <c r="C19" s="2">
        <f>B19/B5*1000</f>
        <v>100.88403536141445</v>
      </c>
      <c r="D19" s="1" t="s">
        <v>14</v>
      </c>
    </row>
    <row r="20" spans="1:4">
      <c r="A20" s="1">
        <v>16</v>
      </c>
      <c r="B20" s="1">
        <v>88</v>
      </c>
      <c r="C20" s="2">
        <f>B20/B5*1000</f>
        <v>45.761830473218929</v>
      </c>
      <c r="D20" s="1" t="s">
        <v>15</v>
      </c>
    </row>
    <row r="21" spans="1:4">
      <c r="A21" s="1">
        <v>17</v>
      </c>
      <c r="B21" s="1">
        <v>195</v>
      </c>
      <c r="C21" s="2">
        <f>B21/B5*1000</f>
        <v>101.40405616224649</v>
      </c>
      <c r="D21" s="1" t="s">
        <v>16</v>
      </c>
    </row>
    <row r="22" spans="1:4">
      <c r="A22" s="1">
        <v>18</v>
      </c>
      <c r="B22" s="1">
        <v>354</v>
      </c>
      <c r="C22" s="2">
        <f>B22/B5*1000</f>
        <v>184.08736349453977</v>
      </c>
      <c r="D22" s="1" t="s">
        <v>17</v>
      </c>
    </row>
    <row r="23" spans="1:4">
      <c r="A23" s="1">
        <v>19</v>
      </c>
      <c r="B23" s="1">
        <v>188</v>
      </c>
      <c r="C23" s="2">
        <f>B23/B5*1000</f>
        <v>97.763910556422246</v>
      </c>
      <c r="D23" s="1" t="s">
        <v>18</v>
      </c>
    </row>
    <row r="24" spans="1:4">
      <c r="A24" s="1">
        <v>20</v>
      </c>
      <c r="B24" s="1">
        <v>207</v>
      </c>
      <c r="C24" s="2">
        <f>B24/B5*1000</f>
        <v>107.64430577223088</v>
      </c>
      <c r="D24" s="1" t="s">
        <v>19</v>
      </c>
    </row>
    <row r="25" spans="1:4">
      <c r="A25" s="1">
        <v>21</v>
      </c>
      <c r="B25" s="1">
        <v>96</v>
      </c>
      <c r="C25" s="2">
        <f>B25/B5*1000</f>
        <v>49.921996879875195</v>
      </c>
      <c r="D25" s="1" t="s">
        <v>20</v>
      </c>
    </row>
    <row r="26" spans="1:4">
      <c r="A26" s="1">
        <v>22</v>
      </c>
      <c r="B26" s="1">
        <v>37</v>
      </c>
      <c r="C26" s="2">
        <f>B26/B5*1000</f>
        <v>19.240769630785231</v>
      </c>
      <c r="D26" s="1" t="s">
        <v>21</v>
      </c>
    </row>
    <row r="27" spans="1:4">
      <c r="A27" s="1">
        <v>23</v>
      </c>
      <c r="B27" s="1">
        <v>248</v>
      </c>
      <c r="C27" s="2">
        <f>B27/B5*1000</f>
        <v>128.96515860634426</v>
      </c>
      <c r="D27" s="1" t="s">
        <v>22</v>
      </c>
    </row>
    <row r="28" spans="1:4">
      <c r="A28" s="1">
        <v>24</v>
      </c>
      <c r="B28" s="1">
        <v>68</v>
      </c>
      <c r="C28" s="2">
        <f>B28/B5*1000</f>
        <v>35.36141445657826</v>
      </c>
      <c r="D28" s="1" t="s">
        <v>23</v>
      </c>
    </row>
    <row r="29" spans="1:4">
      <c r="A29" s="1">
        <v>25</v>
      </c>
      <c r="B29" s="1">
        <v>250</v>
      </c>
      <c r="C29" s="2">
        <f>B29/B5*1000</f>
        <v>130.00520020800832</v>
      </c>
      <c r="D29" s="1" t="s">
        <v>24</v>
      </c>
    </row>
    <row r="30" spans="1:4">
      <c r="A30" s="1">
        <v>26</v>
      </c>
      <c r="B30" s="1">
        <v>193</v>
      </c>
      <c r="C30" s="2">
        <f>B30/B5*1000</f>
        <v>100.36401456058243</v>
      </c>
      <c r="D30" s="1" t="s">
        <v>25</v>
      </c>
    </row>
    <row r="31" spans="1:4">
      <c r="A31" s="1">
        <v>27</v>
      </c>
      <c r="B31" s="1">
        <v>171</v>
      </c>
      <c r="C31" s="2">
        <f>B31/B5*1000</f>
        <v>88.923556942277685</v>
      </c>
      <c r="D31" s="1" t="s">
        <v>26</v>
      </c>
    </row>
    <row r="32" spans="1:4">
      <c r="A32" s="1">
        <v>28</v>
      </c>
      <c r="B32" s="1">
        <v>145</v>
      </c>
      <c r="C32" s="2">
        <f>B32/B5*1000</f>
        <v>75.403016120644835</v>
      </c>
      <c r="D32" s="1" t="s">
        <v>28</v>
      </c>
    </row>
    <row r="33" spans="1:4">
      <c r="A33" s="1">
        <v>29</v>
      </c>
      <c r="B33" s="1">
        <v>153</v>
      </c>
      <c r="C33" s="2">
        <f>B33/B5*1000</f>
        <v>79.563182527301095</v>
      </c>
      <c r="D33" s="1" t="s">
        <v>27</v>
      </c>
    </row>
    <row r="35" spans="1:4">
      <c r="B35" s="4"/>
      <c r="C35" s="4"/>
      <c r="D35" s="4"/>
    </row>
    <row r="36" spans="1:4">
      <c r="B36" s="4"/>
      <c r="C36" s="4"/>
      <c r="D36" s="4"/>
    </row>
    <row r="37" spans="1:4">
      <c r="B37" s="4"/>
      <c r="C37" s="4"/>
      <c r="D37" s="4"/>
    </row>
    <row r="38" spans="1:4">
      <c r="B38" s="4"/>
      <c r="C38" s="4"/>
      <c r="D38" s="4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E37" sqref="E37"/>
    </sheetView>
  </sheetViews>
  <sheetFormatPr baseColWidth="10" defaultRowHeight="28" x14ac:dyDescent="0"/>
  <cols>
    <col min="1" max="1" width="4.08203125" style="1" customWidth="1"/>
    <col min="2" max="3" width="8.1640625" style="1" customWidth="1"/>
    <col min="4" max="16384" width="10.58203125" style="1"/>
  </cols>
  <sheetData>
    <row r="1" spans="1:9" ht="30">
      <c r="A1" s="5" t="s">
        <v>41</v>
      </c>
    </row>
    <row r="4" spans="1:9">
      <c r="A4" s="3"/>
      <c r="B4" s="3" t="s">
        <v>29</v>
      </c>
      <c r="C4" s="3" t="s">
        <v>30</v>
      </c>
      <c r="D4" s="3"/>
      <c r="E4" s="3"/>
      <c r="F4" s="3"/>
      <c r="G4" s="3"/>
      <c r="H4" s="3"/>
      <c r="I4" s="3"/>
    </row>
    <row r="5" spans="1:9">
      <c r="A5" s="1">
        <v>1</v>
      </c>
      <c r="B5" s="1">
        <v>1659</v>
      </c>
      <c r="C5" s="1">
        <f>B5/B5*1000</f>
        <v>1000</v>
      </c>
      <c r="D5" s="1" t="s">
        <v>0</v>
      </c>
    </row>
    <row r="6" spans="1:9">
      <c r="A6" s="1">
        <v>2</v>
      </c>
      <c r="B6" s="1">
        <v>791</v>
      </c>
      <c r="C6" s="2">
        <f>B6/B5*1000</f>
        <v>476.7932489451477</v>
      </c>
      <c r="D6" s="1" t="s">
        <v>1</v>
      </c>
    </row>
    <row r="7" spans="1:9">
      <c r="A7" s="1">
        <v>3</v>
      </c>
      <c r="B7" s="1">
        <v>544</v>
      </c>
      <c r="C7" s="2">
        <f>B7/B5*1000</f>
        <v>327.90837854128995</v>
      </c>
      <c r="D7" s="1" t="s">
        <v>2</v>
      </c>
    </row>
    <row r="8" spans="1:9">
      <c r="A8" s="1">
        <v>4</v>
      </c>
      <c r="B8" s="1">
        <v>797</v>
      </c>
      <c r="C8" s="2">
        <f>B8/B5*1000</f>
        <v>480.40988547317659</v>
      </c>
      <c r="D8" s="1" t="s">
        <v>3</v>
      </c>
    </row>
    <row r="9" spans="1:9">
      <c r="A9" s="1">
        <v>5</v>
      </c>
      <c r="B9" s="1">
        <v>667</v>
      </c>
      <c r="C9" s="2">
        <f>B9/B5*1000</f>
        <v>402.04942736588305</v>
      </c>
      <c r="D9" s="1" t="s">
        <v>4</v>
      </c>
    </row>
    <row r="10" spans="1:9">
      <c r="A10" s="1">
        <v>6</v>
      </c>
      <c r="B10" s="1">
        <v>76</v>
      </c>
      <c r="C10" s="2">
        <f>B10/B5*1000</f>
        <v>45.810729355033153</v>
      </c>
      <c r="D10" s="1" t="s">
        <v>5</v>
      </c>
    </row>
    <row r="11" spans="1:9">
      <c r="A11" s="1">
        <v>7</v>
      </c>
      <c r="B11" s="1">
        <v>63</v>
      </c>
      <c r="C11" s="2">
        <f>B11/B5*1000</f>
        <v>37.974683544303801</v>
      </c>
      <c r="D11" s="1" t="s">
        <v>6</v>
      </c>
    </row>
    <row r="12" spans="1:9">
      <c r="A12" s="1">
        <v>8</v>
      </c>
      <c r="B12" s="1">
        <v>672</v>
      </c>
      <c r="C12" s="2">
        <f>B12/B5*1000</f>
        <v>405.0632911392405</v>
      </c>
      <c r="D12" s="1" t="s">
        <v>7</v>
      </c>
    </row>
    <row r="13" spans="1:9">
      <c r="A13" s="1">
        <v>9</v>
      </c>
      <c r="C13" s="2">
        <f>B13/B5*1000</f>
        <v>0</v>
      </c>
      <c r="D13" s="1" t="s">
        <v>8</v>
      </c>
    </row>
    <row r="14" spans="1:9">
      <c r="A14" s="1">
        <v>10</v>
      </c>
      <c r="B14" s="1">
        <v>76</v>
      </c>
      <c r="C14" s="2">
        <f>B14/B5*1000</f>
        <v>45.810729355033153</v>
      </c>
      <c r="D14" s="1" t="s">
        <v>13</v>
      </c>
    </row>
    <row r="15" spans="1:9">
      <c r="A15" s="1">
        <v>11</v>
      </c>
      <c r="B15" s="1">
        <v>77</v>
      </c>
      <c r="C15" s="2">
        <f>B15/B5*1000</f>
        <v>46.413502109704645</v>
      </c>
      <c r="D15" s="1" t="s">
        <v>9</v>
      </c>
    </row>
    <row r="16" spans="1:9">
      <c r="A16" s="1">
        <v>12</v>
      </c>
      <c r="B16" s="1">
        <v>79</v>
      </c>
      <c r="C16" s="2">
        <f>B16/B5*1000</f>
        <v>47.619047619047613</v>
      </c>
      <c r="D16" s="1" t="s">
        <v>10</v>
      </c>
    </row>
    <row r="17" spans="1:4">
      <c r="A17" s="1">
        <v>13</v>
      </c>
      <c r="B17" s="1">
        <v>78</v>
      </c>
      <c r="C17" s="2">
        <f>B17/B5*1000</f>
        <v>47.016274864376129</v>
      </c>
      <c r="D17" s="1" t="s">
        <v>11</v>
      </c>
    </row>
    <row r="18" spans="1:4">
      <c r="A18" s="1">
        <v>14</v>
      </c>
      <c r="B18" s="1">
        <v>60</v>
      </c>
      <c r="C18" s="2">
        <f>B18/B5*1000</f>
        <v>36.166365280289334</v>
      </c>
      <c r="D18" s="1" t="s">
        <v>12</v>
      </c>
    </row>
    <row r="19" spans="1:4">
      <c r="A19" s="1">
        <v>15</v>
      </c>
      <c r="B19" s="1">
        <v>164</v>
      </c>
      <c r="C19" s="2">
        <f>B19/B5*1000</f>
        <v>98.854731766124161</v>
      </c>
      <c r="D19" s="1" t="s">
        <v>14</v>
      </c>
    </row>
    <row r="20" spans="1:4">
      <c r="A20" s="1">
        <v>16</v>
      </c>
      <c r="B20" s="1">
        <v>76</v>
      </c>
      <c r="C20" s="2">
        <f>B20/B5*1000</f>
        <v>45.810729355033153</v>
      </c>
      <c r="D20" s="1" t="s">
        <v>15</v>
      </c>
    </row>
    <row r="21" spans="1:4">
      <c r="A21" s="1">
        <v>17</v>
      </c>
      <c r="B21" s="1">
        <v>173</v>
      </c>
      <c r="C21" s="2">
        <f>B21/B5*1000</f>
        <v>104.27968655816757</v>
      </c>
      <c r="D21" s="1" t="s">
        <v>16</v>
      </c>
    </row>
    <row r="22" spans="1:4">
      <c r="A22" s="1">
        <v>18</v>
      </c>
      <c r="B22" s="1">
        <v>310</v>
      </c>
      <c r="C22" s="2">
        <f>B22/B5*1000</f>
        <v>186.85955394816153</v>
      </c>
      <c r="D22" s="1" t="s">
        <v>17</v>
      </c>
    </row>
    <row r="23" spans="1:4">
      <c r="A23" s="1">
        <v>19</v>
      </c>
      <c r="B23" s="1">
        <v>166</v>
      </c>
      <c r="C23" s="2">
        <f>B23/B5*1000</f>
        <v>100.06027727546716</v>
      </c>
      <c r="D23" s="1" t="s">
        <v>18</v>
      </c>
    </row>
    <row r="24" spans="1:4">
      <c r="A24" s="1">
        <v>20</v>
      </c>
      <c r="B24" s="1">
        <v>182</v>
      </c>
      <c r="C24" s="2">
        <f>B24/B5*1000</f>
        <v>109.70464135021098</v>
      </c>
      <c r="D24" s="1" t="s">
        <v>19</v>
      </c>
    </row>
    <row r="25" spans="1:4">
      <c r="A25" s="1">
        <v>21</v>
      </c>
      <c r="B25" s="1">
        <v>95</v>
      </c>
      <c r="C25" s="2">
        <f>B25/B5*1000</f>
        <v>57.26341169379144</v>
      </c>
      <c r="D25" s="1" t="s">
        <v>20</v>
      </c>
    </row>
    <row r="26" spans="1:4">
      <c r="A26" s="1">
        <v>22</v>
      </c>
      <c r="B26" s="1">
        <v>37</v>
      </c>
      <c r="C26" s="2">
        <f>B26/B5*1000</f>
        <v>22.302591922845089</v>
      </c>
      <c r="D26" s="1" t="s">
        <v>21</v>
      </c>
    </row>
    <row r="27" spans="1:4">
      <c r="A27" s="1">
        <v>23</v>
      </c>
      <c r="B27" s="1">
        <v>224</v>
      </c>
      <c r="C27" s="2">
        <f>B27/B5*1000</f>
        <v>135.0210970464135</v>
      </c>
      <c r="D27" s="1" t="s">
        <v>22</v>
      </c>
    </row>
    <row r="28" spans="1:4">
      <c r="A28" s="1">
        <v>24</v>
      </c>
      <c r="B28" s="1">
        <v>59</v>
      </c>
      <c r="C28" s="2">
        <f>B28/B5*1000</f>
        <v>35.563592525617842</v>
      </c>
      <c r="D28" s="1" t="s">
        <v>23</v>
      </c>
    </row>
    <row r="29" spans="1:4">
      <c r="A29" s="1">
        <v>25</v>
      </c>
      <c r="B29" s="1">
        <v>210</v>
      </c>
      <c r="C29" s="2">
        <f>B29/B5*1000</f>
        <v>126.58227848101266</v>
      </c>
      <c r="D29" s="1" t="s">
        <v>24</v>
      </c>
    </row>
    <row r="30" spans="1:4">
      <c r="A30" s="1">
        <v>26</v>
      </c>
      <c r="B30" s="1">
        <v>166</v>
      </c>
      <c r="C30" s="2">
        <f>B30/B5*1000</f>
        <v>100.06027727546716</v>
      </c>
      <c r="D30" s="1" t="s">
        <v>25</v>
      </c>
    </row>
    <row r="31" spans="1:4">
      <c r="A31" s="1">
        <v>27</v>
      </c>
      <c r="B31" s="1">
        <v>156</v>
      </c>
      <c r="C31" s="2">
        <f>B31/B5*1000</f>
        <v>94.032549728752258</v>
      </c>
      <c r="D31" s="1" t="s">
        <v>26</v>
      </c>
    </row>
    <row r="32" spans="1:4">
      <c r="A32" s="1">
        <v>28</v>
      </c>
      <c r="B32" s="1">
        <v>125</v>
      </c>
      <c r="C32" s="2">
        <f>B32/B5*1000</f>
        <v>75.34659433393611</v>
      </c>
      <c r="D32" s="1" t="s">
        <v>28</v>
      </c>
    </row>
    <row r="33" spans="1:4">
      <c r="A33" s="1">
        <v>29</v>
      </c>
      <c r="B33" s="1">
        <v>124</v>
      </c>
      <c r="C33" s="2">
        <f>B33/B5*1000</f>
        <v>74.743821579264605</v>
      </c>
      <c r="D33" s="1" t="s">
        <v>27</v>
      </c>
    </row>
    <row r="35" spans="1:4">
      <c r="B35" s="4"/>
      <c r="C35" s="4"/>
      <c r="D35" s="4"/>
    </row>
    <row r="36" spans="1:4">
      <c r="B36" s="4"/>
      <c r="C36" s="4"/>
      <c r="D36" s="4"/>
    </row>
    <row r="37" spans="1:4">
      <c r="B37" s="4"/>
      <c r="C37" s="4"/>
      <c r="D37" s="4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K26" sqref="K26"/>
    </sheetView>
  </sheetViews>
  <sheetFormatPr baseColWidth="10" defaultRowHeight="28" x14ac:dyDescent="0"/>
  <cols>
    <col min="1" max="1" width="4.08203125" style="1" customWidth="1"/>
    <col min="2" max="3" width="8.1640625" style="1" customWidth="1"/>
    <col min="4" max="16384" width="10.58203125" style="1"/>
  </cols>
  <sheetData>
    <row r="1" spans="1:9" ht="30">
      <c r="A1" s="5" t="s">
        <v>42</v>
      </c>
    </row>
    <row r="4" spans="1:9">
      <c r="A4" s="3"/>
      <c r="B4" s="3" t="s">
        <v>29</v>
      </c>
      <c r="C4" s="3" t="s">
        <v>30</v>
      </c>
      <c r="D4" s="3"/>
      <c r="E4" s="3"/>
      <c r="F4" s="3"/>
      <c r="G4" s="3"/>
      <c r="H4" s="3"/>
      <c r="I4" s="3"/>
    </row>
    <row r="5" spans="1:9">
      <c r="A5" s="1">
        <v>1</v>
      </c>
      <c r="B5" s="1">
        <v>2421</v>
      </c>
      <c r="C5" s="1">
        <f>B5/B5*1000</f>
        <v>1000</v>
      </c>
      <c r="D5" s="1" t="s">
        <v>0</v>
      </c>
    </row>
    <row r="6" spans="1:9">
      <c r="A6" s="1">
        <v>2</v>
      </c>
      <c r="B6" s="1">
        <v>1129</v>
      </c>
      <c r="C6" s="2">
        <f>B6/B5*1000</f>
        <v>466.336224700537</v>
      </c>
      <c r="D6" s="1" t="s">
        <v>1</v>
      </c>
    </row>
    <row r="7" spans="1:9">
      <c r="A7" s="1">
        <v>3</v>
      </c>
      <c r="B7" s="1">
        <v>745</v>
      </c>
      <c r="C7" s="2">
        <f>B7/B5*1000</f>
        <v>307.72408095828166</v>
      </c>
      <c r="D7" s="1" t="s">
        <v>2</v>
      </c>
    </row>
    <row r="8" spans="1:9">
      <c r="A8" s="1">
        <v>4</v>
      </c>
      <c r="B8" s="1">
        <v>1144</v>
      </c>
      <c r="C8" s="2">
        <f>B8/B5*1000</f>
        <v>472.53201156546879</v>
      </c>
      <c r="D8" s="1" t="s">
        <v>3</v>
      </c>
    </row>
    <row r="9" spans="1:9">
      <c r="A9" s="1">
        <v>5</v>
      </c>
      <c r="B9" s="1">
        <v>941</v>
      </c>
      <c r="C9" s="2">
        <f>B9/B5*1000</f>
        <v>388.68236266005783</v>
      </c>
      <c r="D9" s="1" t="s">
        <v>4</v>
      </c>
    </row>
    <row r="10" spans="1:9">
      <c r="A10" s="1">
        <v>6</v>
      </c>
      <c r="B10" s="1">
        <v>97</v>
      </c>
      <c r="C10" s="2">
        <f>B10/B5*1000</f>
        <v>40.06608839322594</v>
      </c>
      <c r="D10" s="1" t="s">
        <v>5</v>
      </c>
    </row>
    <row r="11" spans="1:9">
      <c r="A11" s="1">
        <v>7</v>
      </c>
      <c r="B11" s="1">
        <v>78</v>
      </c>
      <c r="C11" s="2">
        <f>B11/B5*1000</f>
        <v>32.218091697645598</v>
      </c>
      <c r="D11" s="1" t="s">
        <v>6</v>
      </c>
    </row>
    <row r="12" spans="1:9">
      <c r="A12" s="1">
        <v>8</v>
      </c>
      <c r="B12" s="1">
        <v>909</v>
      </c>
      <c r="C12" s="2">
        <f>B12/B5*1000</f>
        <v>375.46468401486987</v>
      </c>
      <c r="D12" s="1" t="s">
        <v>7</v>
      </c>
    </row>
    <row r="13" spans="1:9">
      <c r="A13" s="1">
        <v>9</v>
      </c>
      <c r="B13" s="1">
        <v>2283</v>
      </c>
      <c r="C13" s="2">
        <f>B13/B5*1000</f>
        <v>942.99876084262701</v>
      </c>
      <c r="D13" s="1" t="s">
        <v>8</v>
      </c>
    </row>
    <row r="14" spans="1:9">
      <c r="A14" s="1">
        <v>10</v>
      </c>
      <c r="B14" s="1">
        <v>133</v>
      </c>
      <c r="C14" s="2">
        <f>B14/B5*1000</f>
        <v>54.935976869062365</v>
      </c>
      <c r="D14" s="1" t="s">
        <v>13</v>
      </c>
    </row>
    <row r="15" spans="1:9">
      <c r="A15" s="1">
        <v>11</v>
      </c>
      <c r="B15" s="1">
        <v>134</v>
      </c>
      <c r="C15" s="2">
        <f>B15/B5*1000</f>
        <v>55.349029326724498</v>
      </c>
      <c r="D15" s="1" t="s">
        <v>9</v>
      </c>
    </row>
    <row r="16" spans="1:9">
      <c r="A16" s="1">
        <v>12</v>
      </c>
      <c r="B16" s="1">
        <v>127</v>
      </c>
      <c r="C16" s="2">
        <f>B16/B5*1000</f>
        <v>52.457662123089634</v>
      </c>
      <c r="D16" s="1" t="s">
        <v>10</v>
      </c>
    </row>
    <row r="17" spans="1:4">
      <c r="A17" s="1">
        <v>13</v>
      </c>
      <c r="B17" s="1">
        <v>116</v>
      </c>
      <c r="C17" s="2">
        <f>B17/B5*1000</f>
        <v>47.914085088806274</v>
      </c>
      <c r="D17" s="1" t="s">
        <v>11</v>
      </c>
    </row>
    <row r="18" spans="1:4">
      <c r="A18" s="1">
        <v>14</v>
      </c>
      <c r="B18" s="1">
        <v>86</v>
      </c>
      <c r="C18" s="2">
        <f>B18/B5*1000</f>
        <v>35.52251135894258</v>
      </c>
      <c r="D18" s="1" t="s">
        <v>12</v>
      </c>
    </row>
    <row r="19" spans="1:4">
      <c r="A19" s="1">
        <v>15</v>
      </c>
      <c r="B19" s="1">
        <v>249</v>
      </c>
      <c r="C19" s="2">
        <f>B19/B5*1000</f>
        <v>102.85006195786865</v>
      </c>
      <c r="D19" s="1" t="s">
        <v>14</v>
      </c>
    </row>
    <row r="20" spans="1:4">
      <c r="A20" s="1">
        <v>16</v>
      </c>
      <c r="B20" s="1">
        <v>108</v>
      </c>
      <c r="C20" s="2">
        <f>B20/B5*1000</f>
        <v>44.609665427509292</v>
      </c>
      <c r="D20" s="1" t="s">
        <v>15</v>
      </c>
    </row>
    <row r="21" spans="1:4">
      <c r="A21" s="1">
        <v>17</v>
      </c>
      <c r="B21" s="1">
        <v>251</v>
      </c>
      <c r="C21" s="2">
        <f>B21/B5*1000</f>
        <v>103.6761668731929</v>
      </c>
      <c r="D21" s="1" t="s">
        <v>16</v>
      </c>
    </row>
    <row r="22" spans="1:4">
      <c r="A22" s="1">
        <v>18</v>
      </c>
      <c r="B22" s="1">
        <v>443</v>
      </c>
      <c r="C22" s="2">
        <f>B22/B5*1000</f>
        <v>182.98223874432054</v>
      </c>
      <c r="D22" s="1" t="s">
        <v>17</v>
      </c>
    </row>
    <row r="23" spans="1:4">
      <c r="A23" s="1">
        <v>19</v>
      </c>
      <c r="B23" s="1">
        <v>255</v>
      </c>
      <c r="C23" s="2">
        <f>B23/B5*1000</f>
        <v>105.32837670384139</v>
      </c>
      <c r="D23" s="1" t="s">
        <v>18</v>
      </c>
    </row>
    <row r="24" spans="1:4">
      <c r="A24" s="1">
        <v>20</v>
      </c>
      <c r="B24" s="1">
        <v>254</v>
      </c>
      <c r="C24" s="2">
        <f>B24/B5*1000</f>
        <v>104.91532424617927</v>
      </c>
      <c r="D24" s="1" t="s">
        <v>19</v>
      </c>
    </row>
    <row r="25" spans="1:4">
      <c r="A25" s="1">
        <v>21</v>
      </c>
      <c r="B25" s="1">
        <v>117</v>
      </c>
      <c r="C25" s="2">
        <f>B25/B5*1000</f>
        <v>48.327137546468407</v>
      </c>
      <c r="D25" s="1" t="s">
        <v>20</v>
      </c>
    </row>
    <row r="26" spans="1:4">
      <c r="A26" s="1">
        <v>22</v>
      </c>
      <c r="B26" s="1">
        <v>47</v>
      </c>
      <c r="C26" s="2">
        <f>B26/B5*1000</f>
        <v>19.413465510119785</v>
      </c>
      <c r="D26" s="1" t="s">
        <v>21</v>
      </c>
    </row>
    <row r="27" spans="1:4">
      <c r="A27" s="1">
        <v>23</v>
      </c>
      <c r="B27" s="1">
        <v>341</v>
      </c>
      <c r="C27" s="2">
        <f>B27/B5*1000</f>
        <v>140.85088806278398</v>
      </c>
      <c r="D27" s="1" t="s">
        <v>22</v>
      </c>
    </row>
    <row r="28" spans="1:4">
      <c r="A28" s="1">
        <v>24</v>
      </c>
      <c r="B28" s="1">
        <v>84</v>
      </c>
      <c r="C28" s="2">
        <f>B28/B5*1000</f>
        <v>34.696406443618343</v>
      </c>
      <c r="D28" s="1" t="s">
        <v>23</v>
      </c>
    </row>
    <row r="29" spans="1:4">
      <c r="A29" s="1">
        <v>25</v>
      </c>
      <c r="B29" s="1">
        <v>316</v>
      </c>
      <c r="C29" s="2">
        <f>B29/B5*1000</f>
        <v>130.52457662123089</v>
      </c>
      <c r="D29" s="1" t="s">
        <v>24</v>
      </c>
    </row>
    <row r="30" spans="1:4">
      <c r="A30" s="1">
        <v>26</v>
      </c>
      <c r="B30" s="1">
        <v>273</v>
      </c>
      <c r="C30" s="2">
        <f>B30/B5*1000</f>
        <v>112.7633209417596</v>
      </c>
      <c r="D30" s="1" t="s">
        <v>25</v>
      </c>
    </row>
    <row r="31" spans="1:4">
      <c r="A31" s="1">
        <v>27</v>
      </c>
      <c r="B31" s="1">
        <v>226</v>
      </c>
      <c r="C31" s="2">
        <f>B31/B5*1000</f>
        <v>93.34985543163981</v>
      </c>
      <c r="D31" s="1" t="s">
        <v>26</v>
      </c>
    </row>
    <row r="32" spans="1:4">
      <c r="A32" s="1">
        <v>28</v>
      </c>
      <c r="B32" s="1">
        <v>193</v>
      </c>
      <c r="C32" s="2">
        <f>B32/B5*1000</f>
        <v>79.719124328789761</v>
      </c>
      <c r="D32" s="1" t="s">
        <v>28</v>
      </c>
    </row>
    <row r="33" spans="1:5">
      <c r="A33" s="1">
        <v>29</v>
      </c>
      <c r="B33" s="1">
        <v>310</v>
      </c>
      <c r="C33" s="2">
        <f>B33/B5*1000</f>
        <v>128.04626187525815</v>
      </c>
      <c r="D33" s="1" t="s">
        <v>27</v>
      </c>
    </row>
    <row r="35" spans="1:5">
      <c r="A35" s="4"/>
      <c r="B35" s="4"/>
      <c r="C35" s="4"/>
      <c r="D35" s="4"/>
      <c r="E35" s="4"/>
    </row>
    <row r="36" spans="1:5">
      <c r="A36" s="4"/>
      <c r="B36" s="4"/>
      <c r="C36" s="4"/>
      <c r="D36" s="4"/>
      <c r="E36" s="4"/>
    </row>
    <row r="37" spans="1:5">
      <c r="A37" s="4"/>
      <c r="B37" s="4"/>
      <c r="C37" s="4"/>
      <c r="D37" s="4"/>
      <c r="E37" s="4"/>
    </row>
    <row r="38" spans="1:5">
      <c r="A38" s="4"/>
      <c r="B38" s="4"/>
      <c r="C38" s="4"/>
      <c r="D38" s="4"/>
      <c r="E38" s="4"/>
    </row>
    <row r="39" spans="1:5">
      <c r="A39" s="4"/>
      <c r="B39" s="4"/>
      <c r="C39" s="4"/>
      <c r="D39" s="4"/>
      <c r="E39" s="4"/>
    </row>
    <row r="40" spans="1:5">
      <c r="A40" s="4"/>
      <c r="B40" s="4"/>
      <c r="C40" s="4"/>
      <c r="D40" s="4"/>
      <c r="E40" s="4"/>
    </row>
    <row r="41" spans="1:5">
      <c r="A41" s="4"/>
      <c r="B41" s="4"/>
      <c r="C41" s="4"/>
      <c r="D41" s="4"/>
      <c r="E41" s="4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tabSelected="1" zoomScale="75" zoomScaleNormal="75" zoomScalePageLayoutView="75" workbookViewId="0">
      <selection activeCell="Q12" sqref="Q12"/>
    </sheetView>
  </sheetViews>
  <sheetFormatPr baseColWidth="10" defaultRowHeight="28" x14ac:dyDescent="0"/>
  <cols>
    <col min="1" max="1" width="4.08203125" style="7" customWidth="1"/>
    <col min="2" max="2" width="66.25" style="7" customWidth="1"/>
    <col min="3" max="6" width="10.58203125" style="7"/>
    <col min="7" max="7" width="1.9140625" style="7" customWidth="1"/>
    <col min="8" max="8" width="10.58203125" style="7"/>
    <col min="9" max="9" width="7.9140625" style="7" customWidth="1"/>
    <col min="10" max="10" width="6.33203125" style="7" customWidth="1"/>
    <col min="11" max="11" width="2.08203125" style="7" customWidth="1"/>
    <col min="12" max="12" width="17.83203125" style="7" customWidth="1"/>
    <col min="13" max="13" width="6.1640625" style="7" customWidth="1"/>
    <col min="14" max="14" width="2.25" style="7" customWidth="1"/>
    <col min="15" max="16384" width="10.58203125" style="7"/>
  </cols>
  <sheetData>
    <row r="1" spans="1:15">
      <c r="A1" s="32"/>
      <c r="B1" s="33"/>
      <c r="C1" s="17" t="s">
        <v>34</v>
      </c>
      <c r="D1" s="17" t="s">
        <v>35</v>
      </c>
      <c r="E1" s="17" t="s">
        <v>36</v>
      </c>
      <c r="F1" s="18" t="s">
        <v>37</v>
      </c>
      <c r="G1" s="6"/>
      <c r="H1" s="16" t="s">
        <v>31</v>
      </c>
      <c r="I1" s="17" t="s">
        <v>32</v>
      </c>
      <c r="J1" s="18" t="s">
        <v>33</v>
      </c>
      <c r="L1" s="16" t="s">
        <v>44</v>
      </c>
      <c r="M1" s="18" t="s">
        <v>33</v>
      </c>
      <c r="N1" s="8"/>
      <c r="O1" s="39" t="s">
        <v>38</v>
      </c>
    </row>
    <row r="2" spans="1:15">
      <c r="A2" s="25">
        <v>1</v>
      </c>
      <c r="B2" s="12" t="s">
        <v>0</v>
      </c>
      <c r="C2" s="13">
        <v>1000</v>
      </c>
      <c r="D2" s="13">
        <v>1000</v>
      </c>
      <c r="E2" s="13">
        <v>1000</v>
      </c>
      <c r="F2" s="34">
        <v>1000</v>
      </c>
      <c r="H2" s="19">
        <f>AVERAGE(C2:F2)</f>
        <v>1000</v>
      </c>
      <c r="I2" s="6">
        <f>_xlfn.STDEV.S(C2:F2)</f>
        <v>0</v>
      </c>
      <c r="J2" s="20">
        <f>I2/H2*100</f>
        <v>0</v>
      </c>
      <c r="L2" s="25"/>
      <c r="M2" s="20"/>
      <c r="N2" s="6"/>
      <c r="O2" s="29"/>
    </row>
    <row r="3" spans="1:15">
      <c r="A3" s="25">
        <v>2</v>
      </c>
      <c r="B3" s="12" t="s">
        <v>1</v>
      </c>
      <c r="C3" s="13">
        <v>394.82641252552759</v>
      </c>
      <c r="D3" s="13">
        <v>449.8179927197088</v>
      </c>
      <c r="E3" s="13">
        <v>476.7932489451477</v>
      </c>
      <c r="F3" s="34">
        <v>466.336224700537</v>
      </c>
      <c r="H3" s="19">
        <f t="shared" ref="H3:H30" si="0">AVERAGE(C3:F3)</f>
        <v>446.9434697227303</v>
      </c>
      <c r="I3" s="14">
        <f t="shared" ref="I3:I30" si="1">_xlfn.STDEV.S(C3:F3)</f>
        <v>36.476196798336701</v>
      </c>
      <c r="J3" s="21">
        <f t="shared" ref="J3:J30" si="2">I3/H3*100</f>
        <v>8.1612551182290218</v>
      </c>
      <c r="L3" s="26">
        <v>497.4</v>
      </c>
      <c r="M3" s="20">
        <v>4.2</v>
      </c>
      <c r="N3" s="6"/>
      <c r="O3" s="30">
        <f>(L3*100/H3)-100</f>
        <v>11.28924208436726</v>
      </c>
    </row>
    <row r="4" spans="1:15">
      <c r="A4" s="25">
        <v>3</v>
      </c>
      <c r="B4" s="12" t="s">
        <v>45</v>
      </c>
      <c r="C4" s="13"/>
      <c r="D4" s="13">
        <v>315.13260530421218</v>
      </c>
      <c r="E4" s="13">
        <v>327.90837854128995</v>
      </c>
      <c r="F4" s="34">
        <v>307.72408095828166</v>
      </c>
      <c r="H4" s="19">
        <f t="shared" si="0"/>
        <v>316.92168826792789</v>
      </c>
      <c r="I4" s="14">
        <f t="shared" si="1"/>
        <v>10.210390816131966</v>
      </c>
      <c r="J4" s="21">
        <f t="shared" si="2"/>
        <v>3.2217393741447027</v>
      </c>
      <c r="L4" s="26">
        <v>346</v>
      </c>
      <c r="M4" s="20">
        <v>4.8</v>
      </c>
      <c r="N4" s="6"/>
      <c r="O4" s="30">
        <f t="shared" ref="O4:O30" si="3">(L4*100/H4)-100</f>
        <v>9.1752356523764007</v>
      </c>
    </row>
    <row r="5" spans="1:15">
      <c r="A5" s="25">
        <v>4</v>
      </c>
      <c r="B5" s="12" t="s">
        <v>3</v>
      </c>
      <c r="C5" s="13">
        <v>400.27229407760376</v>
      </c>
      <c r="D5" s="13">
        <v>455.01820072802911</v>
      </c>
      <c r="E5" s="13">
        <v>480.40988547317659</v>
      </c>
      <c r="F5" s="34">
        <v>472.53201156546879</v>
      </c>
      <c r="H5" s="19">
        <f t="shared" si="0"/>
        <v>452.05809796106956</v>
      </c>
      <c r="I5" s="14">
        <f t="shared" si="1"/>
        <v>36.118031903098924</v>
      </c>
      <c r="J5" s="21">
        <f t="shared" si="2"/>
        <v>7.989688065760375</v>
      </c>
      <c r="L5" s="26">
        <v>516.1</v>
      </c>
      <c r="M5" s="20">
        <v>5.6</v>
      </c>
      <c r="N5" s="6"/>
      <c r="O5" s="30">
        <f t="shared" si="3"/>
        <v>14.166741471456973</v>
      </c>
    </row>
    <row r="6" spans="1:15">
      <c r="A6" s="25">
        <v>5</v>
      </c>
      <c r="B6" s="12" t="s">
        <v>4</v>
      </c>
      <c r="C6" s="13">
        <v>342.40980258679372</v>
      </c>
      <c r="D6" s="13">
        <v>368.17472698907955</v>
      </c>
      <c r="E6" s="13">
        <v>402.04942736588305</v>
      </c>
      <c r="F6" s="34">
        <v>388.68236266005783</v>
      </c>
      <c r="H6" s="19">
        <f t="shared" si="0"/>
        <v>375.32907990045356</v>
      </c>
      <c r="I6" s="14">
        <f t="shared" si="1"/>
        <v>25.994555286093757</v>
      </c>
      <c r="J6" s="21">
        <f t="shared" si="2"/>
        <v>6.9258036955165174</v>
      </c>
      <c r="L6" s="26">
        <v>416.1</v>
      </c>
      <c r="M6" s="20">
        <v>3.9</v>
      </c>
      <c r="N6" s="6"/>
      <c r="O6" s="30">
        <f t="shared" si="3"/>
        <v>10.862712825331812</v>
      </c>
    </row>
    <row r="7" spans="1:15">
      <c r="A7" s="25">
        <v>6</v>
      </c>
      <c r="B7" s="12" t="s">
        <v>5</v>
      </c>
      <c r="C7" s="13">
        <v>38.801906058543231</v>
      </c>
      <c r="D7" s="13">
        <v>42.641705668226727</v>
      </c>
      <c r="E7" s="13">
        <v>45.810729355033153</v>
      </c>
      <c r="F7" s="34">
        <v>40.06608839322594</v>
      </c>
      <c r="H7" s="19">
        <f t="shared" si="0"/>
        <v>41.830107368757268</v>
      </c>
      <c r="I7" s="14">
        <f t="shared" si="1"/>
        <v>3.0976232457881476</v>
      </c>
      <c r="J7" s="21">
        <f t="shared" si="2"/>
        <v>7.4052481349874553</v>
      </c>
      <c r="L7" s="26">
        <v>44.1</v>
      </c>
      <c r="M7" s="20">
        <v>9.4</v>
      </c>
      <c r="N7" s="6"/>
      <c r="O7" s="30">
        <f t="shared" si="3"/>
        <v>5.4264566218591739</v>
      </c>
    </row>
    <row r="8" spans="1:15">
      <c r="A8" s="25">
        <v>7</v>
      </c>
      <c r="B8" s="12" t="s">
        <v>6</v>
      </c>
      <c r="C8" s="13">
        <v>34.036759700476516</v>
      </c>
      <c r="D8" s="13">
        <v>35.881435257410295</v>
      </c>
      <c r="E8" s="13">
        <v>37.974683544303801</v>
      </c>
      <c r="F8" s="34">
        <v>32.218091697645598</v>
      </c>
      <c r="H8" s="19">
        <f t="shared" si="0"/>
        <v>35.027742549959051</v>
      </c>
      <c r="I8" s="14">
        <f t="shared" si="1"/>
        <v>2.4691049243790957</v>
      </c>
      <c r="J8" s="21">
        <f t="shared" si="2"/>
        <v>7.0489981501305223</v>
      </c>
      <c r="L8" s="26">
        <v>42.3</v>
      </c>
      <c r="M8" s="20">
        <v>8.4</v>
      </c>
      <c r="N8" s="6"/>
      <c r="O8" s="30">
        <f t="shared" si="3"/>
        <v>20.761422006196199</v>
      </c>
    </row>
    <row r="9" spans="1:15">
      <c r="A9" s="25">
        <v>8</v>
      </c>
      <c r="B9" s="12" t="s">
        <v>7</v>
      </c>
      <c r="C9" s="13">
        <v>357.38597685500338</v>
      </c>
      <c r="D9" s="13">
        <v>374.93499739989602</v>
      </c>
      <c r="E9" s="13">
        <v>405.0632911392405</v>
      </c>
      <c r="F9" s="34">
        <v>375.46468401486987</v>
      </c>
      <c r="H9" s="19">
        <f t="shared" si="0"/>
        <v>378.21223735225243</v>
      </c>
      <c r="I9" s="14">
        <f t="shared" si="1"/>
        <v>19.773733139513521</v>
      </c>
      <c r="J9" s="21">
        <f t="shared" si="2"/>
        <v>5.2282108262660527</v>
      </c>
      <c r="L9" s="26">
        <v>407.9</v>
      </c>
      <c r="M9" s="20">
        <v>4.7</v>
      </c>
      <c r="N9" s="6"/>
      <c r="O9" s="30">
        <f t="shared" si="3"/>
        <v>7.8494981694887684</v>
      </c>
    </row>
    <row r="10" spans="1:15">
      <c r="A10" s="25">
        <v>9</v>
      </c>
      <c r="B10" s="12" t="s">
        <v>8</v>
      </c>
      <c r="C10" s="13"/>
      <c r="D10" s="13">
        <v>1045.241809672387</v>
      </c>
      <c r="E10" s="13">
        <v>0</v>
      </c>
      <c r="F10" s="34">
        <v>942.99876084262701</v>
      </c>
      <c r="H10" s="19">
        <f t="shared" si="0"/>
        <v>662.74685683833798</v>
      </c>
      <c r="I10" s="14">
        <f t="shared" si="1"/>
        <v>576.22778260452139</v>
      </c>
      <c r="J10" s="21">
        <f t="shared" si="2"/>
        <v>86.945381431673695</v>
      </c>
      <c r="L10" s="26">
        <v>910.6</v>
      </c>
      <c r="M10" s="20">
        <v>14.9</v>
      </c>
      <c r="N10" s="6"/>
      <c r="O10" s="30">
        <f t="shared" si="3"/>
        <v>37.397860224348108</v>
      </c>
    </row>
    <row r="11" spans="1:15">
      <c r="A11" s="25">
        <v>10</v>
      </c>
      <c r="B11" s="12" t="s">
        <v>13</v>
      </c>
      <c r="C11" s="13">
        <v>40.163376446562289</v>
      </c>
      <c r="D11" s="13">
        <v>47.321892875715022</v>
      </c>
      <c r="E11" s="13">
        <v>45.810729355033153</v>
      </c>
      <c r="F11" s="34">
        <v>54.935976869062365</v>
      </c>
      <c r="H11" s="19">
        <f t="shared" si="0"/>
        <v>47.057993886593202</v>
      </c>
      <c r="I11" s="14">
        <f t="shared" si="1"/>
        <v>6.0888881580740168</v>
      </c>
      <c r="J11" s="21">
        <f t="shared" si="2"/>
        <v>12.939115451346808</v>
      </c>
      <c r="L11" s="26">
        <v>52.7</v>
      </c>
      <c r="M11" s="20">
        <v>5.2</v>
      </c>
      <c r="N11" s="6"/>
      <c r="O11" s="30">
        <f t="shared" si="3"/>
        <v>11.989474364342172</v>
      </c>
    </row>
    <row r="12" spans="1:15">
      <c r="A12" s="25">
        <v>11</v>
      </c>
      <c r="B12" s="12" t="s">
        <v>9</v>
      </c>
      <c r="C12" s="13">
        <v>40.163376446562289</v>
      </c>
      <c r="D12" s="13">
        <v>50.96203848153926</v>
      </c>
      <c r="E12" s="13">
        <v>46.413502109704645</v>
      </c>
      <c r="F12" s="34">
        <v>55.349029326724498</v>
      </c>
      <c r="H12" s="19">
        <f t="shared" si="0"/>
        <v>48.221986591132669</v>
      </c>
      <c r="I12" s="14">
        <f t="shared" si="1"/>
        <v>6.4939570909888324</v>
      </c>
      <c r="J12" s="21">
        <f t="shared" si="2"/>
        <v>13.466797098282504</v>
      </c>
      <c r="L12" s="26">
        <v>57.2</v>
      </c>
      <c r="M12" s="20">
        <v>5.4</v>
      </c>
      <c r="N12" s="6"/>
      <c r="O12" s="30">
        <f t="shared" si="3"/>
        <v>18.618091131314486</v>
      </c>
    </row>
    <row r="13" spans="1:15">
      <c r="A13" s="25">
        <v>12</v>
      </c>
      <c r="B13" s="12" t="s">
        <v>10</v>
      </c>
      <c r="C13" s="13">
        <v>40.844111640571818</v>
      </c>
      <c r="D13" s="13">
        <v>51.482059282371296</v>
      </c>
      <c r="E13" s="13">
        <v>47.619047619047613</v>
      </c>
      <c r="F13" s="34">
        <v>52.457662123089634</v>
      </c>
      <c r="H13" s="19">
        <f t="shared" si="0"/>
        <v>48.100720166270094</v>
      </c>
      <c r="I13" s="14">
        <f t="shared" si="1"/>
        <v>5.2696227939374447</v>
      </c>
      <c r="J13" s="21">
        <f t="shared" si="2"/>
        <v>10.95539271703605</v>
      </c>
      <c r="L13" s="26">
        <v>57</v>
      </c>
      <c r="M13" s="20">
        <v>6</v>
      </c>
      <c r="N13" s="6"/>
      <c r="O13" s="30">
        <f t="shared" si="3"/>
        <v>18.501344268792039</v>
      </c>
    </row>
    <row r="14" spans="1:15">
      <c r="A14" s="25">
        <v>13</v>
      </c>
      <c r="B14" s="12" t="s">
        <v>11</v>
      </c>
      <c r="C14" s="13">
        <v>40.844111640571818</v>
      </c>
      <c r="D14" s="13">
        <v>47.841913676547058</v>
      </c>
      <c r="E14" s="13">
        <v>47.016274864376129</v>
      </c>
      <c r="F14" s="34">
        <v>47.914085088806274</v>
      </c>
      <c r="H14" s="19">
        <f t="shared" si="0"/>
        <v>45.904096317575316</v>
      </c>
      <c r="I14" s="14">
        <f t="shared" si="1"/>
        <v>3.3978217055775075</v>
      </c>
      <c r="J14" s="21">
        <f t="shared" si="2"/>
        <v>7.4020010808416288</v>
      </c>
      <c r="L14" s="26">
        <v>53.2</v>
      </c>
      <c r="M14" s="20">
        <v>7</v>
      </c>
      <c r="N14" s="6"/>
      <c r="O14" s="30">
        <f t="shared" si="3"/>
        <v>15.893796562184576</v>
      </c>
    </row>
    <row r="15" spans="1:15">
      <c r="A15" s="25">
        <v>14</v>
      </c>
      <c r="B15" s="12" t="s">
        <v>12</v>
      </c>
      <c r="C15" s="13">
        <v>29.271613342409804</v>
      </c>
      <c r="D15" s="13">
        <v>36.92147685907436</v>
      </c>
      <c r="E15" s="13">
        <v>36.166365280289334</v>
      </c>
      <c r="F15" s="34">
        <v>35.52251135894258</v>
      </c>
      <c r="H15" s="19">
        <f t="shared" si="0"/>
        <v>34.470491710179019</v>
      </c>
      <c r="I15" s="14">
        <f t="shared" si="1"/>
        <v>3.5127575582983961</v>
      </c>
      <c r="J15" s="21">
        <f t="shared" si="2"/>
        <v>10.190622135108942</v>
      </c>
      <c r="L15" s="26">
        <v>40.299999999999997</v>
      </c>
      <c r="M15" s="20">
        <v>7.6</v>
      </c>
      <c r="N15" s="6"/>
      <c r="O15" s="30">
        <f t="shared" si="3"/>
        <v>16.911590176416141</v>
      </c>
    </row>
    <row r="16" spans="1:15">
      <c r="A16" s="25">
        <v>15</v>
      </c>
      <c r="B16" s="12" t="s">
        <v>14</v>
      </c>
      <c r="C16" s="13">
        <v>96.664397549353296</v>
      </c>
      <c r="D16" s="13">
        <v>100.88403536141445</v>
      </c>
      <c r="E16" s="13">
        <v>98.854731766124161</v>
      </c>
      <c r="F16" s="34">
        <v>102.85006195786865</v>
      </c>
      <c r="H16" s="19">
        <f t="shared" si="0"/>
        <v>99.813306658690152</v>
      </c>
      <c r="I16" s="14">
        <f t="shared" si="1"/>
        <v>2.6584981415233209</v>
      </c>
      <c r="J16" s="21">
        <f t="shared" si="2"/>
        <v>2.6634706639005645</v>
      </c>
      <c r="L16" s="26">
        <v>115.4</v>
      </c>
      <c r="M16" s="20">
        <v>2.7</v>
      </c>
      <c r="N16" s="6"/>
      <c r="O16" s="30">
        <f t="shared" si="3"/>
        <v>15.615847088012288</v>
      </c>
    </row>
    <row r="17" spans="1:15">
      <c r="A17" s="25">
        <v>16</v>
      </c>
      <c r="B17" s="12" t="s">
        <v>15</v>
      </c>
      <c r="C17" s="13"/>
      <c r="D17" s="13">
        <v>45.761830473218929</v>
      </c>
      <c r="E17" s="13">
        <v>45.810729355033153</v>
      </c>
      <c r="F17" s="34">
        <v>44.609665427509292</v>
      </c>
      <c r="H17" s="19">
        <f t="shared" si="0"/>
        <v>45.394075085253796</v>
      </c>
      <c r="I17" s="14">
        <f t="shared" si="1"/>
        <v>0.67975852957708638</v>
      </c>
      <c r="J17" s="21">
        <f t="shared" si="2"/>
        <v>1.4974609093817732</v>
      </c>
      <c r="L17" s="26">
        <v>52.7</v>
      </c>
      <c r="M17" s="20">
        <v>11.2</v>
      </c>
      <c r="N17" s="6"/>
      <c r="O17" s="30">
        <f t="shared" si="3"/>
        <v>16.094446028529219</v>
      </c>
    </row>
    <row r="18" spans="1:15">
      <c r="A18" s="25">
        <v>17</v>
      </c>
      <c r="B18" s="12" t="s">
        <v>16</v>
      </c>
      <c r="C18" s="13">
        <v>103.47174948944861</v>
      </c>
      <c r="D18" s="13">
        <v>101.40405616224649</v>
      </c>
      <c r="E18" s="13">
        <v>104.27968655816757</v>
      </c>
      <c r="F18" s="34">
        <v>103.6761668731929</v>
      </c>
      <c r="H18" s="19">
        <f t="shared" si="0"/>
        <v>103.20791477076389</v>
      </c>
      <c r="I18" s="14">
        <f t="shared" si="1"/>
        <v>1.2505291458697843</v>
      </c>
      <c r="J18" s="21">
        <f t="shared" si="2"/>
        <v>1.2116601218495178</v>
      </c>
      <c r="L18" s="26">
        <v>113.8</v>
      </c>
      <c r="M18" s="20">
        <v>4.0999999999999996</v>
      </c>
      <c r="N18" s="6"/>
      <c r="O18" s="30">
        <f t="shared" si="3"/>
        <v>10.262861383026959</v>
      </c>
    </row>
    <row r="19" spans="1:15">
      <c r="A19" s="25">
        <v>18</v>
      </c>
      <c r="B19" s="12" t="s">
        <v>17</v>
      </c>
      <c r="C19" s="13">
        <v>174.9489448604493</v>
      </c>
      <c r="D19" s="13">
        <v>184.08736349453977</v>
      </c>
      <c r="E19" s="13">
        <v>186.85955394816153</v>
      </c>
      <c r="F19" s="34">
        <v>182.98223874432054</v>
      </c>
      <c r="H19" s="19">
        <f t="shared" si="0"/>
        <v>182.21952526186777</v>
      </c>
      <c r="I19" s="14">
        <f t="shared" si="1"/>
        <v>5.1140902450278114</v>
      </c>
      <c r="J19" s="21">
        <f t="shared" si="2"/>
        <v>2.8065544774514968</v>
      </c>
      <c r="L19" s="26">
        <v>210</v>
      </c>
      <c r="M19" s="20">
        <v>3.7</v>
      </c>
      <c r="N19" s="6"/>
      <c r="O19" s="30">
        <f t="shared" si="3"/>
        <v>15.245608119222624</v>
      </c>
    </row>
    <row r="20" spans="1:15">
      <c r="A20" s="25">
        <v>19</v>
      </c>
      <c r="B20" s="12" t="s">
        <v>18</v>
      </c>
      <c r="C20" s="13">
        <v>86.453369639210351</v>
      </c>
      <c r="D20" s="13">
        <v>97.763910556422246</v>
      </c>
      <c r="E20" s="13">
        <v>100.06027727546716</v>
      </c>
      <c r="F20" s="34">
        <v>105.32837670384139</v>
      </c>
      <c r="H20" s="19">
        <f t="shared" si="0"/>
        <v>97.401483543735296</v>
      </c>
      <c r="I20" s="14">
        <f t="shared" si="1"/>
        <v>7.9560746327488863</v>
      </c>
      <c r="J20" s="21">
        <f t="shared" si="2"/>
        <v>8.1683300328546267</v>
      </c>
      <c r="L20" s="26">
        <v>119.4</v>
      </c>
      <c r="M20" s="20">
        <v>7.1</v>
      </c>
      <c r="N20" s="6"/>
      <c r="O20" s="30">
        <f t="shared" si="3"/>
        <v>22.585401839785035</v>
      </c>
    </row>
    <row r="21" spans="1:15">
      <c r="A21" s="25">
        <v>20</v>
      </c>
      <c r="B21" s="12" t="s">
        <v>19</v>
      </c>
      <c r="C21" s="13">
        <v>106.87542545949626</v>
      </c>
      <c r="D21" s="13">
        <v>107.64430577223088</v>
      </c>
      <c r="E21" s="13">
        <v>109.70464135021098</v>
      </c>
      <c r="F21" s="34">
        <v>104.91532424617927</v>
      </c>
      <c r="H21" s="19">
        <f t="shared" si="0"/>
        <v>107.28492420702935</v>
      </c>
      <c r="I21" s="14">
        <f t="shared" si="1"/>
        <v>1.9804780030004241</v>
      </c>
      <c r="J21" s="21">
        <f t="shared" si="2"/>
        <v>1.8459984174278445</v>
      </c>
      <c r="L21" s="26">
        <v>122.7</v>
      </c>
      <c r="M21" s="20">
        <v>2.4</v>
      </c>
      <c r="N21" s="6"/>
      <c r="O21" s="30">
        <f t="shared" si="3"/>
        <v>14.36835222367678</v>
      </c>
    </row>
    <row r="22" spans="1:15">
      <c r="A22" s="25">
        <v>21</v>
      </c>
      <c r="B22" s="12" t="s">
        <v>20</v>
      </c>
      <c r="C22" s="13"/>
      <c r="D22" s="13">
        <v>49.921996879875195</v>
      </c>
      <c r="E22" s="13">
        <v>57.26341169379144</v>
      </c>
      <c r="F22" s="34">
        <v>48.327137546468407</v>
      </c>
      <c r="H22" s="19">
        <f t="shared" si="0"/>
        <v>51.837515373378345</v>
      </c>
      <c r="I22" s="14">
        <f t="shared" si="1"/>
        <v>4.7661470008008502</v>
      </c>
      <c r="J22" s="21">
        <f t="shared" si="2"/>
        <v>9.1943970818642882</v>
      </c>
      <c r="L22" s="26">
        <v>60.6</v>
      </c>
      <c r="M22" s="20">
        <v>7.7</v>
      </c>
      <c r="N22" s="6"/>
      <c r="O22" s="30">
        <f t="shared" si="3"/>
        <v>16.903751199313291</v>
      </c>
    </row>
    <row r="23" spans="1:15">
      <c r="A23" s="25">
        <v>22</v>
      </c>
      <c r="B23" s="12" t="s">
        <v>21</v>
      </c>
      <c r="C23" s="13">
        <v>24.506466984343092</v>
      </c>
      <c r="D23" s="13">
        <v>19.240769630785231</v>
      </c>
      <c r="E23" s="13">
        <v>22.302591922845089</v>
      </c>
      <c r="F23" s="34">
        <v>19.413465510119785</v>
      </c>
      <c r="H23" s="19">
        <f t="shared" si="0"/>
        <v>21.365823512023297</v>
      </c>
      <c r="I23" s="14">
        <f t="shared" si="1"/>
        <v>2.5211592731321129</v>
      </c>
      <c r="J23" s="21">
        <f t="shared" si="2"/>
        <v>11.799963019040048</v>
      </c>
      <c r="L23" s="26">
        <v>23.2</v>
      </c>
      <c r="M23" s="20">
        <v>6.3</v>
      </c>
      <c r="N23" s="6"/>
      <c r="O23" s="30">
        <f t="shared" si="3"/>
        <v>8.5846280951658542</v>
      </c>
    </row>
    <row r="24" spans="1:15">
      <c r="A24" s="25">
        <v>23</v>
      </c>
      <c r="B24" s="12" t="s">
        <v>22</v>
      </c>
      <c r="C24" s="13">
        <v>133.42409802586795</v>
      </c>
      <c r="D24" s="13">
        <v>128.96515860634426</v>
      </c>
      <c r="E24" s="13">
        <v>135.0210970464135</v>
      </c>
      <c r="F24" s="34">
        <v>140.85088806278398</v>
      </c>
      <c r="H24" s="19">
        <f t="shared" si="0"/>
        <v>134.56531043535242</v>
      </c>
      <c r="I24" s="14">
        <f t="shared" si="1"/>
        <v>4.9119003049327556</v>
      </c>
      <c r="J24" s="21">
        <f t="shared" si="2"/>
        <v>3.6501980258073425</v>
      </c>
      <c r="L24" s="26">
        <v>160.6</v>
      </c>
      <c r="M24" s="20">
        <v>4.3</v>
      </c>
      <c r="N24" s="6"/>
      <c r="O24" s="30">
        <f t="shared" si="3"/>
        <v>19.347251888632258</v>
      </c>
    </row>
    <row r="25" spans="1:15">
      <c r="A25" s="25">
        <v>24</v>
      </c>
      <c r="B25" s="12" t="s">
        <v>23</v>
      </c>
      <c r="C25" s="13"/>
      <c r="D25" s="13">
        <v>35.36141445657826</v>
      </c>
      <c r="E25" s="13">
        <v>35.563592525617842</v>
      </c>
      <c r="F25" s="34">
        <v>34.696406443618343</v>
      </c>
      <c r="H25" s="19">
        <f t="shared" si="0"/>
        <v>35.207137808604813</v>
      </c>
      <c r="I25" s="14">
        <f t="shared" si="1"/>
        <v>0.45371123887981002</v>
      </c>
      <c r="J25" s="21">
        <f t="shared" si="2"/>
        <v>1.2886910641424552</v>
      </c>
      <c r="L25" s="26">
        <v>41</v>
      </c>
      <c r="M25" s="20">
        <v>4.2</v>
      </c>
      <c r="N25" s="6"/>
      <c r="O25" s="30">
        <f t="shared" si="3"/>
        <v>16.453658411219621</v>
      </c>
    </row>
    <row r="26" spans="1:15">
      <c r="A26" s="25">
        <v>25</v>
      </c>
      <c r="B26" s="12" t="s">
        <v>24</v>
      </c>
      <c r="C26" s="13">
        <v>134.10483321987746</v>
      </c>
      <c r="D26" s="13">
        <v>130.00520020800832</v>
      </c>
      <c r="E26" s="13">
        <v>126.58227848101266</v>
      </c>
      <c r="F26" s="34">
        <v>130.52457662123089</v>
      </c>
      <c r="H26" s="19">
        <f t="shared" si="0"/>
        <v>130.30422213253235</v>
      </c>
      <c r="I26" s="14">
        <f t="shared" si="1"/>
        <v>3.07871614986799</v>
      </c>
      <c r="J26" s="21">
        <f t="shared" si="2"/>
        <v>2.3627140391019945</v>
      </c>
      <c r="L26" s="26">
        <v>147.19999999999999</v>
      </c>
      <c r="M26" s="20">
        <v>4.2</v>
      </c>
      <c r="N26" s="6"/>
      <c r="O26" s="30">
        <f t="shared" si="3"/>
        <v>12.966408602081174</v>
      </c>
    </row>
    <row r="27" spans="1:15">
      <c r="A27" s="25">
        <v>26</v>
      </c>
      <c r="B27" s="12" t="s">
        <v>25</v>
      </c>
      <c r="C27" s="13">
        <v>102.11027910142954</v>
      </c>
      <c r="D27" s="13">
        <v>100.36401456058243</v>
      </c>
      <c r="E27" s="13">
        <v>100.06027727546716</v>
      </c>
      <c r="F27" s="34">
        <v>112.7633209417596</v>
      </c>
      <c r="H27" s="19">
        <f t="shared" si="0"/>
        <v>103.82447296980969</v>
      </c>
      <c r="I27" s="14">
        <f t="shared" si="1"/>
        <v>6.027310215768547</v>
      </c>
      <c r="J27" s="21">
        <f t="shared" si="2"/>
        <v>5.8052885252990221</v>
      </c>
      <c r="L27" s="26">
        <v>119.6</v>
      </c>
      <c r="M27" s="20">
        <v>3.9</v>
      </c>
      <c r="N27" s="6"/>
      <c r="O27" s="30">
        <f t="shared" si="3"/>
        <v>15.194420524318531</v>
      </c>
    </row>
    <row r="28" spans="1:15">
      <c r="A28" s="25">
        <v>27</v>
      </c>
      <c r="B28" s="12" t="s">
        <v>26</v>
      </c>
      <c r="C28" s="13">
        <v>87.134104833219865</v>
      </c>
      <c r="D28" s="13">
        <v>88.923556942277685</v>
      </c>
      <c r="E28" s="13">
        <v>94.032549728752258</v>
      </c>
      <c r="F28" s="34">
        <v>93.34985543163981</v>
      </c>
      <c r="H28" s="19">
        <f t="shared" si="0"/>
        <v>90.860016733972401</v>
      </c>
      <c r="I28" s="14">
        <f t="shared" si="1"/>
        <v>3.3613766207903919</v>
      </c>
      <c r="J28" s="21">
        <f t="shared" si="2"/>
        <v>3.6995113380092293</v>
      </c>
      <c r="L28" s="26">
        <v>105.8</v>
      </c>
      <c r="M28" s="20">
        <v>3.4</v>
      </c>
      <c r="N28" s="6"/>
      <c r="O28" s="30">
        <f t="shared" si="3"/>
        <v>16.442857709095676</v>
      </c>
    </row>
    <row r="29" spans="1:15">
      <c r="A29" s="25">
        <v>28</v>
      </c>
      <c r="B29" s="12" t="s">
        <v>28</v>
      </c>
      <c r="C29" s="13">
        <v>75.561606535057862</v>
      </c>
      <c r="D29" s="13">
        <v>75.403016120644835</v>
      </c>
      <c r="E29" s="13">
        <v>75.34659433393611</v>
      </c>
      <c r="F29" s="34">
        <v>79.719124328789761</v>
      </c>
      <c r="H29" s="19">
        <f t="shared" si="0"/>
        <v>76.507585329607139</v>
      </c>
      <c r="I29" s="14">
        <f t="shared" si="1"/>
        <v>2.1429599352627999</v>
      </c>
      <c r="J29" s="21">
        <f t="shared" si="2"/>
        <v>2.8009770874751561</v>
      </c>
      <c r="L29" s="26">
        <v>89.5</v>
      </c>
      <c r="M29" s="20">
        <v>3.7</v>
      </c>
      <c r="N29" s="6"/>
      <c r="O29" s="30">
        <f t="shared" si="3"/>
        <v>16.981864758140546</v>
      </c>
    </row>
    <row r="30" spans="1:15">
      <c r="A30" s="35">
        <v>29</v>
      </c>
      <c r="B30" s="36" t="s">
        <v>27</v>
      </c>
      <c r="C30" s="37">
        <v>77.603812117086463</v>
      </c>
      <c r="D30" s="37">
        <v>79.563182527301095</v>
      </c>
      <c r="E30" s="37">
        <v>74.743821579264605</v>
      </c>
      <c r="F30" s="38"/>
      <c r="H30" s="22">
        <f t="shared" si="0"/>
        <v>77.303605407884049</v>
      </c>
      <c r="I30" s="23">
        <f t="shared" si="1"/>
        <v>2.4236652075013163</v>
      </c>
      <c r="J30" s="24">
        <f t="shared" si="2"/>
        <v>3.1352550695573784</v>
      </c>
      <c r="L30" s="27">
        <v>90.3</v>
      </c>
      <c r="M30" s="28">
        <v>4.8</v>
      </c>
      <c r="N30" s="6"/>
      <c r="O30" s="31">
        <f t="shared" si="3"/>
        <v>16.81214546662072</v>
      </c>
    </row>
    <row r="31" spans="1:15">
      <c r="L31" s="9"/>
    </row>
    <row r="32" spans="1:15" s="6" customFormat="1">
      <c r="C32" s="10"/>
      <c r="D32" s="10"/>
      <c r="E32" s="10"/>
      <c r="F32" s="10"/>
      <c r="L32" s="11"/>
    </row>
    <row r="33" spans="1:15" s="6" customFormat="1">
      <c r="L33" s="11"/>
    </row>
    <row r="34" spans="1:15" s="6" customFormat="1">
      <c r="A34" s="6" t="s">
        <v>43</v>
      </c>
    </row>
    <row r="35" spans="1:15" s="6" customFormat="1"/>
    <row r="36" spans="1:15" s="6" customFormat="1">
      <c r="C36" s="8"/>
      <c r="D36" s="8"/>
      <c r="E36" s="8"/>
      <c r="F36" s="8"/>
      <c r="H36" s="8"/>
      <c r="I36" s="8"/>
      <c r="J36" s="8"/>
      <c r="L36" s="8"/>
      <c r="M36" s="8"/>
      <c r="N36" s="8"/>
      <c r="O36" s="8"/>
    </row>
    <row r="37" spans="1:15" s="6" customFormat="1">
      <c r="B37" s="12"/>
      <c r="C37" s="13"/>
      <c r="D37" s="13"/>
      <c r="E37" s="13"/>
      <c r="F37" s="13"/>
      <c r="H37" s="13"/>
    </row>
    <row r="38" spans="1:15" s="6" customFormat="1">
      <c r="B38" s="12"/>
      <c r="C38" s="13"/>
      <c r="D38" s="13"/>
      <c r="E38" s="13"/>
      <c r="F38" s="13"/>
      <c r="H38" s="13"/>
      <c r="I38" s="14"/>
      <c r="J38" s="15"/>
      <c r="L38" s="11"/>
      <c r="O38" s="13"/>
    </row>
    <row r="39" spans="1:15" s="6" customFormat="1">
      <c r="B39" s="12"/>
      <c r="C39" s="13"/>
      <c r="D39" s="13"/>
      <c r="E39" s="13"/>
      <c r="F39" s="13"/>
      <c r="H39" s="13"/>
      <c r="I39" s="14"/>
      <c r="J39" s="15"/>
      <c r="L39" s="11"/>
      <c r="O39" s="13"/>
    </row>
    <row r="40" spans="1:15" s="6" customFormat="1">
      <c r="B40" s="12"/>
      <c r="C40" s="13"/>
      <c r="D40" s="13"/>
      <c r="E40" s="13"/>
      <c r="F40" s="13"/>
      <c r="H40" s="13"/>
      <c r="I40" s="14"/>
      <c r="J40" s="15"/>
      <c r="L40" s="11"/>
      <c r="O40" s="13"/>
    </row>
    <row r="41" spans="1:15" s="6" customFormat="1">
      <c r="B41" s="12"/>
      <c r="C41" s="13"/>
      <c r="D41" s="13"/>
      <c r="E41" s="13"/>
      <c r="F41" s="13"/>
      <c r="H41" s="13"/>
      <c r="I41" s="14"/>
      <c r="J41" s="15"/>
      <c r="L41" s="11"/>
      <c r="O41" s="13"/>
    </row>
    <row r="42" spans="1:15" s="6" customFormat="1">
      <c r="B42" s="12"/>
      <c r="C42" s="13"/>
      <c r="D42" s="13"/>
      <c r="E42" s="13"/>
      <c r="F42" s="13"/>
      <c r="H42" s="13"/>
      <c r="I42" s="14"/>
      <c r="J42" s="15"/>
      <c r="L42" s="11"/>
      <c r="O42" s="13"/>
    </row>
    <row r="43" spans="1:15" s="6" customFormat="1">
      <c r="B43" s="12"/>
      <c r="C43" s="13"/>
      <c r="D43" s="13"/>
      <c r="E43" s="13"/>
      <c r="F43" s="13"/>
      <c r="H43" s="13"/>
      <c r="I43" s="14"/>
      <c r="J43" s="15"/>
      <c r="L43" s="11"/>
      <c r="O43" s="13"/>
    </row>
    <row r="44" spans="1:15" s="6" customFormat="1">
      <c r="B44" s="12"/>
      <c r="C44" s="13"/>
      <c r="D44" s="13"/>
      <c r="E44" s="13"/>
      <c r="F44" s="13"/>
      <c r="H44" s="13"/>
      <c r="I44" s="14"/>
      <c r="J44" s="15"/>
      <c r="L44" s="11"/>
      <c r="O44" s="13"/>
    </row>
    <row r="45" spans="1:15" s="6" customFormat="1">
      <c r="B45" s="12"/>
      <c r="C45" s="13"/>
      <c r="D45" s="13"/>
      <c r="E45" s="13"/>
      <c r="F45" s="13"/>
      <c r="H45" s="13"/>
      <c r="I45" s="14"/>
      <c r="J45" s="15"/>
      <c r="L45" s="11"/>
      <c r="O45" s="13"/>
    </row>
    <row r="46" spans="1:15" s="6" customFormat="1">
      <c r="B46" s="12"/>
      <c r="C46" s="13"/>
      <c r="D46" s="13"/>
      <c r="E46" s="13"/>
      <c r="F46" s="13"/>
      <c r="H46" s="13"/>
      <c r="I46" s="14"/>
      <c r="J46" s="15"/>
      <c r="L46" s="11"/>
      <c r="O46" s="13"/>
    </row>
    <row r="47" spans="1:15" s="6" customFormat="1">
      <c r="B47" s="12"/>
      <c r="C47" s="13"/>
      <c r="D47" s="13"/>
      <c r="E47" s="13"/>
      <c r="F47" s="13"/>
      <c r="H47" s="13"/>
      <c r="I47" s="14"/>
      <c r="J47" s="15"/>
      <c r="L47" s="11"/>
      <c r="O47" s="13"/>
    </row>
    <row r="48" spans="1:15" s="6" customFormat="1">
      <c r="B48" s="12"/>
      <c r="C48" s="13"/>
      <c r="D48" s="13"/>
      <c r="E48" s="13"/>
      <c r="F48" s="13"/>
      <c r="H48" s="13"/>
      <c r="I48" s="14"/>
      <c r="J48" s="15"/>
      <c r="L48" s="11"/>
      <c r="O48" s="13"/>
    </row>
    <row r="49" spans="15:15" s="6" customFormat="1">
      <c r="O49" s="13"/>
    </row>
    <row r="50" spans="15:15" s="6" customFormat="1">
      <c r="O50" s="13"/>
    </row>
    <row r="51" spans="15:15" s="6" customFormat="1">
      <c r="O51" s="13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#1</vt:lpstr>
      <vt:lpstr>#2</vt:lpstr>
      <vt:lpstr>#3</vt:lpstr>
      <vt:lpstr>#4</vt:lpstr>
      <vt:lpstr>stats</vt:lpstr>
    </vt:vector>
  </TitlesOfParts>
  <Company>Giuseppe Notarbartolo di Sciara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Giuseppe Notarbartolo di Sciara</dc:creator>
  <cp:lastModifiedBy>Giuseppe Notarbartolo</cp:lastModifiedBy>
  <dcterms:created xsi:type="dcterms:W3CDTF">2012-02-20T16:15:01Z</dcterms:created>
  <dcterms:modified xsi:type="dcterms:W3CDTF">2019-06-07T08:52:18Z</dcterms:modified>
</cp:coreProperties>
</file>