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chc\Dropbox\Projects\Food Waste Cost\Submission\NJ\Submission 2\"/>
    </mc:Choice>
  </mc:AlternateContent>
  <xr:revisionPtr revIDLastSave="0" documentId="13_ncr:1_{7B9875B6-EAC0-41DF-BD25-459B1D3EF2B7}" xr6:coauthVersionLast="45" xr6:coauthVersionMax="45" xr10:uidLastSave="{00000000-0000-0000-0000-000000000000}"/>
  <bookViews>
    <workbookView xWindow="57480" yWindow="-75" windowWidth="29040" windowHeight="15840" xr2:uid="{00000000-000D-0000-FFFF-FFFF00000000}"/>
  </bookViews>
  <sheets>
    <sheet name="Supplemental Table 6" sheetId="18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18" l="1"/>
  <c r="K13" i="18"/>
  <c r="K10" i="18"/>
  <c r="H16" i="18"/>
  <c r="H15" i="18"/>
  <c r="H13" i="18"/>
  <c r="H12" i="18"/>
  <c r="E6" i="18"/>
  <c r="J16" i="18" l="1"/>
  <c r="K15" i="18"/>
  <c r="J15" i="18"/>
  <c r="K14" i="18"/>
  <c r="J14" i="18"/>
  <c r="J13" i="18"/>
  <c r="K12" i="18"/>
  <c r="J12" i="18"/>
  <c r="K11" i="18"/>
  <c r="J11" i="18"/>
  <c r="J10" i="18"/>
  <c r="K9" i="18"/>
  <c r="J9" i="18"/>
  <c r="J8" i="18"/>
  <c r="K7" i="18"/>
  <c r="J7" i="18"/>
  <c r="K6" i="18"/>
  <c r="J6" i="18"/>
  <c r="K5" i="18"/>
  <c r="J5" i="18"/>
  <c r="H11" i="18"/>
  <c r="H10" i="18"/>
  <c r="H7" i="18"/>
  <c r="H6" i="18"/>
  <c r="H5" i="18"/>
  <c r="G16" i="18"/>
  <c r="G15" i="18"/>
  <c r="G14" i="18"/>
  <c r="G13" i="18"/>
  <c r="G12" i="18"/>
  <c r="G11" i="18"/>
  <c r="G10" i="18"/>
  <c r="G9" i="18"/>
  <c r="G8" i="18"/>
  <c r="G7" i="18"/>
  <c r="G6" i="18"/>
  <c r="G5" i="18"/>
  <c r="D16" i="18"/>
  <c r="E15" i="18"/>
  <c r="D15" i="18"/>
  <c r="E14" i="18"/>
  <c r="D14" i="18"/>
  <c r="E13" i="18"/>
  <c r="D13" i="18"/>
  <c r="E12" i="18"/>
  <c r="D12" i="18"/>
  <c r="D11" i="18"/>
  <c r="E10" i="18"/>
  <c r="D10" i="18"/>
  <c r="D9" i="18"/>
  <c r="E8" i="18"/>
  <c r="D8" i="18"/>
  <c r="E7" i="18"/>
  <c r="D7" i="18"/>
  <c r="D6" i="18"/>
  <c r="E5" i="18"/>
  <c r="D5" i="18"/>
</calcChain>
</file>

<file path=xl/sharedStrings.xml><?xml version="1.0" encoding="utf-8"?>
<sst xmlns="http://schemas.openxmlformats.org/spreadsheetml/2006/main" count="39" uniqueCount="27">
  <si>
    <t>Mean (95% CI), $</t>
  </si>
  <si>
    <r>
      <t>P</t>
    </r>
    <r>
      <rPr>
        <vertAlign val="superscript"/>
        <sz val="11"/>
        <color theme="1"/>
        <rFont val="Times New Roman"/>
        <family val="1"/>
      </rPr>
      <t>1</t>
    </r>
  </si>
  <si>
    <t>Purchased, food at home</t>
  </si>
  <si>
    <t>Inedible</t>
  </si>
  <si>
    <t>Wasted</t>
  </si>
  <si>
    <t>Consumed</t>
  </si>
  <si>
    <t>Purchased, all</t>
  </si>
  <si>
    <t>Purchased, away from home</t>
  </si>
  <si>
    <t>Food purchase location</t>
  </si>
  <si>
    <t>Estimated</t>
  </si>
  <si>
    <t>a,b</t>
  </si>
  <si>
    <t>b</t>
  </si>
  <si>
    <t>(0.72-0.90)</t>
  </si>
  <si>
    <t>(6.26-6.60)</t>
  </si>
  <si>
    <t>(1.70-1.85)</t>
  </si>
  <si>
    <t>(4.17-4.40)</t>
  </si>
  <si>
    <t>(7.80-8.11)</t>
  </si>
  <si>
    <t>(6.43-6.90)</t>
  </si>
  <si>
    <t>(7.30-7.66)</t>
  </si>
  <si>
    <t>Sensitivity models: food intake</t>
  </si>
  <si>
    <t>Supplemental Table 6: Sensitivity analysis for food intake assumptions, 2001-2016 (n=39,758)</t>
  </si>
  <si>
    <t>Model 5</t>
  </si>
  <si>
    <t>Model 4</t>
  </si>
  <si>
    <t>Food purchased = wasted + inedible + consumed</t>
  </si>
  <si>
    <r>
      <rPr>
        <vertAlign val="super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Difference between the estimated expenditure and each of the modeled expenditures tested using Wald tests at P&lt;0.05, with Bonferroni adjustment for multiple comparisons. Superscript letters indicate statistical significance for independent comparisons between estimated expenditure and Model 4 (</t>
    </r>
    <r>
      <rPr>
        <vertAlign val="superscript"/>
        <sz val="11"/>
        <color theme="1"/>
        <rFont val="Times New Roman"/>
        <family val="1"/>
      </rPr>
      <t>a</t>
    </r>
    <r>
      <rPr>
        <sz val="11"/>
        <color theme="1"/>
        <rFont val="Times New Roman"/>
        <family val="1"/>
      </rPr>
      <t>) and Model 5 (</t>
    </r>
    <r>
      <rPr>
        <vertAlign val="super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 xml:space="preserve">). </t>
    </r>
  </si>
  <si>
    <t>Model 4: Expenditures estimated for individuals included in the National Health and Nutrition Examination Survey, 2001-2010 only.</t>
  </si>
  <si>
    <t>Model 5: Expenditures estimated for individuals included in the National Health and Nutrition Examination Survey, 2011-2016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</si>
</sst>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/>
    <xf numFmtId="2" fontId="1" fillId="0" borderId="0" xfId="0" applyNumberFormat="1" applyFont="1" applyFill="1"/>
    <xf numFmtId="2" fontId="1" fillId="0" borderId="1" xfId="0" applyNumberFormat="1" applyFont="1" applyFill="1" applyBorder="1"/>
    <xf numFmtId="0" fontId="1" fillId="0" borderId="0" xfId="0" applyFont="1" applyFill="1" applyAlignment="1">
      <alignment wrapText="1"/>
    </xf>
    <xf numFmtId="2" fontId="1" fillId="0" borderId="0" xfId="0" applyNumberFormat="1" applyFont="1" applyFill="1" applyBorder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/>
    <xf numFmtId="0" fontId="1" fillId="0" borderId="0" xfId="0" applyFont="1" applyFill="1" applyBorder="1" applyAlignment="1"/>
    <xf numFmtId="2" fontId="1" fillId="0" borderId="0" xfId="0" applyNumberFormat="1" applyFont="1" applyFill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100965</xdr:colOff>
      <xdr:row>3</xdr:row>
      <xdr:rowOff>135255</xdr:rowOff>
    </xdr:from>
    <xdr:to>
      <xdr:col>5</xdr:col>
      <xdr:colOff>59055</xdr:colOff>
      <xdr:row>3</xdr:row>
      <xdr:rowOff>135255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7B21D4E-3E6E-4774-B9D7-08685B30FF15}"/>
            </a:ext>
          </a:extLst>
        </xdr:cNvPr>
        <xdr:cNvCxnSpPr/>
      </xdr:nvCxnSpPr>
      <xdr:spPr>
        <a:xfrm>
          <a:off x="1887855" y="988695"/>
          <a:ext cx="1158240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59055</xdr:colOff>
      <xdr:row>3</xdr:row>
      <xdr:rowOff>133350</xdr:rowOff>
    </xdr:from>
    <xdr:to>
      <xdr:col>10</xdr:col>
      <xdr:colOff>691515</xdr:colOff>
      <xdr:row>3</xdr:row>
      <xdr:rowOff>133350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3D3A48D1-1291-447D-8A28-80018384E7FA}"/>
            </a:ext>
          </a:extLst>
        </xdr:cNvPr>
        <xdr:cNvCxnSpPr/>
      </xdr:nvCxnSpPr>
      <xdr:spPr>
        <a:xfrm>
          <a:off x="4354830" y="809625"/>
          <a:ext cx="1156335" cy="0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chc/Dropbox/Projects/Food%20Waste%20Cost/Results/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acteristics"/>
      <sheetName val="_xltb_storage_"/>
      <sheetName val="Totals_amt"/>
      <sheetName val="Byfood_amt_home"/>
      <sheetName val="Byfood_amt_away"/>
      <sheetName val="Byfood_amt_miss"/>
      <sheetName val="Byfood_amt_all"/>
      <sheetName val="Byfood_amt_home_fap"/>
      <sheetName val="Byfood_amt_away_fap"/>
      <sheetName val="Byfood_sig"/>
      <sheetName val="NHANES vs FoodAPS price compare"/>
      <sheetName val="Totals_amt_CPI_sensitivity"/>
      <sheetName val="Totals_amt_FAH_sensitivity"/>
      <sheetName val="Totals_amt_FAH_CPI_sensitivity"/>
      <sheetName val="Totals_amt_wave_sensitivity"/>
    </sheetNames>
    <sheetDataSet>
      <sheetData sheetId="0"/>
      <sheetData sheetId="1"/>
      <sheetData sheetId="2">
        <row r="2">
          <cell r="C2">
            <v>13.271198175327799</v>
          </cell>
          <cell r="E2">
            <v>13.007963752480158</v>
          </cell>
          <cell r="F2">
            <v>13.534432598175439</v>
          </cell>
        </row>
        <row r="3">
          <cell r="C3">
            <v>7.7673241916408031</v>
          </cell>
          <cell r="E3">
            <v>7.6497113543105995</v>
          </cell>
          <cell r="F3">
            <v>7.8849370289710068</v>
          </cell>
        </row>
        <row r="4">
          <cell r="C4">
            <v>3.6196329215626486</v>
          </cell>
          <cell r="E4">
            <v>3.5222567867943426</v>
          </cell>
          <cell r="F4">
            <v>3.7170090563309546</v>
          </cell>
        </row>
        <row r="5">
          <cell r="C5">
            <v>1.8842410342666462</v>
          </cell>
          <cell r="E5">
            <v>1.7775530729274673</v>
          </cell>
          <cell r="F5">
            <v>1.9909289956058251</v>
          </cell>
        </row>
        <row r="6">
          <cell r="C6">
            <v>6.4271581952566894</v>
          </cell>
        </row>
        <row r="7">
          <cell r="C7">
            <v>3.4824518345315236</v>
          </cell>
          <cell r="E7">
            <v>3.4346042247858808</v>
          </cell>
          <cell r="F7">
            <v>3.5302994442771665</v>
          </cell>
        </row>
        <row r="8">
          <cell r="C8">
            <v>1.7741230094447518</v>
          </cell>
        </row>
        <row r="9">
          <cell r="C9">
            <v>1.1705833286007119</v>
          </cell>
          <cell r="E9">
            <v>1.0895508305355617</v>
          </cell>
          <cell r="F9">
            <v>1.2516158266658621</v>
          </cell>
        </row>
        <row r="10">
          <cell r="C10">
            <v>6.8440399732959394</v>
          </cell>
          <cell r="E10">
            <v>6.637893049115271</v>
          </cell>
          <cell r="F10">
            <v>7.0501868974766078</v>
          </cell>
        </row>
        <row r="11">
          <cell r="C11">
            <v>4.2848723573627945</v>
          </cell>
        </row>
        <row r="12">
          <cell r="C12">
            <v>1.8455099128478636</v>
          </cell>
          <cell r="E12">
            <v>1.7781101862994126</v>
          </cell>
          <cell r="F12">
            <v>1.9129096393963145</v>
          </cell>
        </row>
        <row r="13">
          <cell r="C13">
            <v>0.7136577073196696</v>
          </cell>
          <cell r="E13">
            <v>0.65665405312989655</v>
          </cell>
          <cell r="F13">
            <v>0.77066136150944264</v>
          </cell>
        </row>
      </sheetData>
      <sheetData sheetId="3">
        <row r="2">
          <cell r="C2">
            <v>1.7741230094447518</v>
          </cell>
        </row>
      </sheetData>
      <sheetData sheetId="4">
        <row r="2">
          <cell r="C2">
            <v>1.8455099128478636</v>
          </cell>
        </row>
      </sheetData>
      <sheetData sheetId="5"/>
      <sheetData sheetId="6">
        <row r="2">
          <cell r="C2">
            <v>3.6196329215626486</v>
          </cell>
        </row>
      </sheetData>
      <sheetData sheetId="7">
        <row r="2">
          <cell r="C2">
            <v>3.3697115027599149E-3</v>
          </cell>
        </row>
      </sheetData>
      <sheetData sheetId="8">
        <row r="2">
          <cell r="C2">
            <v>6.9549711160714726E-3</v>
          </cell>
        </row>
      </sheetData>
      <sheetData sheetId="9">
        <row r="3">
          <cell r="B3">
            <v>7.179380268828568E-19</v>
          </cell>
        </row>
      </sheetData>
      <sheetData sheetId="10"/>
      <sheetData sheetId="11">
        <row r="2">
          <cell r="C2">
            <v>11.900369023963782</v>
          </cell>
        </row>
      </sheetData>
      <sheetData sheetId="12">
        <row r="2">
          <cell r="C2">
            <v>10.869723031905572</v>
          </cell>
        </row>
      </sheetData>
      <sheetData sheetId="13">
        <row r="2">
          <cell r="C2">
            <v>9.3854802578033567</v>
          </cell>
        </row>
      </sheetData>
      <sheetData sheetId="14">
        <row r="2">
          <cell r="C2">
            <v>13.869419786936101</v>
          </cell>
          <cell r="E2">
            <v>13.518208734188496</v>
          </cell>
          <cell r="F2">
            <v>14.220630839683706</v>
          </cell>
        </row>
        <row r="3">
          <cell r="C3">
            <v>7.9575238629313914</v>
          </cell>
        </row>
        <row r="4">
          <cell r="C4">
            <v>3.8135835244672665</v>
          </cell>
          <cell r="E4">
            <v>3.6903436743241733</v>
          </cell>
          <cell r="F4">
            <v>3.9368233746103596</v>
          </cell>
        </row>
        <row r="5">
          <cell r="C5">
            <v>2.0983123668632775</v>
          </cell>
          <cell r="E5">
            <v>1.9405946857196616</v>
          </cell>
          <cell r="F5">
            <v>2.2560300480068936</v>
          </cell>
        </row>
        <row r="6">
          <cell r="C6">
            <v>6.6654258510730084</v>
          </cell>
        </row>
        <row r="7">
          <cell r="C7">
            <v>3.5291390052303546</v>
          </cell>
          <cell r="E7">
            <v>3.4673601458610248</v>
          </cell>
          <cell r="F7">
            <v>3.5909178645996844</v>
          </cell>
        </row>
        <row r="8">
          <cell r="C8">
            <v>1.8469712676405352</v>
          </cell>
          <cell r="E8">
            <v>1.7589590930450489</v>
          </cell>
          <cell r="F8">
            <v>1.9349834422360215</v>
          </cell>
        </row>
        <row r="9">
          <cell r="C9">
            <v>1.2893155500761704</v>
          </cell>
          <cell r="E9">
            <v>1.1727270682693631</v>
          </cell>
          <cell r="F9">
            <v>1.4059040318829776</v>
          </cell>
        </row>
        <row r="10">
          <cell r="C10">
            <v>7.2039939292165638</v>
          </cell>
          <cell r="E10">
            <v>6.9219983588196845</v>
          </cell>
          <cell r="F10">
            <v>7.4859894996134431</v>
          </cell>
        </row>
        <row r="11">
          <cell r="C11">
            <v>4.4283848592093467</v>
          </cell>
          <cell r="E11">
            <v>4.2815480810223701</v>
          </cell>
          <cell r="F11">
            <v>4.5752216373963233</v>
          </cell>
        </row>
        <row r="12">
          <cell r="C12">
            <v>1.9666122571384859</v>
          </cell>
          <cell r="E12">
            <v>1.8721958969329433</v>
          </cell>
          <cell r="F12">
            <v>2.0610286173440286</v>
          </cell>
        </row>
        <row r="13">
          <cell r="C13">
            <v>0.8089968193037802</v>
          </cell>
        </row>
        <row r="15">
          <cell r="C15">
            <v>12.358488444351236</v>
          </cell>
          <cell r="E15">
            <v>11.973588407472846</v>
          </cell>
          <cell r="F15">
            <v>12.743388481229626</v>
          </cell>
        </row>
        <row r="16">
          <cell r="C16">
            <v>7.4771355902907981</v>
          </cell>
        </row>
        <row r="17">
          <cell r="C17">
            <v>3.3237215100927329</v>
          </cell>
          <cell r="E17">
            <v>3.1678904814006112</v>
          </cell>
          <cell r="F17">
            <v>3.4795525387848545</v>
          </cell>
        </row>
        <row r="18">
          <cell r="C18">
            <v>1.5576313234585069</v>
          </cell>
          <cell r="E18">
            <v>1.4366710075973979</v>
          </cell>
          <cell r="F18">
            <v>1.6785916393196159</v>
          </cell>
        </row>
        <row r="19">
          <cell r="C19">
            <v>6.0636320310073879</v>
          </cell>
          <cell r="E19">
            <v>5.8193660384180381</v>
          </cell>
          <cell r="F19">
            <v>6.3078980235967377</v>
          </cell>
        </row>
        <row r="20">
          <cell r="C20">
            <v>3.4112209811684222</v>
          </cell>
          <cell r="E20">
            <v>3.332596823056289</v>
          </cell>
          <cell r="F20">
            <v>3.4898451392805554</v>
          </cell>
        </row>
        <row r="21">
          <cell r="C21">
            <v>1.6629780571813757</v>
          </cell>
          <cell r="E21">
            <v>1.5416106395994766</v>
          </cell>
          <cell r="F21">
            <v>1.7843454747632748</v>
          </cell>
        </row>
        <row r="22">
          <cell r="C22">
            <v>0.98943297828725196</v>
          </cell>
          <cell r="E22">
            <v>0.88628480913647556</v>
          </cell>
          <cell r="F22">
            <v>1.0925811474380283</v>
          </cell>
        </row>
        <row r="23">
          <cell r="C23">
            <v>6.2948564063724088</v>
          </cell>
          <cell r="E23">
            <v>6.0069295711520097</v>
          </cell>
          <cell r="F23">
            <v>6.582783241592808</v>
          </cell>
        </row>
        <row r="24">
          <cell r="C24">
            <v>4.0659146074614458</v>
          </cell>
          <cell r="E24">
            <v>3.8825463441111707</v>
          </cell>
          <cell r="F24">
            <v>4.2492828708117205</v>
          </cell>
        </row>
        <row r="25">
          <cell r="C25">
            <v>1.660743454279392</v>
          </cell>
          <cell r="E25">
            <v>1.5720368448033919</v>
          </cell>
          <cell r="F25">
            <v>1.749450063755392</v>
          </cell>
        </row>
        <row r="26">
          <cell r="C26">
            <v>0.5681983455084022</v>
          </cell>
          <cell r="E26">
            <v>0.51415599981099303</v>
          </cell>
          <cell r="F26">
            <v>0.62224069120581138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97CEC-79B3-4498-B60F-C00698892F41}">
  <dimension ref="A1:O31"/>
  <sheetViews>
    <sheetView showGridLines="0" tabSelected="1" zoomScaleNormal="100" workbookViewId="0">
      <selection activeCell="S12" sqref="S12"/>
    </sheetView>
  </sheetViews>
  <sheetFormatPr defaultColWidth="9.109375" defaultRowHeight="13.8" x14ac:dyDescent="0.25"/>
  <cols>
    <col min="1" max="1" width="1.88671875" style="2" customWidth="1"/>
    <col min="2" max="2" width="22.77734375" style="2" customWidth="1"/>
    <col min="3" max="3" width="1.44140625" style="1" customWidth="1"/>
    <col min="4" max="4" width="6" style="4" customWidth="1"/>
    <col min="5" max="5" width="11.5546875" style="2" customWidth="1"/>
    <col min="6" max="6" width="1.5546875" style="2" customWidth="1"/>
    <col min="7" max="7" width="6" style="4" customWidth="1"/>
    <col min="8" max="8" width="11.5546875" style="2" customWidth="1"/>
    <col min="9" max="9" width="1.6640625" style="2" customWidth="1"/>
    <col min="10" max="10" width="6" style="4" customWidth="1"/>
    <col min="11" max="11" width="11.5546875" style="2" customWidth="1"/>
    <col min="12" max="12" width="1.21875" style="2" customWidth="1"/>
    <col min="13" max="16384" width="9.109375" style="2"/>
  </cols>
  <sheetData>
    <row r="1" spans="1:13" ht="18" customHeight="1" x14ac:dyDescent="0.25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" customHeight="1" x14ac:dyDescent="0.25">
      <c r="A2" s="8"/>
      <c r="B2" s="8"/>
      <c r="C2" s="8"/>
      <c r="D2" s="8"/>
      <c r="E2" s="8"/>
      <c r="F2" s="8"/>
      <c r="G2" s="19" t="s">
        <v>19</v>
      </c>
      <c r="H2" s="19"/>
      <c r="I2" s="19"/>
      <c r="J2" s="19"/>
      <c r="K2" s="19"/>
    </row>
    <row r="3" spans="1:13" ht="17.399999999999999" customHeight="1" x14ac:dyDescent="0.25">
      <c r="A3" s="12" t="s">
        <v>8</v>
      </c>
      <c r="B3" s="12"/>
      <c r="C3" s="8"/>
      <c r="D3" s="19" t="s">
        <v>9</v>
      </c>
      <c r="E3" s="19"/>
      <c r="G3" s="19" t="s">
        <v>22</v>
      </c>
      <c r="H3" s="19"/>
      <c r="J3" s="19" t="s">
        <v>21</v>
      </c>
      <c r="K3" s="19"/>
      <c r="M3" s="13" t="s">
        <v>1</v>
      </c>
    </row>
    <row r="4" spans="1:13" ht="18" customHeight="1" x14ac:dyDescent="0.25">
      <c r="C4" s="8"/>
      <c r="D4" s="16" t="s">
        <v>0</v>
      </c>
      <c r="E4" s="16"/>
      <c r="F4" s="16"/>
      <c r="G4" s="16"/>
      <c r="H4" s="16"/>
      <c r="I4" s="16"/>
      <c r="J4" s="16"/>
      <c r="K4" s="16"/>
    </row>
    <row r="5" spans="1:13" ht="13.8" customHeight="1" x14ac:dyDescent="0.25">
      <c r="A5" s="2" t="s">
        <v>6</v>
      </c>
      <c r="D5" s="7">
        <f>[1]Totals_amt!$C$2</f>
        <v>13.271198175327799</v>
      </c>
      <c r="E5" s="7" t="str">
        <f>CONCATENATE("(", ROUND([1]Totals_amt!$E$2,2),"-",ROUND([1]Totals_amt!$F$2,2),")")</f>
        <v>(13.01-13.53)</v>
      </c>
      <c r="F5" s="1"/>
      <c r="G5" s="7">
        <f>[1]Totals_amt_wave_sensitivity!$C$2</f>
        <v>13.869419786936101</v>
      </c>
      <c r="H5" s="7" t="str">
        <f>CONCATENATE("(", ROUND([1]Totals_amt_wave_sensitivity!$E$2,2),"-",ROUND([1]Totals_amt_wave_sensitivity!$F$2,2),")")</f>
        <v>(13.52-14.22)</v>
      </c>
      <c r="I5" s="1"/>
      <c r="J5" s="7">
        <f>[1]Totals_amt_wave_sensitivity!$C$15</f>
        <v>12.358488444351236</v>
      </c>
      <c r="K5" s="7" t="str">
        <f>CONCATENATE("(", ROUND([1]Totals_amt_wave_sensitivity!$E$15,2),"-",ROUND([1]Totals_amt_wave_sensitivity!$F$15,2),")")</f>
        <v>(11.97-12.74)</v>
      </c>
      <c r="M5" s="14" t="s">
        <v>10</v>
      </c>
    </row>
    <row r="6" spans="1:13" ht="13.8" customHeight="1" x14ac:dyDescent="0.25">
      <c r="B6" s="2" t="s">
        <v>3</v>
      </c>
      <c r="D6" s="7">
        <f>[1]Totals_amt!$C$5</f>
        <v>1.8842410342666462</v>
      </c>
      <c r="E6" s="7" t="str">
        <f>CONCATENATE("(", ROUND([1]Totals_amt!$E$5,2),"-",ROUND([1]Totals_amt!$F$5,2),")")</f>
        <v>(1.78-1.99)</v>
      </c>
      <c r="F6" s="1"/>
      <c r="G6" s="7">
        <f>[1]Totals_amt_wave_sensitivity!$C$5</f>
        <v>2.0983123668632775</v>
      </c>
      <c r="H6" s="7" t="str">
        <f>CONCATENATE("(", ROUND([1]Totals_amt_wave_sensitivity!$E$5,2),"-",ROUND([1]Totals_amt_wave_sensitivity!$F$5,2),")")</f>
        <v>(1.94-2.26)</v>
      </c>
      <c r="I6" s="1"/>
      <c r="J6" s="7">
        <f>[1]Totals_amt_wave_sensitivity!$C$18</f>
        <v>1.5576313234585069</v>
      </c>
      <c r="K6" s="7" t="str">
        <f>CONCATENATE("(", ROUND([1]Totals_amt_wave_sensitivity!$E$18,2),"-",ROUND([1]Totals_amt_wave_sensitivity!$F$18,2),")")</f>
        <v>(1.44-1.68)</v>
      </c>
      <c r="M6" s="14" t="s">
        <v>11</v>
      </c>
    </row>
    <row r="7" spans="1:13" ht="13.8" customHeight="1" x14ac:dyDescent="0.25">
      <c r="B7" s="2" t="s">
        <v>4</v>
      </c>
      <c r="D7" s="7">
        <f>[1]Totals_amt!$C$4</f>
        <v>3.6196329215626486</v>
      </c>
      <c r="E7" s="7" t="str">
        <f>CONCATENATE("(", ROUND([1]Totals_amt!$E$4,2),"-",ROUND([1]Totals_amt!$F$4,2),")")</f>
        <v>(3.52-3.72)</v>
      </c>
      <c r="F7" s="1"/>
      <c r="G7" s="7">
        <f>[1]Totals_amt_wave_sensitivity!$C$4</f>
        <v>3.8135835244672665</v>
      </c>
      <c r="H7" s="7" t="str">
        <f>CONCATENATE("(", ROUND([1]Totals_amt_wave_sensitivity!$E$4,2),"-",ROUND([1]Totals_amt_wave_sensitivity!$F$4,2),")")</f>
        <v>(3.69-3.94)</v>
      </c>
      <c r="I7" s="1"/>
      <c r="J7" s="7">
        <f>[1]Totals_amt_wave_sensitivity!$C$17</f>
        <v>3.3237215100927329</v>
      </c>
      <c r="K7" s="7" t="str">
        <f>CONCATENATE("(", ROUND([1]Totals_amt_wave_sensitivity!$E$17,2),"-",ROUND([1]Totals_amt_wave_sensitivity!$F$17,2),")")</f>
        <v>(3.17-3.48)</v>
      </c>
      <c r="M7" s="14" t="s">
        <v>11</v>
      </c>
    </row>
    <row r="8" spans="1:13" ht="13.8" customHeight="1" x14ac:dyDescent="0.25">
      <c r="B8" s="2" t="s">
        <v>5</v>
      </c>
      <c r="D8" s="7">
        <f>[1]Totals_amt!$C$3</f>
        <v>7.7673241916408031</v>
      </c>
      <c r="E8" s="7" t="str">
        <f>CONCATENATE("(", ROUND([1]Totals_amt!$E$3,2),"-",ROUND([1]Totals_amt!$F$3,2),")")</f>
        <v>(7.65-7.88)</v>
      </c>
      <c r="F8" s="1"/>
      <c r="G8" s="7">
        <f>[1]Totals_amt_wave_sensitivity!$C$3</f>
        <v>7.9575238629313914</v>
      </c>
      <c r="H8" s="7" t="s">
        <v>16</v>
      </c>
      <c r="I8" s="1"/>
      <c r="J8" s="7">
        <f>[1]Totals_amt_wave_sensitivity!$C$16</f>
        <v>7.4771355902907981</v>
      </c>
      <c r="K8" s="7" t="s">
        <v>18</v>
      </c>
      <c r="M8" s="14" t="s">
        <v>11</v>
      </c>
    </row>
    <row r="9" spans="1:13" ht="13.8" customHeight="1" x14ac:dyDescent="0.25">
      <c r="A9" s="2" t="s">
        <v>2</v>
      </c>
      <c r="D9" s="7">
        <f>[1]Totals_amt!$C$6</f>
        <v>6.4271581952566894</v>
      </c>
      <c r="E9" s="7" t="s">
        <v>13</v>
      </c>
      <c r="F9" s="1"/>
      <c r="G9" s="7">
        <f>[1]Totals_amt_wave_sensitivity!$C$6</f>
        <v>6.6654258510730084</v>
      </c>
      <c r="H9" s="7" t="s">
        <v>17</v>
      </c>
      <c r="I9" s="1"/>
      <c r="J9" s="7">
        <f>[1]Totals_amt_wave_sensitivity!$C$19</f>
        <v>6.0636320310073879</v>
      </c>
      <c r="K9" s="7" t="str">
        <f>CONCATENATE("(", ROUND([1]Totals_amt_wave_sensitivity!$E$19,2),"-",ROUND([1]Totals_amt_wave_sensitivity!$F$19,2),")")</f>
        <v>(5.82-6.31)</v>
      </c>
      <c r="M9" s="14"/>
    </row>
    <row r="10" spans="1:13" ht="13.8" customHeight="1" x14ac:dyDescent="0.25">
      <c r="B10" s="2" t="s">
        <v>3</v>
      </c>
      <c r="D10" s="7">
        <f>[1]Totals_amt!$C$9</f>
        <v>1.1705833286007119</v>
      </c>
      <c r="E10" s="7" t="str">
        <f>CONCATENATE("(", ROUND([1]Totals_amt!$E$9,2),"-",ROUND([1]Totals_amt!$F$9,2),")")</f>
        <v>(1.09-1.25)</v>
      </c>
      <c r="F10" s="1"/>
      <c r="G10" s="7">
        <f>[1]Totals_amt_wave_sensitivity!$C$9</f>
        <v>1.2893155500761704</v>
      </c>
      <c r="H10" s="7" t="str">
        <f>CONCATENATE("(", ROUND([1]Totals_amt_wave_sensitivity!$E$9,2),"-",ROUND([1]Totals_amt_wave_sensitivity!$F$9,2),")")</f>
        <v>(1.17-1.41)</v>
      </c>
      <c r="I10" s="1"/>
      <c r="J10" s="7">
        <f>[1]Totals_amt_wave_sensitivity!$C$22</f>
        <v>0.98943297828725196</v>
      </c>
      <c r="K10" s="7" t="str">
        <f>CONCATENATE("(", ROUND([1]Totals_amt_wave_sensitivity!$E$22,2),"-",ROUND([1]Totals_amt_wave_sensitivity!$F$22,2),")")</f>
        <v>(0.89-1.09)</v>
      </c>
      <c r="M10" s="14" t="s">
        <v>11</v>
      </c>
    </row>
    <row r="11" spans="1:13" ht="13.8" customHeight="1" x14ac:dyDescent="0.25">
      <c r="B11" s="2" t="s">
        <v>4</v>
      </c>
      <c r="D11" s="7">
        <f>[1]Totals_amt!$C$8</f>
        <v>1.7741230094447518</v>
      </c>
      <c r="E11" s="7" t="s">
        <v>14</v>
      </c>
      <c r="F11" s="1"/>
      <c r="G11" s="7">
        <f>[1]Totals_amt_wave_sensitivity!$C$8</f>
        <v>1.8469712676405352</v>
      </c>
      <c r="H11" s="7" t="str">
        <f>CONCATENATE("(", ROUND([1]Totals_amt_wave_sensitivity!$E$8,2),"-",ROUND([1]Totals_amt_wave_sensitivity!$F$8,2),")")</f>
        <v>(1.76-1.93)</v>
      </c>
      <c r="I11" s="1"/>
      <c r="J11" s="7">
        <f>[1]Totals_amt_wave_sensitivity!$C$21</f>
        <v>1.6629780571813757</v>
      </c>
      <c r="K11" s="7" t="str">
        <f>CONCATENATE("(", ROUND([1]Totals_amt_wave_sensitivity!$E$21,2),"-",ROUND([1]Totals_amt_wave_sensitivity!$F$21,2),")")</f>
        <v>(1.54-1.78)</v>
      </c>
      <c r="M11" s="14"/>
    </row>
    <row r="12" spans="1:13" ht="13.8" customHeight="1" x14ac:dyDescent="0.25">
      <c r="B12" s="2" t="s">
        <v>5</v>
      </c>
      <c r="D12" s="7">
        <f>[1]Totals_amt!$C$7</f>
        <v>3.4824518345315236</v>
      </c>
      <c r="E12" s="7" t="str">
        <f>CONCATENATE("(", ROUND([1]Totals_amt!$E$7,2),"-",ROUND([1]Totals_amt!$F$7,2),")")</f>
        <v>(3.43-3.53)</v>
      </c>
      <c r="F12" s="1"/>
      <c r="G12" s="7">
        <f>[1]Totals_amt_wave_sensitivity!$C$7</f>
        <v>3.5291390052303546</v>
      </c>
      <c r="H12" s="7" t="str">
        <f>CONCATENATE("(", ROUND([1]Totals_amt_wave_sensitivity!$E$7,2),"-",ROUND([1]Totals_amt_wave_sensitivity!$F$7,2),")")</f>
        <v>(3.47-3.59)</v>
      </c>
      <c r="I12" s="1"/>
      <c r="J12" s="7">
        <f>[1]Totals_amt_wave_sensitivity!$C$20</f>
        <v>3.4112209811684222</v>
      </c>
      <c r="K12" s="7" t="str">
        <f>CONCATENATE("(", ROUND([1]Totals_amt_wave_sensitivity!$E$20,2),"-",ROUND([1]Totals_amt_wave_sensitivity!$F$20,2),")")</f>
        <v>(3.33-3.49)</v>
      </c>
      <c r="M12" s="14"/>
    </row>
    <row r="13" spans="1:13" ht="13.8" customHeight="1" x14ac:dyDescent="0.25">
      <c r="A13" s="2" t="s">
        <v>7</v>
      </c>
      <c r="D13" s="7">
        <f>[1]Totals_amt!$C$10</f>
        <v>6.8440399732959394</v>
      </c>
      <c r="E13" s="7" t="str">
        <f>CONCATENATE("(", ROUND([1]Totals_amt!$E$10,2),"-",ROUND([1]Totals_amt!$F$10,2),")")</f>
        <v>(6.64-7.05)</v>
      </c>
      <c r="F13" s="1"/>
      <c r="G13" s="7">
        <f>[1]Totals_amt_wave_sensitivity!$C$10</f>
        <v>7.2039939292165638</v>
      </c>
      <c r="H13" s="7" t="str">
        <f>CONCATENATE("(", ROUND([1]Totals_amt_wave_sensitivity!$E$10,2),"-",ROUND([1]Totals_amt_wave_sensitivity!$F$10,2),")")</f>
        <v>(6.92-7.49)</v>
      </c>
      <c r="I13" s="1"/>
      <c r="J13" s="7">
        <f>[1]Totals_amt_wave_sensitivity!$C$23</f>
        <v>6.2948564063724088</v>
      </c>
      <c r="K13" s="7" t="str">
        <f>CONCATENATE("(", ROUND([1]Totals_amt_wave_sensitivity!$E$23,2),"-",ROUND([1]Totals_amt_wave_sensitivity!$F$23,2),")")</f>
        <v>(6.01-6.58)</v>
      </c>
      <c r="M13" s="14" t="s">
        <v>11</v>
      </c>
    </row>
    <row r="14" spans="1:13" ht="13.8" customHeight="1" x14ac:dyDescent="0.25">
      <c r="B14" s="2" t="s">
        <v>3</v>
      </c>
      <c r="D14" s="7">
        <f>[1]Totals_amt!$C$13</f>
        <v>0.7136577073196696</v>
      </c>
      <c r="E14" s="7" t="str">
        <f>CONCATENATE("(", ROUND([1]Totals_amt!$E$13,2),"-",ROUND([1]Totals_amt!$F$13,2),")")</f>
        <v>(0.66-0.77)</v>
      </c>
      <c r="F14" s="1"/>
      <c r="G14" s="7">
        <f>[1]Totals_amt_wave_sensitivity!$C$13</f>
        <v>0.8089968193037802</v>
      </c>
      <c r="H14" s="7" t="s">
        <v>12</v>
      </c>
      <c r="I14" s="1"/>
      <c r="J14" s="7">
        <f>[1]Totals_amt_wave_sensitivity!$C$26</f>
        <v>0.5681983455084022</v>
      </c>
      <c r="K14" s="7" t="str">
        <f>CONCATENATE("(", ROUND([1]Totals_amt_wave_sensitivity!$E$26,2),"-",ROUND([1]Totals_amt_wave_sensitivity!$F$26,2),")")</f>
        <v>(0.51-0.62)</v>
      </c>
      <c r="M14" s="14" t="s">
        <v>11</v>
      </c>
    </row>
    <row r="15" spans="1:13" ht="13.8" customHeight="1" x14ac:dyDescent="0.25">
      <c r="B15" s="2" t="s">
        <v>4</v>
      </c>
      <c r="D15" s="7">
        <f>[1]Totals_amt!$C$12</f>
        <v>1.8455099128478636</v>
      </c>
      <c r="E15" s="7" t="str">
        <f>CONCATENATE("(", ROUND([1]Totals_amt!$E$12,2),"-",ROUND([1]Totals_amt!$F$12,2),")")</f>
        <v>(1.78-1.91)</v>
      </c>
      <c r="F15" s="1"/>
      <c r="G15" s="7">
        <f>[1]Totals_amt_wave_sensitivity!$C$12</f>
        <v>1.9666122571384859</v>
      </c>
      <c r="H15" s="7" t="str">
        <f>CONCATENATE("(", ROUND([1]Totals_amt_wave_sensitivity!$E$12,2),"-",ROUND([1]Totals_amt_wave_sensitivity!$F$12,2),")")</f>
        <v>(1.87-2.06)</v>
      </c>
      <c r="I15" s="1"/>
      <c r="J15" s="7">
        <f>[1]Totals_amt_wave_sensitivity!$C$25</f>
        <v>1.660743454279392</v>
      </c>
      <c r="K15" s="7" t="str">
        <f>CONCATENATE("(", ROUND([1]Totals_amt_wave_sensitivity!$E$25,2),"-",ROUND([1]Totals_amt_wave_sensitivity!$F$25,2),")")</f>
        <v>(1.57-1.75)</v>
      </c>
      <c r="M15" s="14" t="s">
        <v>11</v>
      </c>
    </row>
    <row r="16" spans="1:13" ht="13.8" customHeight="1" x14ac:dyDescent="0.25">
      <c r="A16" s="3"/>
      <c r="B16" s="3" t="s">
        <v>5</v>
      </c>
      <c r="C16" s="3"/>
      <c r="D16" s="5">
        <f>[1]Totals_amt!$C$11</f>
        <v>4.2848723573627945</v>
      </c>
      <c r="E16" s="5" t="s">
        <v>15</v>
      </c>
      <c r="F16" s="3"/>
      <c r="G16" s="5">
        <f>[1]Totals_amt_wave_sensitivity!$C$11</f>
        <v>4.4283848592093467</v>
      </c>
      <c r="H16" s="5" t="str">
        <f>CONCATENATE("(", ROUND([1]Totals_amt_wave_sensitivity!$E$11,2),"-",ROUND([1]Totals_amt_wave_sensitivity!$F$11,2),")")</f>
        <v>(4.28-4.58)</v>
      </c>
      <c r="I16" s="3"/>
      <c r="J16" s="5">
        <f>[1]Totals_amt_wave_sensitivity!$C$24</f>
        <v>4.0659146074614458</v>
      </c>
      <c r="K16" s="5" t="str">
        <f>CONCATENATE("(", ROUND([1]Totals_amt_wave_sensitivity!$E$24,2),"-",ROUND([1]Totals_amt_wave_sensitivity!$F$24,2),")")</f>
        <v>(3.88-4.25)</v>
      </c>
      <c r="L16" s="3"/>
      <c r="M16" s="15"/>
    </row>
    <row r="17" spans="1:15" ht="3.75" customHeight="1" x14ac:dyDescent="0.25">
      <c r="E17" s="4"/>
      <c r="H17" s="4"/>
      <c r="K17" s="4"/>
    </row>
    <row r="18" spans="1:15" ht="15.6" customHeight="1" x14ac:dyDescent="0.25">
      <c r="A18" s="2" t="s">
        <v>23</v>
      </c>
      <c r="C18" s="2"/>
      <c r="D18" s="1"/>
      <c r="E18" s="4"/>
      <c r="F18" s="4"/>
      <c r="G18" s="2"/>
      <c r="H18" s="4"/>
      <c r="I18" s="4"/>
      <c r="J18" s="2"/>
      <c r="K18" s="4"/>
      <c r="L18" s="4"/>
      <c r="N18" s="4"/>
      <c r="O18" s="4"/>
    </row>
    <row r="19" spans="1:15" ht="28.2" customHeight="1" x14ac:dyDescent="0.25">
      <c r="A19" s="17" t="s">
        <v>25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5" ht="29.4" customHeight="1" x14ac:dyDescent="0.25">
      <c r="A20" s="17" t="s">
        <v>26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5" ht="45.6" customHeight="1" x14ac:dyDescent="0.25">
      <c r="A21" s="17" t="s">
        <v>24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5" s="9" customFormat="1" x14ac:dyDescent="0.25">
      <c r="C22" s="10"/>
      <c r="D22" s="11"/>
      <c r="G22" s="11"/>
      <c r="J22" s="11"/>
    </row>
    <row r="23" spans="1:15" ht="20.25" customHeight="1" x14ac:dyDescent="0.25">
      <c r="A23" s="6"/>
      <c r="B23" s="6"/>
      <c r="C23" s="6"/>
      <c r="D23" s="6"/>
      <c r="E23" s="6"/>
      <c r="F23" s="6"/>
      <c r="G23" s="2"/>
      <c r="J23" s="6"/>
      <c r="K23" s="6"/>
    </row>
    <row r="24" spans="1:15" ht="18" customHeight="1" x14ac:dyDescent="0.25">
      <c r="A24" s="6"/>
      <c r="B24" s="6"/>
      <c r="C24" s="6"/>
      <c r="D24" s="6"/>
      <c r="E24" s="6"/>
      <c r="F24" s="6"/>
      <c r="G24" s="2"/>
      <c r="J24" s="6"/>
      <c r="K24" s="6"/>
    </row>
    <row r="25" spans="1:15" ht="18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5" ht="17.25" customHeight="1" x14ac:dyDescent="0.25">
      <c r="A26" s="6"/>
      <c r="B26" s="6"/>
      <c r="C26" s="6"/>
      <c r="D26" s="6"/>
      <c r="E26" s="6"/>
      <c r="F26" s="6"/>
      <c r="G26" s="2"/>
      <c r="J26" s="6"/>
      <c r="K26" s="6"/>
    </row>
    <row r="27" spans="1:15" ht="18" customHeight="1" x14ac:dyDescent="0.25">
      <c r="A27" s="6"/>
      <c r="B27" s="6"/>
      <c r="C27" s="6"/>
      <c r="D27" s="6"/>
      <c r="E27" s="6"/>
      <c r="F27" s="6"/>
      <c r="G27" s="2"/>
      <c r="J27" s="6"/>
      <c r="K27" s="6"/>
    </row>
    <row r="28" spans="1:15" ht="19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5" ht="19.5" customHeight="1" x14ac:dyDescent="0.25">
      <c r="A29" s="6"/>
      <c r="B29" s="6"/>
      <c r="C29" s="6"/>
      <c r="D29" s="6"/>
      <c r="E29" s="6"/>
      <c r="F29" s="6"/>
      <c r="G29" s="2"/>
      <c r="J29" s="6"/>
      <c r="K29" s="6"/>
    </row>
    <row r="30" spans="1:15" ht="19.5" customHeight="1" x14ac:dyDescent="0.25">
      <c r="A30" s="6"/>
      <c r="B30" s="6"/>
      <c r="C30" s="6"/>
      <c r="D30" s="6"/>
      <c r="E30" s="6"/>
      <c r="F30" s="6"/>
      <c r="G30" s="2"/>
      <c r="J30" s="6"/>
      <c r="K30" s="6"/>
    </row>
    <row r="31" spans="1:15" ht="18" customHeight="1" x14ac:dyDescent="0.25">
      <c r="A31" s="6"/>
      <c r="B31" s="6"/>
      <c r="C31" s="6"/>
      <c r="D31" s="6"/>
      <c r="E31" s="6"/>
      <c r="F31" s="6"/>
      <c r="G31" s="2"/>
      <c r="J31" s="6"/>
      <c r="K31" s="6"/>
    </row>
  </sheetData>
  <mergeCells count="9">
    <mergeCell ref="D4:K4"/>
    <mergeCell ref="A21:M21"/>
    <mergeCell ref="A19:M19"/>
    <mergeCell ref="A20:M20"/>
    <mergeCell ref="A1:M1"/>
    <mergeCell ref="G2:K2"/>
    <mergeCell ref="D3:E3"/>
    <mergeCell ref="G3:H3"/>
    <mergeCell ref="J3:K3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Supplemental Table 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Conrad, Zach - ARS</dc:creator>
  <cp:lastModifiedBy>Zach Conrad</cp:lastModifiedBy>
  <cp:lastPrinted>2019-10-24T12:09:25Z</cp:lastPrinted>
  <dcterms:created xsi:type="dcterms:W3CDTF">2018-01-18T20:14:40Z</dcterms:created>
  <dcterms:modified xsi:type="dcterms:W3CDTF">2020-04-01T15:35:33Z</dcterms:modified>
</cp:coreProperties>
</file>