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hc\Dropbox\Projects\Food Waste Cost\Submission\NJ\Submission 1\"/>
    </mc:Choice>
  </mc:AlternateContent>
  <xr:revisionPtr revIDLastSave="0" documentId="13_ncr:1_{4753B3F0-A20C-41D2-B033-D91C8F63C8CA}" xr6:coauthVersionLast="45" xr6:coauthVersionMax="45" xr10:uidLastSave="{00000000-0000-0000-0000-000000000000}"/>
  <bookViews>
    <workbookView xWindow="57480" yWindow="-75" windowWidth="29040" windowHeight="15840" xr2:uid="{00000000-000D-0000-FFFF-FFFF00000000}"/>
  </bookViews>
  <sheets>
    <sheet name="Supplemental Table 5" sheetId="17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7" l="1"/>
  <c r="O15" i="17"/>
  <c r="O10" i="17"/>
  <c r="L15" i="17"/>
  <c r="L6" i="17"/>
  <c r="I16" i="17"/>
  <c r="I15" i="17"/>
  <c r="I13" i="17"/>
  <c r="I10" i="17"/>
  <c r="F6" i="17"/>
  <c r="I5" i="17" l="1"/>
  <c r="E16" i="17"/>
  <c r="F15" i="17"/>
  <c r="E15" i="17"/>
  <c r="F14" i="17"/>
  <c r="E14" i="17"/>
  <c r="F13" i="17"/>
  <c r="E13" i="17"/>
  <c r="F12" i="17"/>
  <c r="E12" i="17"/>
  <c r="E11" i="17"/>
  <c r="F10" i="17"/>
  <c r="E10" i="17"/>
  <c r="E9" i="17"/>
  <c r="F8" i="17"/>
  <c r="E8" i="17"/>
  <c r="F7" i="17"/>
  <c r="E7" i="17"/>
  <c r="E6" i="17"/>
  <c r="F5" i="17"/>
  <c r="E5" i="17"/>
  <c r="N16" i="17" l="1"/>
  <c r="H16" i="17"/>
  <c r="L16" i="17"/>
  <c r="K16" i="17"/>
  <c r="N15" i="17"/>
  <c r="H15" i="17"/>
  <c r="K15" i="17"/>
  <c r="O14" i="17"/>
  <c r="N14" i="17"/>
  <c r="H14" i="17"/>
  <c r="L14" i="17"/>
  <c r="K14" i="17"/>
  <c r="O13" i="17"/>
  <c r="N13" i="17"/>
  <c r="H13" i="17"/>
  <c r="L13" i="17"/>
  <c r="K13" i="17"/>
  <c r="O12" i="17"/>
  <c r="N12" i="17"/>
  <c r="I12" i="17"/>
  <c r="H12" i="17"/>
  <c r="L12" i="17"/>
  <c r="K12" i="17"/>
  <c r="O11" i="17"/>
  <c r="N11" i="17"/>
  <c r="I11" i="17"/>
  <c r="H11" i="17"/>
  <c r="K11" i="17"/>
  <c r="N10" i="17"/>
  <c r="H10" i="17"/>
  <c r="L10" i="17"/>
  <c r="K10" i="17"/>
  <c r="O9" i="17"/>
  <c r="N9" i="17"/>
  <c r="I9" i="17"/>
  <c r="H9" i="17"/>
  <c r="K9" i="17"/>
  <c r="I7" i="17"/>
  <c r="I6" i="17"/>
  <c r="H8" i="17"/>
  <c r="H7" i="17"/>
  <c r="H6" i="17"/>
  <c r="H5" i="17"/>
  <c r="L7" i="17"/>
  <c r="L5" i="17"/>
  <c r="K8" i="17"/>
  <c r="K7" i="17"/>
  <c r="K6" i="17"/>
  <c r="K5" i="17"/>
  <c r="O7" i="17"/>
  <c r="N7" i="17"/>
  <c r="N6" i="17"/>
  <c r="O8" i="17"/>
  <c r="N8" i="17"/>
  <c r="O5" i="17"/>
  <c r="N5" i="17"/>
</calcChain>
</file>

<file path=xl/sharedStrings.xml><?xml version="1.0" encoding="utf-8"?>
<sst xmlns="http://schemas.openxmlformats.org/spreadsheetml/2006/main" count="46" uniqueCount="31">
  <si>
    <t>Mean (95% CI), $</t>
  </si>
  <si>
    <r>
      <t>P</t>
    </r>
    <r>
      <rPr>
        <vertAlign val="superscript"/>
        <sz val="11"/>
        <color theme="1"/>
        <rFont val="Times New Roman"/>
        <family val="1"/>
      </rPr>
      <t>1</t>
    </r>
  </si>
  <si>
    <t>Purchased, food at home</t>
  </si>
  <si>
    <t>Inedible</t>
  </si>
  <si>
    <t>Wasted</t>
  </si>
  <si>
    <t>Consumed</t>
  </si>
  <si>
    <t>Purchased, all</t>
  </si>
  <si>
    <t>Purchased, away from home</t>
  </si>
  <si>
    <t>Food purchase location</t>
  </si>
  <si>
    <t>Estimated</t>
  </si>
  <si>
    <t>a,b,c</t>
  </si>
  <si>
    <t>b,c</t>
  </si>
  <si>
    <t>a,c</t>
  </si>
  <si>
    <t>Sensitivity models: food prices</t>
  </si>
  <si>
    <t>Model 2: Expenditures estimated using food at home prices for all foods reported consumed.</t>
  </si>
  <si>
    <t>Model 3: Model 1 + Model 2.</t>
  </si>
  <si>
    <t>Model 1</t>
  </si>
  <si>
    <t>Model 2</t>
  </si>
  <si>
    <t>Model 3</t>
  </si>
  <si>
    <t>Supplemental Table 5: Sensitivity analysis for food price assumptions, 2001-2016 (n=39,758)</t>
  </si>
  <si>
    <t>Model 1: Expenditures estimated using 2008 dollar values for all foods reported consumed.</t>
  </si>
  <si>
    <t>(6.26-6.60)</t>
  </si>
  <si>
    <t>(1.70-1.85)</t>
  </si>
  <si>
    <t>(4.17-4.40)</t>
  </si>
  <si>
    <t>(6.79-7.00)</t>
  </si>
  <si>
    <t>(0.60-0.71)</t>
  </si>
  <si>
    <t>(6.06-6.20)</t>
  </si>
  <si>
    <t>(1.50-1.68)</t>
  </si>
  <si>
    <t>c</t>
  </si>
  <si>
    <t>Food purchased = wasted + inedible + consumed</t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</si>
  <si>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Difference between the estimated expenditure and each of the modeled expenditures tested using Wald tests at P&lt;0.05, with Bonferroni adjustment for multiple comparisons. Superscript letters indicate statistical significance for independent comparisons between estimated expenditure and Model 1 (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), Model 2 (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), and Model 3 (</t>
    </r>
    <r>
      <rPr>
        <vertAlign val="superscript"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 xml:space="preserve">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</si>
</sst>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2" fontId="1" fillId="0" borderId="0" xfId="0" applyNumberFormat="1" applyFont="1" applyFill="1"/>
    <xf numFmtId="2" fontId="1" fillId="0" borderId="1" xfId="0" applyNumberFormat="1" applyFont="1" applyFill="1" applyBorder="1"/>
    <xf numFmtId="0" fontId="1" fillId="0" borderId="0" xfId="0" applyFont="1" applyFill="1" applyAlignment="1">
      <alignment wrapText="1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Border="1" applyAlignment="1"/>
    <xf numFmtId="2" fontId="1" fillId="0" borderId="0" xfId="0" applyNumberFormat="1" applyFont="1" applyFill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</xdr:colOff>
      <xdr:row>3</xdr:row>
      <xdr:rowOff>148590</xdr:rowOff>
    </xdr:from>
    <xdr:to>
      <xdr:col>8</xdr:col>
      <xdr:colOff>219075</xdr:colOff>
      <xdr:row>3</xdr:row>
      <xdr:rowOff>148590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C328781-2F91-4531-AF5C-85F59D4F3590}"/>
            </a:ext>
          </a:extLst>
        </xdr:cNvPr>
        <xdr:cNvCxnSpPr/>
      </xdr:nvCxnSpPr>
      <xdr:spPr>
        <a:xfrm>
          <a:off x="1891665" y="824865"/>
          <a:ext cx="183261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161925</xdr:colOff>
      <xdr:row>3</xdr:row>
      <xdr:rowOff>148590</xdr:rowOff>
    </xdr:from>
    <xdr:to>
      <xdr:col>14</xdr:col>
      <xdr:colOff>657225</xdr:colOff>
      <xdr:row>3</xdr:row>
      <xdr:rowOff>148590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70A3135-E153-4E95-A671-DC338564A914}"/>
            </a:ext>
          </a:extLst>
        </xdr:cNvPr>
        <xdr:cNvCxnSpPr/>
      </xdr:nvCxnSpPr>
      <xdr:spPr>
        <a:xfrm>
          <a:off x="4981575" y="824865"/>
          <a:ext cx="18002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c/Dropbox/Projects/Food%20Waste%20Cost/Results/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acteristics"/>
      <sheetName val="_xltb_storage_"/>
      <sheetName val="Totals_amt"/>
      <sheetName val="Byfood_amt_home"/>
      <sheetName val="Byfood_amt_away"/>
      <sheetName val="Byfood_amt_miss"/>
      <sheetName val="Byfood_amt_all"/>
      <sheetName val="Byfood_amt_home_fap"/>
      <sheetName val="Byfood_amt_away_fap"/>
      <sheetName val="Byfood_sig"/>
      <sheetName val="NHANES vs FoodAPS price compare"/>
      <sheetName val="Totals_amt_CPI_sensitivity"/>
      <sheetName val="Totals_amt_FAH_sensitivity"/>
      <sheetName val="Totals_amt_FAH_CPI_sensitivity"/>
      <sheetName val="Totals_amt_wave_sensitivity"/>
    </sheetNames>
    <sheetDataSet>
      <sheetData sheetId="0"/>
      <sheetData sheetId="1"/>
      <sheetData sheetId="2">
        <row r="2">
          <cell r="C2">
            <v>13.271198175327799</v>
          </cell>
          <cell r="E2">
            <v>13.007963752480158</v>
          </cell>
          <cell r="F2">
            <v>13.534432598175439</v>
          </cell>
        </row>
        <row r="3">
          <cell r="C3">
            <v>7.7673241916408031</v>
          </cell>
          <cell r="E3">
            <v>7.6497113543105995</v>
          </cell>
          <cell r="F3">
            <v>7.8849370289710068</v>
          </cell>
        </row>
        <row r="4">
          <cell r="C4">
            <v>3.6196329215626486</v>
          </cell>
          <cell r="E4">
            <v>3.5222567867943426</v>
          </cell>
          <cell r="F4">
            <v>3.7170090563309546</v>
          </cell>
        </row>
        <row r="5">
          <cell r="C5">
            <v>1.8842410342666462</v>
          </cell>
          <cell r="E5">
            <v>1.7775530729274673</v>
          </cell>
          <cell r="F5">
            <v>1.9909289956058251</v>
          </cell>
        </row>
        <row r="6">
          <cell r="C6">
            <v>6.4271581952566894</v>
          </cell>
        </row>
        <row r="7">
          <cell r="C7">
            <v>3.4824518345315236</v>
          </cell>
          <cell r="E7">
            <v>3.4346042247858808</v>
          </cell>
          <cell r="F7">
            <v>3.5302994442771665</v>
          </cell>
        </row>
        <row r="8">
          <cell r="C8">
            <v>1.7741230094447518</v>
          </cell>
        </row>
        <row r="9">
          <cell r="C9">
            <v>1.1705833286007119</v>
          </cell>
          <cell r="E9">
            <v>1.0895508305355617</v>
          </cell>
          <cell r="F9">
            <v>1.2516158266658621</v>
          </cell>
        </row>
        <row r="10">
          <cell r="C10">
            <v>6.8440399732959394</v>
          </cell>
          <cell r="E10">
            <v>6.637893049115271</v>
          </cell>
          <cell r="F10">
            <v>7.0501868974766078</v>
          </cell>
        </row>
        <row r="11">
          <cell r="C11">
            <v>4.2848723573627945</v>
          </cell>
        </row>
        <row r="12">
          <cell r="C12">
            <v>1.8455099128478636</v>
          </cell>
          <cell r="E12">
            <v>1.7781101862994126</v>
          </cell>
          <cell r="F12">
            <v>1.9129096393963145</v>
          </cell>
        </row>
        <row r="13">
          <cell r="C13">
            <v>0.7136577073196696</v>
          </cell>
          <cell r="E13">
            <v>0.65665405312989655</v>
          </cell>
          <cell r="F13">
            <v>0.77066136150944264</v>
          </cell>
        </row>
      </sheetData>
      <sheetData sheetId="3">
        <row r="2">
          <cell r="C2">
            <v>1.7741230094447518</v>
          </cell>
        </row>
      </sheetData>
      <sheetData sheetId="4">
        <row r="2">
          <cell r="C2">
            <v>1.8455099128478636</v>
          </cell>
        </row>
      </sheetData>
      <sheetData sheetId="5"/>
      <sheetData sheetId="6">
        <row r="2">
          <cell r="C2">
            <v>3.6196329215626486</v>
          </cell>
          <cell r="H2" t="str">
            <v>Meat and seafood ($1.35, $1.31-1.40)</v>
          </cell>
          <cell r="J2">
            <v>1.3540370915504647</v>
          </cell>
        </row>
        <row r="3">
          <cell r="H3" t="str">
            <v>Fruits and vegetables ($1.08, $1.02-1.14)</v>
          </cell>
          <cell r="J3">
            <v>1.0808980940876516</v>
          </cell>
        </row>
        <row r="4">
          <cell r="H4" t="str">
            <v>Grains ($0.37, $0.36-0.38)</v>
          </cell>
          <cell r="J4">
            <v>0.36865036879898055</v>
          </cell>
        </row>
        <row r="5">
          <cell r="H5" t="str">
            <v>Sweets ($0.23, $0.21-0.25)</v>
          </cell>
          <cell r="J5">
            <v>0.22801336360612715</v>
          </cell>
        </row>
        <row r="6">
          <cell r="H6" t="str">
            <v>Dairy ($0.18, $0.17-0.19)</v>
          </cell>
          <cell r="J6">
            <v>0.18028250467305379</v>
          </cell>
        </row>
        <row r="7">
          <cell r="H7" t="str">
            <v>Beverages ($0.15, $0.14-0.15)</v>
          </cell>
          <cell r="J7">
            <v>0.14553987407102534</v>
          </cell>
        </row>
        <row r="8">
          <cell r="H8" t="str">
            <v>Nuts and seeds ($0.12, $0.07-0.17)</v>
          </cell>
          <cell r="J8">
            <v>0.11856763027470615</v>
          </cell>
        </row>
        <row r="9">
          <cell r="H9" t="str">
            <v>Eggs ($0.08, $0.07-0.09)</v>
          </cell>
          <cell r="J9">
            <v>8.0703103091420009E-2</v>
          </cell>
        </row>
        <row r="10">
          <cell r="H10" t="str">
            <v>Frozen foods ($0.05, $0.04-0.05)</v>
          </cell>
          <cell r="J10">
            <v>4.868648472068627E-2</v>
          </cell>
        </row>
        <row r="11">
          <cell r="H11" t="str">
            <v>Fats and oils ($0.01, $0.01-0.01)</v>
          </cell>
          <cell r="J11">
            <v>1.4246327008592557E-2</v>
          </cell>
        </row>
        <row r="12">
          <cell r="H12" t="str">
            <v>Other (&lt;$0.01)</v>
          </cell>
          <cell r="J12">
            <v>8.0841553958071154E-6</v>
          </cell>
        </row>
      </sheetData>
      <sheetData sheetId="7">
        <row r="2">
          <cell r="C2">
            <v>3.3697115027599149E-3</v>
          </cell>
        </row>
      </sheetData>
      <sheetData sheetId="8">
        <row r="2">
          <cell r="C2">
            <v>6.9549711160714726E-3</v>
          </cell>
        </row>
      </sheetData>
      <sheetData sheetId="9">
        <row r="3">
          <cell r="B3">
            <v>7.179380268828568E-19</v>
          </cell>
        </row>
      </sheetData>
      <sheetData sheetId="10"/>
      <sheetData sheetId="11">
        <row r="2">
          <cell r="C2">
            <v>11.900369023963782</v>
          </cell>
          <cell r="E2">
            <v>11.659894331809239</v>
          </cell>
          <cell r="F2">
            <v>12.140843716118324</v>
          </cell>
        </row>
        <row r="3">
          <cell r="C3">
            <v>6.8950042100424644</v>
          </cell>
        </row>
        <row r="4">
          <cell r="C4">
            <v>3.2625607586502801</v>
          </cell>
          <cell r="E4">
            <v>3.1738088152578019</v>
          </cell>
          <cell r="F4">
            <v>3.3513127020427582</v>
          </cell>
        </row>
        <row r="5">
          <cell r="C5">
            <v>1.74280405697541</v>
          </cell>
          <cell r="E5">
            <v>1.6435265819023406</v>
          </cell>
          <cell r="F5">
            <v>1.8420815320484794</v>
          </cell>
        </row>
        <row r="6">
          <cell r="C6">
            <v>5.8223942029180735</v>
          </cell>
          <cell r="E6">
            <v>5.665041661621129</v>
          </cell>
          <cell r="F6">
            <v>5.9797467442150181</v>
          </cell>
        </row>
        <row r="7">
          <cell r="C7">
            <v>3.1250568825093419</v>
          </cell>
          <cell r="E7">
            <v>3.0820456404584249</v>
          </cell>
          <cell r="F7">
            <v>3.1680681245602589</v>
          </cell>
        </row>
        <row r="8">
          <cell r="C8">
            <v>1.6110676047421078</v>
          </cell>
          <cell r="E8">
            <v>1.546651889877054</v>
          </cell>
          <cell r="F8">
            <v>1.6754833196071615</v>
          </cell>
        </row>
        <row r="9">
          <cell r="C9">
            <v>1.0862697209987413</v>
          </cell>
          <cell r="E9">
            <v>1.0103844671889155</v>
          </cell>
          <cell r="F9">
            <v>1.1621549748085671</v>
          </cell>
        </row>
        <row r="10">
          <cell r="C10">
            <v>6.0779748210134477</v>
          </cell>
          <cell r="E10">
            <v>5.8932941979988183</v>
          </cell>
          <cell r="F10">
            <v>6.2626554440280771</v>
          </cell>
        </row>
        <row r="11">
          <cell r="C11">
            <v>3.7699473283749363</v>
          </cell>
          <cell r="E11">
            <v>3.6686248684988776</v>
          </cell>
          <cell r="F11">
            <v>3.871269788250995</v>
          </cell>
        </row>
        <row r="12">
          <cell r="C12">
            <v>1.6514931543875131</v>
          </cell>
          <cell r="E12">
            <v>1.5903582664425584</v>
          </cell>
          <cell r="F12">
            <v>1.7126280423324678</v>
          </cell>
        </row>
        <row r="13">
          <cell r="C13">
            <v>0.65653433754037716</v>
          </cell>
        </row>
      </sheetData>
      <sheetData sheetId="12">
        <row r="2">
          <cell r="C2">
            <v>10.869723031905572</v>
          </cell>
          <cell r="E2">
            <v>10.652935211160301</v>
          </cell>
          <cell r="F2">
            <v>11.086510852650843</v>
          </cell>
        </row>
        <row r="3">
          <cell r="C3">
            <v>6.1328230952027525</v>
          </cell>
        </row>
        <row r="4">
          <cell r="C4">
            <v>2.9757306771259593</v>
          </cell>
          <cell r="E4">
            <v>2.8888333832931878</v>
          </cell>
          <cell r="F4">
            <v>3.0626279709587307</v>
          </cell>
        </row>
        <row r="5">
          <cell r="C5">
            <v>1.761169236422629</v>
          </cell>
          <cell r="E5">
            <v>1.6604367616667004</v>
          </cell>
          <cell r="F5">
            <v>1.8619017111785576</v>
          </cell>
        </row>
        <row r="6">
          <cell r="C6">
            <v>6.4271581952566894</v>
          </cell>
        </row>
        <row r="7">
          <cell r="C7">
            <v>3.4824518345315236</v>
          </cell>
          <cell r="E7">
            <v>3.4346042247858808</v>
          </cell>
          <cell r="F7">
            <v>3.5302994442771665</v>
          </cell>
        </row>
        <row r="8">
          <cell r="C8">
            <v>1.7741230094447518</v>
          </cell>
        </row>
        <row r="9">
          <cell r="C9">
            <v>1.1705833286007119</v>
          </cell>
          <cell r="E9">
            <v>1.0895508305355617</v>
          </cell>
          <cell r="F9">
            <v>1.2516158266658621</v>
          </cell>
        </row>
        <row r="10">
          <cell r="C10">
            <v>4.4425648368219735</v>
          </cell>
          <cell r="E10">
            <v>4.3071543731049751</v>
          </cell>
          <cell r="F10">
            <v>4.5779753005389718</v>
          </cell>
        </row>
        <row r="11">
          <cell r="C11">
            <v>2.6503712622374249</v>
          </cell>
          <cell r="E11">
            <v>2.5873011425259045</v>
          </cell>
          <cell r="F11">
            <v>2.7134413819489454</v>
          </cell>
        </row>
        <row r="12">
          <cell r="C12">
            <v>1.201607666549892</v>
          </cell>
          <cell r="E12">
            <v>1.1520408965484337</v>
          </cell>
          <cell r="F12">
            <v>1.2511744365513504</v>
          </cell>
        </row>
        <row r="13">
          <cell r="C13">
            <v>0.59058590917108589</v>
          </cell>
          <cell r="E13">
            <v>0.54323225383417539</v>
          </cell>
          <cell r="F13">
            <v>0.63793956450799638</v>
          </cell>
        </row>
      </sheetData>
      <sheetData sheetId="13">
        <row r="2">
          <cell r="C2">
            <v>9.3854802578033567</v>
          </cell>
          <cell r="E2">
            <v>9.193143385950588</v>
          </cell>
          <cell r="F2">
            <v>9.5778171296561254</v>
          </cell>
        </row>
        <row r="3">
          <cell r="C3">
            <v>5.2103391852241909</v>
          </cell>
          <cell r="E3">
            <v>5.1519043088882448</v>
          </cell>
          <cell r="F3">
            <v>5.2687740615601371</v>
          </cell>
        </row>
        <row r="4">
          <cell r="C4">
            <v>2.5832063997179757</v>
          </cell>
          <cell r="E4">
            <v>2.5068681337949759</v>
          </cell>
          <cell r="F4">
            <v>2.6595446656409756</v>
          </cell>
        </row>
        <row r="5">
          <cell r="C5">
            <v>1.5919346750876175</v>
          </cell>
        </row>
        <row r="6">
          <cell r="C6">
            <v>5.8223942029180735</v>
          </cell>
          <cell r="E6">
            <v>5.665041661621129</v>
          </cell>
          <cell r="F6">
            <v>5.9797467442150181</v>
          </cell>
        </row>
        <row r="7">
          <cell r="C7">
            <v>3.1250568825093419</v>
          </cell>
          <cell r="E7">
            <v>3.0820456404584249</v>
          </cell>
          <cell r="F7">
            <v>3.1680681245602589</v>
          </cell>
        </row>
        <row r="8">
          <cell r="C8">
            <v>1.6110676047421078</v>
          </cell>
          <cell r="E8">
            <v>1.546651889877054</v>
          </cell>
          <cell r="F8">
            <v>1.6754833196071615</v>
          </cell>
        </row>
        <row r="9">
          <cell r="C9">
            <v>1.0862697209987413</v>
          </cell>
          <cell r="E9">
            <v>1.0103844671889155</v>
          </cell>
          <cell r="F9">
            <v>1.1621549748085671</v>
          </cell>
        </row>
        <row r="10">
          <cell r="C10">
            <v>3.5630860552310883</v>
          </cell>
          <cell r="E10">
            <v>3.4542417040944899</v>
          </cell>
          <cell r="F10">
            <v>3.6719304063676868</v>
          </cell>
        </row>
        <row r="11">
          <cell r="C11">
            <v>2.0852823027826939</v>
          </cell>
          <cell r="E11">
            <v>2.0374208740926387</v>
          </cell>
          <cell r="F11">
            <v>2.133143731472749</v>
          </cell>
        </row>
        <row r="12">
          <cell r="C12">
            <v>0.97213879641472956</v>
          </cell>
          <cell r="E12">
            <v>0.93245073742604978</v>
          </cell>
          <cell r="F12">
            <v>1.0118268554034093</v>
          </cell>
        </row>
        <row r="13">
          <cell r="C13">
            <v>0.50566495493297536</v>
          </cell>
          <cell r="E13">
            <v>0.46492430592804679</v>
          </cell>
          <cell r="F13">
            <v>0.54640560393790394</v>
          </cell>
        </row>
      </sheetData>
      <sheetData sheetId="14">
        <row r="2">
          <cell r="C2">
            <v>13.869419786936101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F8A5-2FB5-4938-9E7B-7BC2BB4FDA08}">
  <dimension ref="A1:U32"/>
  <sheetViews>
    <sheetView showGridLines="0" tabSelected="1" zoomScaleNormal="100" workbookViewId="0">
      <selection activeCell="L30" sqref="L30"/>
    </sheetView>
  </sheetViews>
  <sheetFormatPr defaultColWidth="9.109375" defaultRowHeight="13.8" x14ac:dyDescent="0.25"/>
  <cols>
    <col min="1" max="1" width="1.88671875" style="2" customWidth="1"/>
    <col min="2" max="2" width="1.5546875" style="2" customWidth="1"/>
    <col min="3" max="3" width="21.21875" style="2" customWidth="1"/>
    <col min="4" max="4" width="1.44140625" style="1" customWidth="1"/>
    <col min="5" max="5" width="6" style="4" customWidth="1"/>
    <col min="6" max="6" width="11.5546875" style="2" customWidth="1"/>
    <col min="7" max="7" width="1.5546875" style="2" customWidth="1"/>
    <col min="8" max="8" width="6" style="4" customWidth="1"/>
    <col min="9" max="9" width="11.5546875" style="2" customWidth="1"/>
    <col min="10" max="10" width="1.6640625" style="2" customWidth="1"/>
    <col min="11" max="11" width="6" style="4" customWidth="1"/>
    <col min="12" max="12" width="11.5546875" style="2" customWidth="1"/>
    <col min="13" max="13" width="1.5546875" style="2" customWidth="1"/>
    <col min="14" max="14" width="6" style="4" customWidth="1"/>
    <col min="15" max="15" width="11.5546875" style="2" customWidth="1"/>
    <col min="16" max="16" width="1.21875" style="2" customWidth="1"/>
    <col min="17" max="16384" width="9.109375" style="2"/>
  </cols>
  <sheetData>
    <row r="1" spans="1:21" ht="18" customHeight="1" x14ac:dyDescent="0.2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1" ht="18" customHeight="1" x14ac:dyDescent="0.25">
      <c r="A2" s="8"/>
      <c r="B2" s="8"/>
      <c r="C2" s="8"/>
      <c r="D2" s="8"/>
      <c r="E2" s="8"/>
      <c r="F2" s="8"/>
      <c r="G2" s="8"/>
      <c r="H2" s="18" t="s">
        <v>13</v>
      </c>
      <c r="I2" s="18"/>
      <c r="J2" s="18"/>
      <c r="K2" s="18"/>
      <c r="L2" s="18"/>
      <c r="M2" s="18"/>
      <c r="N2" s="18"/>
      <c r="O2" s="18"/>
    </row>
    <row r="3" spans="1:21" ht="17.399999999999999" customHeight="1" x14ac:dyDescent="0.25">
      <c r="A3" s="12" t="s">
        <v>8</v>
      </c>
      <c r="B3" s="12"/>
      <c r="C3" s="12"/>
      <c r="D3" s="8"/>
      <c r="E3" s="18" t="s">
        <v>9</v>
      </c>
      <c r="F3" s="18"/>
      <c r="H3" s="18" t="s">
        <v>16</v>
      </c>
      <c r="I3" s="18"/>
      <c r="K3" s="18" t="s">
        <v>17</v>
      </c>
      <c r="L3" s="18"/>
      <c r="N3" s="18" t="s">
        <v>18</v>
      </c>
      <c r="O3" s="18"/>
      <c r="Q3" s="13" t="s">
        <v>1</v>
      </c>
    </row>
    <row r="4" spans="1:21" ht="18" customHeight="1" x14ac:dyDescent="0.25">
      <c r="D4" s="8"/>
      <c r="E4" s="19" t="s">
        <v>0</v>
      </c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1" ht="13.8" customHeight="1" x14ac:dyDescent="0.25">
      <c r="A5" s="2" t="s">
        <v>6</v>
      </c>
      <c r="E5" s="7">
        <f>[1]Totals_amt!$C$2</f>
        <v>13.271198175327799</v>
      </c>
      <c r="F5" s="7" t="str">
        <f>CONCATENATE("(", ROUND([1]Totals_amt!$E$2,2),"-",ROUND([1]Totals_amt!$F$2,2),")")</f>
        <v>(13.01-13.53)</v>
      </c>
      <c r="G5" s="1"/>
      <c r="H5" s="7">
        <f>[1]Totals_amt_CPI_sensitivity!$C$2</f>
        <v>11.900369023963782</v>
      </c>
      <c r="I5" s="7" t="str">
        <f>CONCATENATE("(", ROUND([1]Totals_amt_CPI_sensitivity!$E$2,2),"-",ROUND([1]Totals_amt_CPI_sensitivity!$F$2,2),")")</f>
        <v>(11.66-12.14)</v>
      </c>
      <c r="J5" s="1"/>
      <c r="K5" s="7">
        <f>[1]Totals_amt_FAH_sensitivity!$C$2</f>
        <v>10.869723031905572</v>
      </c>
      <c r="L5" s="7" t="str">
        <f>CONCATENATE("(", ROUND([1]Totals_amt_FAH_sensitivity!$E$2,2),"-",ROUND([1]Totals_amt_FAH_sensitivity!$F$2,2),")")</f>
        <v>(10.65-11.09)</v>
      </c>
      <c r="M5" s="1"/>
      <c r="N5" s="7">
        <f>[1]Totals_amt_FAH_CPI_sensitivity!$C$2</f>
        <v>9.3854802578033567</v>
      </c>
      <c r="O5" s="7" t="str">
        <f>CONCATENATE("(", ROUND([1]Totals_amt_FAH_CPI_sensitivity!$E$2,2),"-",ROUND([1]Totals_amt_FAH_CPI_sensitivity!$F$2,2),")")</f>
        <v>(9.19-9.58)</v>
      </c>
      <c r="Q5" s="14" t="s">
        <v>10</v>
      </c>
    </row>
    <row r="6" spans="1:21" ht="13.8" customHeight="1" x14ac:dyDescent="0.25">
      <c r="B6" s="2" t="s">
        <v>3</v>
      </c>
      <c r="E6" s="7">
        <f>[1]Totals_amt!$C$5</f>
        <v>1.8842410342666462</v>
      </c>
      <c r="F6" s="7" t="str">
        <f>CONCATENATE("(", ROUND([1]Totals_amt!$E$5,2),"-",ROUND([1]Totals_amt!$F$5,2),")")</f>
        <v>(1.78-1.99)</v>
      </c>
      <c r="G6" s="1"/>
      <c r="H6" s="7">
        <f>[1]Totals_amt_CPI_sensitivity!$C$5</f>
        <v>1.74280405697541</v>
      </c>
      <c r="I6" s="7" t="str">
        <f>CONCATENATE("(", ROUND([1]Totals_amt_CPI_sensitivity!$E$5,2),"-",ROUND([1]Totals_amt_CPI_sensitivity!$F$5,2),")")</f>
        <v>(1.64-1.84)</v>
      </c>
      <c r="J6" s="1"/>
      <c r="K6" s="7">
        <f>[1]Totals_amt_FAH_sensitivity!$C$5</f>
        <v>1.761169236422629</v>
      </c>
      <c r="L6" s="7" t="str">
        <f>CONCATENATE("(", ROUND([1]Totals_amt_FAH_sensitivity!$E$5,2),"-",ROUND([1]Totals_amt_FAH_sensitivity!$F$5,2),")")</f>
        <v>(1.66-1.86)</v>
      </c>
      <c r="M6" s="1"/>
      <c r="N6" s="7">
        <f>[1]Totals_amt_FAH_CPI_sensitivity!$C$5</f>
        <v>1.5919346750876175</v>
      </c>
      <c r="O6" s="7" t="s">
        <v>27</v>
      </c>
      <c r="Q6" s="14" t="s">
        <v>28</v>
      </c>
    </row>
    <row r="7" spans="1:21" ht="13.8" customHeight="1" x14ac:dyDescent="0.25">
      <c r="B7" s="2" t="s">
        <v>4</v>
      </c>
      <c r="E7" s="7">
        <f>[1]Totals_amt!$C$4</f>
        <v>3.6196329215626486</v>
      </c>
      <c r="F7" s="7" t="str">
        <f>CONCATENATE("(", ROUND([1]Totals_amt!$E$4,2),"-",ROUND([1]Totals_amt!$F$4,2),")")</f>
        <v>(3.52-3.72)</v>
      </c>
      <c r="G7" s="1"/>
      <c r="H7" s="7">
        <f>[1]Totals_amt_CPI_sensitivity!$C$4</f>
        <v>3.2625607586502801</v>
      </c>
      <c r="I7" s="7" t="str">
        <f>CONCATENATE("(", ROUND([1]Totals_amt_CPI_sensitivity!$E$4,2),"-",ROUND([1]Totals_amt_CPI_sensitivity!$F$4,2),")")</f>
        <v>(3.17-3.35)</v>
      </c>
      <c r="J7" s="1"/>
      <c r="K7" s="7">
        <f>[1]Totals_amt_FAH_sensitivity!$C$4</f>
        <v>2.9757306771259593</v>
      </c>
      <c r="L7" s="7" t="str">
        <f>CONCATENATE("(", ROUND([1]Totals_amt_FAH_sensitivity!$E$4,2),"-",ROUND([1]Totals_amt_FAH_sensitivity!$F$4,2),")")</f>
        <v>(2.89-3.06)</v>
      </c>
      <c r="M7" s="1"/>
      <c r="N7" s="7">
        <f>[1]Totals_amt_FAH_CPI_sensitivity!$C$4</f>
        <v>2.5832063997179757</v>
      </c>
      <c r="O7" s="7" t="str">
        <f>CONCATENATE("(", ROUND([1]Totals_amt_FAH_CPI_sensitivity!$E$4,2),"-",ROUND([1]Totals_amt_FAH_CPI_sensitivity!$F$4,2),")")</f>
        <v>(2.51-2.66)</v>
      </c>
      <c r="Q7" s="14" t="s">
        <v>10</v>
      </c>
      <c r="S7" s="4"/>
      <c r="T7" s="4"/>
      <c r="U7" s="4"/>
    </row>
    <row r="8" spans="1:21" ht="13.8" customHeight="1" x14ac:dyDescent="0.25">
      <c r="B8" s="2" t="s">
        <v>5</v>
      </c>
      <c r="E8" s="7">
        <f>[1]Totals_amt!$C$3</f>
        <v>7.7673241916408031</v>
      </c>
      <c r="F8" s="7" t="str">
        <f>CONCATENATE("(", ROUND([1]Totals_amt!$E$3,2),"-",ROUND([1]Totals_amt!$F$3,2),")")</f>
        <v>(7.65-7.88)</v>
      </c>
      <c r="G8" s="1"/>
      <c r="H8" s="7">
        <f>[1]Totals_amt_CPI_sensitivity!$C$3</f>
        <v>6.8950042100424644</v>
      </c>
      <c r="I8" s="7" t="s">
        <v>24</v>
      </c>
      <c r="J8" s="1"/>
      <c r="K8" s="7">
        <f>[1]Totals_amt_FAH_sensitivity!$C$3</f>
        <v>6.1328230952027525</v>
      </c>
      <c r="L8" s="7" t="s">
        <v>26</v>
      </c>
      <c r="M8" s="1"/>
      <c r="N8" s="7">
        <f>[1]Totals_amt_FAH_CPI_sensitivity!$C$3</f>
        <v>5.2103391852241909</v>
      </c>
      <c r="O8" s="7" t="str">
        <f>CONCATENATE("(", ROUND([1]Totals_amt_FAH_CPI_sensitivity!$E$3,2),"-",ROUND([1]Totals_amt_FAH_CPI_sensitivity!$F$3,2),")")</f>
        <v>(5.15-5.27)</v>
      </c>
      <c r="Q8" s="14" t="s">
        <v>10</v>
      </c>
    </row>
    <row r="9" spans="1:21" ht="13.8" customHeight="1" x14ac:dyDescent="0.25">
      <c r="A9" s="2" t="s">
        <v>2</v>
      </c>
      <c r="E9" s="7">
        <f>[1]Totals_amt!$C$6</f>
        <v>6.4271581952566894</v>
      </c>
      <c r="F9" s="7" t="s">
        <v>21</v>
      </c>
      <c r="G9" s="1"/>
      <c r="H9" s="7">
        <f>[1]Totals_amt_CPI_sensitivity!$C$6</f>
        <v>5.8223942029180735</v>
      </c>
      <c r="I9" s="7" t="str">
        <f>CONCATENATE("(", ROUND([1]Totals_amt_CPI_sensitivity!$E$6,2),"-",ROUND([1]Totals_amt_CPI_sensitivity!$F$6,2),")")</f>
        <v>(5.67-5.98)</v>
      </c>
      <c r="J9" s="1"/>
      <c r="K9" s="7">
        <f>[1]Totals_amt_FAH_sensitivity!$C$6</f>
        <v>6.4271581952566894</v>
      </c>
      <c r="L9" s="7" t="s">
        <v>21</v>
      </c>
      <c r="M9" s="1"/>
      <c r="N9" s="7">
        <f>[1]Totals_amt_FAH_CPI_sensitivity!$C$6</f>
        <v>5.8223942029180735</v>
      </c>
      <c r="O9" s="7" t="str">
        <f>CONCATENATE("(", ROUND([1]Totals_amt_FAH_CPI_sensitivity!$E$6,2),"-",ROUND([1]Totals_amt_FAH_CPI_sensitivity!$F$6,2),")")</f>
        <v>(5.67-5.98)</v>
      </c>
      <c r="Q9" s="14" t="s">
        <v>12</v>
      </c>
    </row>
    <row r="10" spans="1:21" ht="13.8" customHeight="1" x14ac:dyDescent="0.25">
      <c r="B10" s="2" t="s">
        <v>3</v>
      </c>
      <c r="E10" s="7">
        <f>[1]Totals_amt!$C$9</f>
        <v>1.1705833286007119</v>
      </c>
      <c r="F10" s="7" t="str">
        <f>CONCATENATE("(", ROUND([1]Totals_amt!$E$9,2),"-",ROUND([1]Totals_amt!$F$9,2),")")</f>
        <v>(1.09-1.25)</v>
      </c>
      <c r="G10" s="1"/>
      <c r="H10" s="7">
        <f>[1]Totals_amt_CPI_sensitivity!$C$9</f>
        <v>1.0862697209987413</v>
      </c>
      <c r="I10" s="7" t="str">
        <f>CONCATENATE("(", ROUND([1]Totals_amt_CPI_sensitivity!$E$9,2),"-",ROUND([1]Totals_amt_CPI_sensitivity!$F$9,2),")")</f>
        <v>(1.01-1.16)</v>
      </c>
      <c r="J10" s="1"/>
      <c r="K10" s="7">
        <f>[1]Totals_amt_FAH_sensitivity!$C$9</f>
        <v>1.1705833286007119</v>
      </c>
      <c r="L10" s="7" t="str">
        <f>CONCATENATE("(", ROUND([1]Totals_amt_FAH_sensitivity!$E$9,2),"-",ROUND([1]Totals_amt_FAH_sensitivity!$F$9,2),")")</f>
        <v>(1.09-1.25)</v>
      </c>
      <c r="M10" s="1"/>
      <c r="N10" s="7">
        <f>[1]Totals_amt_FAH_CPI_sensitivity!$C$9</f>
        <v>1.0862697209987413</v>
      </c>
      <c r="O10" s="7" t="str">
        <f>CONCATENATE("(", ROUND([1]Totals_amt_FAH_CPI_sensitivity!$E$9,2),"-",ROUND([1]Totals_amt_FAH_CPI_sensitivity!$F$9,2),")")</f>
        <v>(1.01-1.16)</v>
      </c>
      <c r="Q10" s="14"/>
    </row>
    <row r="11" spans="1:21" ht="13.8" customHeight="1" x14ac:dyDescent="0.25">
      <c r="B11" s="2" t="s">
        <v>4</v>
      </c>
      <c r="E11" s="7">
        <f>[1]Totals_amt!$C$8</f>
        <v>1.7741230094447518</v>
      </c>
      <c r="F11" s="7" t="s">
        <v>22</v>
      </c>
      <c r="G11" s="1"/>
      <c r="H11" s="7">
        <f>[1]Totals_amt_CPI_sensitivity!$C$8</f>
        <v>1.6110676047421078</v>
      </c>
      <c r="I11" s="7" t="str">
        <f>CONCATENATE("(", ROUND([1]Totals_amt_CPI_sensitivity!$E$8,2),"-",ROUND([1]Totals_amt_CPI_sensitivity!$F$8,2),")")</f>
        <v>(1.55-1.68)</v>
      </c>
      <c r="J11" s="1"/>
      <c r="K11" s="7">
        <f>[1]Totals_amt_FAH_sensitivity!$C$8</f>
        <v>1.7741230094447518</v>
      </c>
      <c r="L11" s="7" t="s">
        <v>22</v>
      </c>
      <c r="M11" s="1"/>
      <c r="N11" s="7">
        <f>[1]Totals_amt_FAH_CPI_sensitivity!$C$8</f>
        <v>1.6110676047421078</v>
      </c>
      <c r="O11" s="7" t="str">
        <f>CONCATENATE("(", ROUND([1]Totals_amt_FAH_CPI_sensitivity!$E$8,2),"-",ROUND([1]Totals_amt_FAH_CPI_sensitivity!$F$8,2),")")</f>
        <v>(1.55-1.68)</v>
      </c>
      <c r="Q11" s="14" t="s">
        <v>12</v>
      </c>
    </row>
    <row r="12" spans="1:21" ht="13.8" customHeight="1" x14ac:dyDescent="0.25">
      <c r="B12" s="2" t="s">
        <v>5</v>
      </c>
      <c r="E12" s="7">
        <f>[1]Totals_amt!$C$7</f>
        <v>3.4824518345315236</v>
      </c>
      <c r="F12" s="7" t="str">
        <f>CONCATENATE("(", ROUND([1]Totals_amt!$E$7,2),"-",ROUND([1]Totals_amt!$F$7,2),")")</f>
        <v>(3.43-3.53)</v>
      </c>
      <c r="G12" s="1"/>
      <c r="H12" s="7">
        <f>[1]Totals_amt_CPI_sensitivity!$C$7</f>
        <v>3.1250568825093419</v>
      </c>
      <c r="I12" s="7" t="str">
        <f>CONCATENATE("(", ROUND([1]Totals_amt_CPI_sensitivity!$E$7,2),"-",ROUND([1]Totals_amt_CPI_sensitivity!$F$7,2),")")</f>
        <v>(3.08-3.17)</v>
      </c>
      <c r="J12" s="1"/>
      <c r="K12" s="7">
        <f>[1]Totals_amt_FAH_sensitivity!$C$7</f>
        <v>3.4824518345315236</v>
      </c>
      <c r="L12" s="7" t="str">
        <f>CONCATENATE("(", ROUND([1]Totals_amt_FAH_sensitivity!$E$7,2),"-",ROUND([1]Totals_amt_FAH_sensitivity!$F$7,2),")")</f>
        <v>(3.43-3.53)</v>
      </c>
      <c r="M12" s="1"/>
      <c r="N12" s="7">
        <f>[1]Totals_amt_FAH_CPI_sensitivity!$C$7</f>
        <v>3.1250568825093419</v>
      </c>
      <c r="O12" s="7" t="str">
        <f>CONCATENATE("(", ROUND([1]Totals_amt_FAH_CPI_sensitivity!$E$7,2),"-",ROUND([1]Totals_amt_FAH_CPI_sensitivity!$F$7,2),")")</f>
        <v>(3.08-3.17)</v>
      </c>
      <c r="Q12" s="14" t="s">
        <v>12</v>
      </c>
    </row>
    <row r="13" spans="1:21" ht="13.8" customHeight="1" x14ac:dyDescent="0.25">
      <c r="A13" s="2" t="s">
        <v>7</v>
      </c>
      <c r="E13" s="7">
        <f>[1]Totals_amt!$C$10</f>
        <v>6.8440399732959394</v>
      </c>
      <c r="F13" s="7" t="str">
        <f>CONCATENATE("(", ROUND([1]Totals_amt!$E$10,2),"-",ROUND([1]Totals_amt!$F$10,2),")")</f>
        <v>(6.64-7.05)</v>
      </c>
      <c r="G13" s="1"/>
      <c r="H13" s="7">
        <f>[1]Totals_amt_CPI_sensitivity!$C$10</f>
        <v>6.0779748210134477</v>
      </c>
      <c r="I13" s="7" t="str">
        <f>CONCATENATE("(", ROUND([1]Totals_amt_CPI_sensitivity!$E$10,2),"-",ROUND([1]Totals_amt_CPI_sensitivity!$F$10,2),")")</f>
        <v>(5.89-6.26)</v>
      </c>
      <c r="J13" s="1"/>
      <c r="K13" s="7">
        <f>[1]Totals_amt_FAH_sensitivity!$C$10</f>
        <v>4.4425648368219735</v>
      </c>
      <c r="L13" s="7" t="str">
        <f>CONCATENATE("(", ROUND([1]Totals_amt_FAH_sensitivity!$E$10,2),"-",ROUND([1]Totals_amt_FAH_sensitivity!$F$10,2),")")</f>
        <v>(4.31-4.58)</v>
      </c>
      <c r="M13" s="1"/>
      <c r="N13" s="7">
        <f>[1]Totals_amt_FAH_CPI_sensitivity!$C$10</f>
        <v>3.5630860552310883</v>
      </c>
      <c r="O13" s="7" t="str">
        <f>CONCATENATE("(", ROUND([1]Totals_amt_FAH_CPI_sensitivity!$E$10,2),"-",ROUND([1]Totals_amt_FAH_CPI_sensitivity!$F$10,2),")")</f>
        <v>(3.45-3.67)</v>
      </c>
      <c r="Q13" s="14" t="s">
        <v>10</v>
      </c>
    </row>
    <row r="14" spans="1:21" ht="13.8" customHeight="1" x14ac:dyDescent="0.25">
      <c r="B14" s="2" t="s">
        <v>3</v>
      </c>
      <c r="E14" s="7">
        <f>[1]Totals_amt!$C$13</f>
        <v>0.7136577073196696</v>
      </c>
      <c r="F14" s="7" t="str">
        <f>CONCATENATE("(", ROUND([1]Totals_amt!$E$13,2),"-",ROUND([1]Totals_amt!$F$13,2),")")</f>
        <v>(0.66-0.77)</v>
      </c>
      <c r="G14" s="1"/>
      <c r="H14" s="7">
        <f>[1]Totals_amt_CPI_sensitivity!$C$13</f>
        <v>0.65653433754037716</v>
      </c>
      <c r="I14" s="7" t="s">
        <v>25</v>
      </c>
      <c r="J14" s="1"/>
      <c r="K14" s="7">
        <f>[1]Totals_amt_FAH_sensitivity!$C$13</f>
        <v>0.59058590917108589</v>
      </c>
      <c r="L14" s="7" t="str">
        <f>CONCATENATE("(", ROUND([1]Totals_amt_FAH_sensitivity!$E$13,2),"-",ROUND([1]Totals_amt_FAH_sensitivity!$F$13,2),")")</f>
        <v>(0.54-0.64)</v>
      </c>
      <c r="M14" s="1"/>
      <c r="N14" s="7">
        <f>[1]Totals_amt_FAH_CPI_sensitivity!$C$13</f>
        <v>0.50566495493297536</v>
      </c>
      <c r="O14" s="7" t="str">
        <f>CONCATENATE("(", ROUND([1]Totals_amt_FAH_CPI_sensitivity!$E$13,2),"-",ROUND([1]Totals_amt_FAH_CPI_sensitivity!$F$13,2),")")</f>
        <v>(0.46-0.55)</v>
      </c>
      <c r="Q14" s="14" t="s">
        <v>11</v>
      </c>
    </row>
    <row r="15" spans="1:21" ht="13.8" customHeight="1" x14ac:dyDescent="0.25">
      <c r="B15" s="2" t="s">
        <v>4</v>
      </c>
      <c r="E15" s="7">
        <f>[1]Totals_amt!$C$12</f>
        <v>1.8455099128478636</v>
      </c>
      <c r="F15" s="7" t="str">
        <f>CONCATENATE("(", ROUND([1]Totals_amt!$E$12,2),"-",ROUND([1]Totals_amt!$F$12,2),")")</f>
        <v>(1.78-1.91)</v>
      </c>
      <c r="G15" s="1"/>
      <c r="H15" s="7">
        <f>[1]Totals_amt_CPI_sensitivity!$C$12</f>
        <v>1.6514931543875131</v>
      </c>
      <c r="I15" s="7" t="str">
        <f>CONCATENATE("(", ROUND([1]Totals_amt_CPI_sensitivity!$E$12,2),"-",ROUND([1]Totals_amt_CPI_sensitivity!$F$12,2),")")</f>
        <v>(1.59-1.71)</v>
      </c>
      <c r="J15" s="1"/>
      <c r="K15" s="7">
        <f>[1]Totals_amt_FAH_sensitivity!$C$12</f>
        <v>1.201607666549892</v>
      </c>
      <c r="L15" s="7" t="str">
        <f>CONCATENATE("(", ROUND([1]Totals_amt_FAH_sensitivity!$E$12,2),"-",ROUND([1]Totals_amt_FAH_sensitivity!$F$12,2),")")</f>
        <v>(1.15-1.25)</v>
      </c>
      <c r="M15" s="1"/>
      <c r="N15" s="7">
        <f>[1]Totals_amt_FAH_CPI_sensitivity!$C$12</f>
        <v>0.97213879641472956</v>
      </c>
      <c r="O15" s="7" t="str">
        <f>CONCATENATE("(", ROUND([1]Totals_amt_FAH_CPI_sensitivity!$E$12,2),"-",ROUND([1]Totals_amt_FAH_CPI_sensitivity!$F$12,2),")")</f>
        <v>(0.93-1.01)</v>
      </c>
      <c r="Q15" s="14" t="s">
        <v>10</v>
      </c>
    </row>
    <row r="16" spans="1:21" ht="13.8" customHeight="1" x14ac:dyDescent="0.25">
      <c r="A16" s="3"/>
      <c r="B16" s="3" t="s">
        <v>5</v>
      </c>
      <c r="C16" s="3"/>
      <c r="D16" s="3"/>
      <c r="E16" s="5">
        <f>[1]Totals_amt!$C$11</f>
        <v>4.2848723573627945</v>
      </c>
      <c r="F16" s="5" t="s">
        <v>23</v>
      </c>
      <c r="G16" s="3"/>
      <c r="H16" s="5">
        <f>[1]Totals_amt_CPI_sensitivity!$C$11</f>
        <v>3.7699473283749363</v>
      </c>
      <c r="I16" s="5" t="str">
        <f>CONCATENATE("(", ROUND([1]Totals_amt_CPI_sensitivity!$E$11,2),"-",ROUND([1]Totals_amt_CPI_sensitivity!$F$11,2),")")</f>
        <v>(3.67-3.87)</v>
      </c>
      <c r="J16" s="3"/>
      <c r="K16" s="5">
        <f>[1]Totals_amt_FAH_sensitivity!$C$11</f>
        <v>2.6503712622374249</v>
      </c>
      <c r="L16" s="5" t="str">
        <f>CONCATENATE("(", ROUND([1]Totals_amt_FAH_sensitivity!$E$11,2),"-",ROUND([1]Totals_amt_FAH_sensitivity!$F$11,2),")")</f>
        <v>(2.59-2.71)</v>
      </c>
      <c r="M16" s="3"/>
      <c r="N16" s="5">
        <f>[1]Totals_amt_FAH_CPI_sensitivity!$C$11</f>
        <v>2.0852823027826939</v>
      </c>
      <c r="O16" s="5" t="str">
        <f>CONCATENATE("(", ROUND([1]Totals_amt_FAH_CPI_sensitivity!$E$11,2),"-",ROUND([1]Totals_amt_FAH_CPI_sensitivity!$F$11,2),")")</f>
        <v>(2.04-2.13)</v>
      </c>
      <c r="P16" s="3"/>
      <c r="Q16" s="15" t="s">
        <v>10</v>
      </c>
    </row>
    <row r="17" spans="1:17" ht="3.75" customHeight="1" x14ac:dyDescent="0.25">
      <c r="F17" s="4"/>
      <c r="I17" s="4"/>
      <c r="L17" s="4"/>
      <c r="O17" s="4"/>
    </row>
    <row r="18" spans="1:17" ht="15.6" customHeight="1" x14ac:dyDescent="0.25">
      <c r="A18" s="2" t="s">
        <v>29</v>
      </c>
      <c r="F18" s="4"/>
      <c r="I18" s="4"/>
      <c r="L18" s="4"/>
      <c r="O18" s="4"/>
    </row>
    <row r="19" spans="1:17" ht="15.6" customHeight="1" x14ac:dyDescent="0.25">
      <c r="A19" s="2" t="s">
        <v>20</v>
      </c>
      <c r="F19" s="4"/>
      <c r="I19" s="4"/>
      <c r="L19" s="4"/>
      <c r="O19" s="4"/>
    </row>
    <row r="20" spans="1:17" ht="15.6" customHeight="1" x14ac:dyDescent="0.25">
      <c r="A20" s="2" t="s">
        <v>14</v>
      </c>
      <c r="F20" s="4"/>
      <c r="I20" s="4"/>
      <c r="L20" s="4"/>
      <c r="O20" s="4"/>
    </row>
    <row r="21" spans="1:17" ht="15.6" customHeight="1" x14ac:dyDescent="0.25">
      <c r="A21" s="2" t="s">
        <v>15</v>
      </c>
      <c r="F21" s="4"/>
      <c r="I21" s="4"/>
      <c r="L21" s="4"/>
      <c r="O21" s="4"/>
    </row>
    <row r="22" spans="1:17" ht="45.6" customHeight="1" x14ac:dyDescent="0.25">
      <c r="A22" s="16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9" customFormat="1" x14ac:dyDescent="0.25">
      <c r="D23" s="10"/>
      <c r="E23" s="11"/>
      <c r="H23" s="11"/>
      <c r="K23" s="11"/>
      <c r="N23" s="11"/>
    </row>
    <row r="24" spans="1:17" ht="20.25" customHeight="1" x14ac:dyDescent="0.25">
      <c r="A24" s="6"/>
      <c r="B24" s="6"/>
      <c r="C24" s="6"/>
      <c r="D24" s="6"/>
      <c r="E24" s="6"/>
      <c r="F24" s="6"/>
      <c r="G24" s="6"/>
      <c r="H24" s="2"/>
      <c r="K24" s="6"/>
      <c r="L24" s="6"/>
      <c r="N24" s="2"/>
    </row>
    <row r="25" spans="1:17" ht="18" customHeight="1" x14ac:dyDescent="0.25">
      <c r="A25" s="6"/>
      <c r="B25" s="6"/>
      <c r="C25" s="6"/>
      <c r="D25" s="6"/>
      <c r="E25" s="6"/>
      <c r="F25" s="6"/>
      <c r="G25" s="6"/>
      <c r="H25" s="2"/>
      <c r="K25" s="6"/>
      <c r="L25" s="6"/>
      <c r="N25" s="2"/>
    </row>
    <row r="26" spans="1:17" ht="18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ht="17.25" customHeight="1" x14ac:dyDescent="0.25">
      <c r="A27" s="6"/>
      <c r="B27" s="6"/>
      <c r="C27" s="6"/>
      <c r="D27" s="6"/>
      <c r="E27" s="6"/>
      <c r="F27" s="6"/>
      <c r="G27" s="6"/>
      <c r="H27" s="2"/>
      <c r="K27" s="6"/>
      <c r="L27" s="6"/>
      <c r="N27" s="2"/>
    </row>
    <row r="28" spans="1:17" ht="18" customHeight="1" x14ac:dyDescent="0.25">
      <c r="A28" s="6"/>
      <c r="B28" s="6"/>
      <c r="C28" s="6"/>
      <c r="D28" s="6"/>
      <c r="E28" s="6"/>
      <c r="F28" s="6"/>
      <c r="G28" s="6"/>
      <c r="H28" s="2"/>
      <c r="K28" s="6"/>
      <c r="L28" s="6"/>
      <c r="N28" s="2"/>
    </row>
    <row r="29" spans="1:17" ht="19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9.5" customHeight="1" x14ac:dyDescent="0.25">
      <c r="A30" s="6"/>
      <c r="B30" s="6"/>
      <c r="C30" s="6"/>
      <c r="D30" s="6"/>
      <c r="E30" s="6"/>
      <c r="F30" s="6"/>
      <c r="G30" s="6"/>
      <c r="H30" s="2"/>
      <c r="K30" s="6"/>
      <c r="L30" s="6"/>
      <c r="N30" s="2"/>
    </row>
    <row r="31" spans="1:17" ht="19.5" customHeight="1" x14ac:dyDescent="0.25">
      <c r="A31" s="6"/>
      <c r="B31" s="6"/>
      <c r="C31" s="6"/>
      <c r="D31" s="6"/>
      <c r="E31" s="6"/>
      <c r="F31" s="6"/>
      <c r="G31" s="6"/>
      <c r="H31" s="2"/>
      <c r="K31" s="6"/>
      <c r="L31" s="6"/>
      <c r="N31" s="2"/>
    </row>
    <row r="32" spans="1:17" ht="18" customHeight="1" x14ac:dyDescent="0.25">
      <c r="A32" s="6"/>
      <c r="B32" s="6"/>
      <c r="C32" s="6"/>
      <c r="D32" s="6"/>
      <c r="E32" s="6"/>
      <c r="F32" s="6"/>
      <c r="G32" s="6"/>
      <c r="H32" s="2"/>
      <c r="K32" s="6"/>
      <c r="L32" s="6"/>
      <c r="N32" s="2"/>
    </row>
  </sheetData>
  <mergeCells count="8">
    <mergeCell ref="A22:Q22"/>
    <mergeCell ref="E3:F3"/>
    <mergeCell ref="E4:O4"/>
    <mergeCell ref="H2:O2"/>
    <mergeCell ref="A1:Q1"/>
    <mergeCell ref="H3:I3"/>
    <mergeCell ref="K3:L3"/>
    <mergeCell ref="N3:O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Conrad, Zach - ARS</dc:creator>
  <cp:lastModifiedBy>Zach Conrad</cp:lastModifiedBy>
  <cp:lastPrinted>2019-10-24T12:09:25Z</cp:lastPrinted>
  <dcterms:created xsi:type="dcterms:W3CDTF">2018-01-18T20:14:40Z</dcterms:created>
  <dcterms:modified xsi:type="dcterms:W3CDTF">2019-10-24T12:15:52Z</dcterms:modified>
</cp:coreProperties>
</file>