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M:\Projects\Rezvan_RIF\Paper\"/>
    </mc:Choice>
  </mc:AlternateContent>
  <xr:revisionPtr revIDLastSave="0" documentId="8_{F22EF06D-14B1-4CAA-B105-25D36CB5C925}" xr6:coauthVersionLast="41" xr6:coauthVersionMax="41" xr10:uidLastSave="{00000000-0000-0000-0000-000000000000}"/>
  <bookViews>
    <workbookView xWindow="1485" yWindow="900" windowWidth="23595" windowHeight="13725" xr2:uid="{00000000-000D-0000-FFFF-FFFF00000000}"/>
  </bookViews>
  <sheets>
    <sheet name="TFs" sheetId="1" r:id="rId1"/>
    <sheet name="EFs" sheetId="2" r:id="rId2"/>
    <sheet name="lncRNA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3" l="1"/>
  <c r="D36" i="3"/>
  <c r="C36" i="3"/>
  <c r="B36" i="3"/>
  <c r="D26" i="2" l="1"/>
  <c r="C26" i="2"/>
  <c r="B26" i="2"/>
  <c r="C25" i="2"/>
  <c r="B25" i="2"/>
  <c r="T24" i="2" l="1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T3" i="2"/>
  <c r="T25" i="2" s="1"/>
  <c r="S3" i="2"/>
  <c r="R3" i="2"/>
  <c r="R25" i="2" s="1"/>
  <c r="Q3" i="2"/>
  <c r="Q25" i="2" s="1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P3" i="2"/>
  <c r="P25" i="2" s="1"/>
  <c r="O3" i="2"/>
  <c r="O25" i="2" s="1"/>
  <c r="N3" i="2"/>
  <c r="N25" i="2" s="1"/>
  <c r="M3" i="2"/>
  <c r="M25" i="2" s="1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L3" i="2"/>
  <c r="K3" i="2"/>
  <c r="J3" i="2"/>
  <c r="I3" i="2"/>
  <c r="D35" i="1"/>
  <c r="C35" i="1"/>
  <c r="B35" i="1"/>
  <c r="B34" i="1"/>
  <c r="C34" i="1"/>
  <c r="S25" i="2" l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T3" i="1"/>
  <c r="S3" i="1"/>
  <c r="R3" i="1"/>
  <c r="Q3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P3" i="1"/>
  <c r="O3" i="1"/>
  <c r="N3" i="1"/>
  <c r="M3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L3" i="1"/>
  <c r="K3" i="1"/>
  <c r="J3" i="1"/>
  <c r="I3" i="1"/>
  <c r="Q34" i="1" l="1"/>
  <c r="P34" i="1"/>
  <c r="T34" i="1"/>
  <c r="O34" i="1"/>
  <c r="S34" i="1"/>
  <c r="N34" i="1"/>
  <c r="M34" i="1"/>
  <c r="O35" i="1" l="1"/>
  <c r="O36" i="1" s="1"/>
  <c r="R34" i="1"/>
  <c r="D25" i="2"/>
  <c r="E25" i="2"/>
  <c r="F25" i="2"/>
  <c r="G25" i="2"/>
  <c r="H25" i="2"/>
  <c r="J25" i="2"/>
  <c r="J26" i="2" s="1"/>
  <c r="J27" i="2" s="1"/>
  <c r="L25" i="2"/>
  <c r="L26" i="2" s="1"/>
  <c r="L27" i="2" s="1"/>
  <c r="K25" i="2"/>
  <c r="J34" i="1"/>
  <c r="L34" i="1"/>
  <c r="K34" i="1"/>
  <c r="I34" i="1"/>
  <c r="D34" i="1"/>
  <c r="E34" i="1"/>
  <c r="Q35" i="1" s="1"/>
  <c r="Q36" i="1" s="1"/>
  <c r="F34" i="1"/>
  <c r="N35" i="1" s="1"/>
  <c r="N36" i="1" s="1"/>
  <c r="G34" i="1"/>
  <c r="S35" i="1" s="1"/>
  <c r="S36" i="1" s="1"/>
  <c r="H34" i="1"/>
  <c r="T35" i="1" s="1"/>
  <c r="T36" i="1" s="1"/>
  <c r="K26" i="2" l="1"/>
  <c r="K27" i="2" s="1"/>
  <c r="T26" i="2"/>
  <c r="T27" i="2" s="1"/>
  <c r="P26" i="2"/>
  <c r="P27" i="2" s="1"/>
  <c r="M26" i="2"/>
  <c r="M27" i="2" s="1"/>
  <c r="Q26" i="2"/>
  <c r="Q27" i="2" s="1"/>
  <c r="O26" i="2"/>
  <c r="O27" i="2" s="1"/>
  <c r="S26" i="2"/>
  <c r="S27" i="2" s="1"/>
  <c r="R26" i="2"/>
  <c r="R27" i="2" s="1"/>
  <c r="N26" i="2"/>
  <c r="N27" i="2" s="1"/>
  <c r="M35" i="1"/>
  <c r="M36" i="1" s="1"/>
  <c r="L35" i="1"/>
  <c r="L36" i="1" s="1"/>
  <c r="J35" i="1"/>
  <c r="J36" i="1" s="1"/>
  <c r="R35" i="1"/>
  <c r="R36" i="1" s="1"/>
  <c r="P35" i="1"/>
  <c r="P36" i="1" s="1"/>
  <c r="I35" i="1"/>
  <c r="I36" i="1" s="1"/>
  <c r="K35" i="1"/>
  <c r="K36" i="1" s="1"/>
  <c r="I25" i="2"/>
  <c r="I26" i="2" s="1"/>
  <c r="I27" i="2" s="1"/>
</calcChain>
</file>

<file path=xl/sharedStrings.xml><?xml version="1.0" encoding="utf-8"?>
<sst xmlns="http://schemas.openxmlformats.org/spreadsheetml/2006/main" count="147" uniqueCount="103">
  <si>
    <t>Pearson</t>
  </si>
  <si>
    <t>Spearman</t>
  </si>
  <si>
    <t>Fisher</t>
  </si>
  <si>
    <t>Sobolev</t>
  </si>
  <si>
    <t>NDN</t>
  </si>
  <si>
    <t>LMO4</t>
  </si>
  <si>
    <t>TGFB1I1</t>
  </si>
  <si>
    <t>PTRF</t>
  </si>
  <si>
    <t>HIF3A</t>
  </si>
  <si>
    <t>ZEB1</t>
  </si>
  <si>
    <t>HLF</t>
  </si>
  <si>
    <t>KANK2</t>
  </si>
  <si>
    <t>JAZF1</t>
  </si>
  <si>
    <t>MYOCD</t>
  </si>
  <si>
    <t>PITX3</t>
  </si>
  <si>
    <t>MYOG</t>
  </si>
  <si>
    <t>ASB11</t>
  </si>
  <si>
    <t>ASB15</t>
  </si>
  <si>
    <t>VGL</t>
  </si>
  <si>
    <t>ZNF516</t>
  </si>
  <si>
    <t>PRKCA</t>
  </si>
  <si>
    <t>ASXL3</t>
  </si>
  <si>
    <t>PRKCB</t>
  </si>
  <si>
    <t>EYA1</t>
  </si>
  <si>
    <t>ZBTB7C</t>
  </si>
  <si>
    <t>APOBEC2</t>
  </si>
  <si>
    <t>PRKAG3</t>
  </si>
  <si>
    <t>NFATC4</t>
  </si>
  <si>
    <t>ZNF423</t>
  </si>
  <si>
    <t>PADI1</t>
  </si>
  <si>
    <t>PADI3</t>
  </si>
  <si>
    <t>APOBEC3G</t>
  </si>
  <si>
    <t>PIWIL4</t>
  </si>
  <si>
    <t>ERBB4</t>
  </si>
  <si>
    <t>VGLL2</t>
  </si>
  <si>
    <t>PPARG</t>
  </si>
  <si>
    <t>AHR</t>
  </si>
  <si>
    <t>KLF5</t>
  </si>
  <si>
    <t>MYF5</t>
  </si>
  <si>
    <t>ANP32E</t>
  </si>
  <si>
    <t>ASB12</t>
  </si>
  <si>
    <t>PRDM16</t>
  </si>
  <si>
    <t>PAX7</t>
  </si>
  <si>
    <t>PAX2</t>
  </si>
  <si>
    <t>CDK1</t>
  </si>
  <si>
    <t>AURKA</t>
  </si>
  <si>
    <t>RAD54L</t>
  </si>
  <si>
    <t>TOP2A</t>
  </si>
  <si>
    <t>GLIS1</t>
  </si>
  <si>
    <t>TWIST2</t>
  </si>
  <si>
    <t>AURKB</t>
  </si>
  <si>
    <t>HJURP</t>
  </si>
  <si>
    <t>ASF1B</t>
  </si>
  <si>
    <t>BUB1</t>
  </si>
  <si>
    <t>EYA4</t>
  </si>
  <si>
    <t>MYF6</t>
  </si>
  <si>
    <t>TRIM31</t>
  </si>
  <si>
    <t>Average</t>
  </si>
  <si>
    <t>Sum</t>
  </si>
  <si>
    <t># w/ cancer</t>
  </si>
  <si>
    <t>Present (1/0)</t>
  </si>
  <si>
    <t># w/ prostate</t>
  </si>
  <si>
    <t># total</t>
  </si>
  <si>
    <t>Total</t>
  </si>
  <si>
    <t>Cancer</t>
  </si>
  <si>
    <t>Prostate</t>
  </si>
  <si>
    <t>Ratio</t>
  </si>
  <si>
    <t>Transcription factors</t>
  </si>
  <si>
    <t>Epigenetic factors</t>
  </si>
  <si>
    <t>lncRNAs</t>
  </si>
  <si>
    <t>ENSG00000175699</t>
  </si>
  <si>
    <t>ENSG00000185847</t>
  </si>
  <si>
    <t>ENSG00000223382</t>
  </si>
  <si>
    <t>ENSG00000225986</t>
  </si>
  <si>
    <t>ENSG00000230500</t>
  </si>
  <si>
    <t>ENSG00000232685</t>
  </si>
  <si>
    <t>ENSG00000232855</t>
  </si>
  <si>
    <t>ENSG00000233117</t>
  </si>
  <si>
    <t>ENSG00000236208</t>
  </si>
  <si>
    <t>ENSG00000239922</t>
  </si>
  <si>
    <t>ENSG00000240045</t>
  </si>
  <si>
    <t>ENSG00000241158</t>
  </si>
  <si>
    <t>ENSG00000242207</t>
  </si>
  <si>
    <t>ENSG00000245025</t>
  </si>
  <si>
    <t>ENSG00000248890</t>
  </si>
  <si>
    <t>ENSG00000250734</t>
  </si>
  <si>
    <t>ENSG00000250874</t>
  </si>
  <si>
    <t>ENSG00000251081</t>
  </si>
  <si>
    <t>ENSG00000253115</t>
  </si>
  <si>
    <t>ENSG00000253549</t>
  </si>
  <si>
    <t>ENSG00000253967</t>
  </si>
  <si>
    <t>ENSG00000254510</t>
  </si>
  <si>
    <t>ENSG00000255248</t>
  </si>
  <si>
    <t>ENSG00000255427</t>
  </si>
  <si>
    <t>ENSG00000258441</t>
  </si>
  <si>
    <t>ENSG00000258444</t>
  </si>
  <si>
    <t>ENSG00000263065</t>
  </si>
  <si>
    <t>ENSG00000263489</t>
  </si>
  <si>
    <t>ENSG00000264151</t>
  </si>
  <si>
    <t>ENSG00000267082</t>
  </si>
  <si>
    <t>ENSG00000267405</t>
  </si>
  <si>
    <t>ENSG00000268388</t>
  </si>
  <si>
    <t>ENSG00000269797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</si>
</sst>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9" xfId="0" applyBorder="1"/>
    <xf numFmtId="2" fontId="0" fillId="0" borderId="10" xfId="0" applyNumberFormat="1" applyBorder="1"/>
    <xf numFmtId="2" fontId="0" fillId="0" borderId="9" xfId="0" applyNumberFormat="1" applyBorder="1"/>
    <xf numFmtId="2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workbookViewId="0"/>
  </sheetViews>
  <sheetFormatPr defaultRowHeight="15" x14ac:dyDescent="0.25"/>
  <cols>
    <col min="3" max="3" width="11.140625" customWidth="1"/>
    <col min="4" max="4" width="12.5703125" customWidth="1"/>
    <col min="6" max="6" width="10.7109375" customWidth="1"/>
    <col min="13" max="13" width="9.85546875" customWidth="1"/>
  </cols>
  <sheetData>
    <row r="1" spans="1:21" x14ac:dyDescent="0.25">
      <c r="A1" t="s">
        <v>67</v>
      </c>
      <c r="E1" s="1" t="s">
        <v>60</v>
      </c>
      <c r="I1" s="1" t="s">
        <v>63</v>
      </c>
      <c r="M1" s="1" t="s">
        <v>64</v>
      </c>
      <c r="Q1" s="1" t="s">
        <v>65</v>
      </c>
      <c r="U1" s="1"/>
    </row>
    <row r="2" spans="1:21" x14ac:dyDescent="0.25">
      <c r="A2" s="2"/>
      <c r="B2" s="2" t="s">
        <v>62</v>
      </c>
      <c r="C2" s="2" t="s">
        <v>59</v>
      </c>
      <c r="D2" s="2" t="s">
        <v>61</v>
      </c>
      <c r="E2" s="3" t="s">
        <v>0</v>
      </c>
      <c r="F2" s="2" t="s">
        <v>1</v>
      </c>
      <c r="G2" s="2" t="s">
        <v>2</v>
      </c>
      <c r="H2" s="2" t="s">
        <v>3</v>
      </c>
      <c r="I2" s="3" t="s">
        <v>0</v>
      </c>
      <c r="J2" s="2" t="s">
        <v>1</v>
      </c>
      <c r="K2" s="2" t="s">
        <v>2</v>
      </c>
      <c r="L2" s="2" t="s">
        <v>3</v>
      </c>
      <c r="M2" s="3" t="s">
        <v>0</v>
      </c>
      <c r="N2" s="2" t="s">
        <v>1</v>
      </c>
      <c r="O2" s="2" t="s">
        <v>2</v>
      </c>
      <c r="P2" s="2" t="s">
        <v>3</v>
      </c>
      <c r="Q2" s="3" t="s">
        <v>0</v>
      </c>
      <c r="R2" s="2" t="s">
        <v>1</v>
      </c>
      <c r="S2" s="2" t="s">
        <v>2</v>
      </c>
      <c r="T2" s="4" t="s">
        <v>3</v>
      </c>
      <c r="U2" s="1"/>
    </row>
    <row r="3" spans="1:21" x14ac:dyDescent="0.25">
      <c r="A3" t="s">
        <v>4</v>
      </c>
      <c r="B3">
        <v>232</v>
      </c>
      <c r="C3">
        <v>43</v>
      </c>
      <c r="D3">
        <v>1</v>
      </c>
      <c r="E3" s="1">
        <v>1</v>
      </c>
      <c r="F3">
        <v>1</v>
      </c>
      <c r="G3">
        <v>0</v>
      </c>
      <c r="H3">
        <v>0</v>
      </c>
      <c r="I3" s="1">
        <f>$B3*E3</f>
        <v>232</v>
      </c>
      <c r="J3">
        <f>$B3*F3</f>
        <v>232</v>
      </c>
      <c r="K3">
        <f>$B3*G3</f>
        <v>0</v>
      </c>
      <c r="L3">
        <f>$B3*H3</f>
        <v>0</v>
      </c>
      <c r="M3" s="1">
        <f>$C3*E3</f>
        <v>43</v>
      </c>
      <c r="N3">
        <f t="shared" ref="N3:P16" si="0">$C3*F3</f>
        <v>43</v>
      </c>
      <c r="O3">
        <f t="shared" si="0"/>
        <v>0</v>
      </c>
      <c r="P3">
        <f t="shared" si="0"/>
        <v>0</v>
      </c>
      <c r="Q3" s="1">
        <f>$D3*E3</f>
        <v>1</v>
      </c>
      <c r="R3">
        <f t="shared" ref="R3:T16" si="1">$D3*F3</f>
        <v>1</v>
      </c>
      <c r="S3">
        <f t="shared" si="1"/>
        <v>0</v>
      </c>
      <c r="T3">
        <f t="shared" si="1"/>
        <v>0</v>
      </c>
      <c r="U3" s="1"/>
    </row>
    <row r="4" spans="1:21" x14ac:dyDescent="0.25">
      <c r="A4" t="s">
        <v>6</v>
      </c>
      <c r="B4">
        <v>166</v>
      </c>
      <c r="C4">
        <v>68</v>
      </c>
      <c r="D4">
        <v>27</v>
      </c>
      <c r="E4" s="1">
        <v>1</v>
      </c>
      <c r="F4">
        <v>1</v>
      </c>
      <c r="G4">
        <v>1</v>
      </c>
      <c r="H4">
        <v>1</v>
      </c>
      <c r="I4" s="1">
        <f t="shared" ref="I4:I33" si="2">$B4*E4</f>
        <v>166</v>
      </c>
      <c r="J4">
        <f t="shared" ref="J4:J33" si="3">$B4*F4</f>
        <v>166</v>
      </c>
      <c r="K4">
        <f t="shared" ref="K4:K33" si="4">$B4*G4</f>
        <v>166</v>
      </c>
      <c r="L4">
        <f t="shared" ref="L4:L33" si="5">$B4*H4</f>
        <v>166</v>
      </c>
      <c r="M4" s="1">
        <f t="shared" ref="M4:P33" si="6">$C4*E4</f>
        <v>68</v>
      </c>
      <c r="N4">
        <f t="shared" si="0"/>
        <v>68</v>
      </c>
      <c r="O4">
        <f t="shared" si="0"/>
        <v>68</v>
      </c>
      <c r="P4">
        <f t="shared" si="0"/>
        <v>68</v>
      </c>
      <c r="Q4" s="1">
        <f t="shared" ref="Q4:T33" si="7">$D4*E4</f>
        <v>27</v>
      </c>
      <c r="R4">
        <f t="shared" si="1"/>
        <v>27</v>
      </c>
      <c r="S4">
        <f t="shared" si="1"/>
        <v>27</v>
      </c>
      <c r="T4">
        <f t="shared" si="1"/>
        <v>27</v>
      </c>
      <c r="U4" s="1"/>
    </row>
    <row r="5" spans="1:21" x14ac:dyDescent="0.25">
      <c r="A5" t="s">
        <v>7</v>
      </c>
      <c r="B5">
        <v>180</v>
      </c>
      <c r="C5">
        <v>44</v>
      </c>
      <c r="D5">
        <v>12</v>
      </c>
      <c r="E5" s="1">
        <v>1</v>
      </c>
      <c r="F5">
        <v>1</v>
      </c>
      <c r="G5">
        <v>1</v>
      </c>
      <c r="H5">
        <v>1</v>
      </c>
      <c r="I5" s="1">
        <f t="shared" si="2"/>
        <v>180</v>
      </c>
      <c r="J5">
        <f t="shared" si="3"/>
        <v>180</v>
      </c>
      <c r="K5">
        <f t="shared" si="4"/>
        <v>180</v>
      </c>
      <c r="L5">
        <f t="shared" si="5"/>
        <v>180</v>
      </c>
      <c r="M5" s="1">
        <f t="shared" si="6"/>
        <v>44</v>
      </c>
      <c r="N5">
        <f t="shared" si="0"/>
        <v>44</v>
      </c>
      <c r="O5">
        <f t="shared" si="0"/>
        <v>44</v>
      </c>
      <c r="P5">
        <f t="shared" si="0"/>
        <v>44</v>
      </c>
      <c r="Q5" s="1">
        <f t="shared" si="7"/>
        <v>12</v>
      </c>
      <c r="R5">
        <f t="shared" si="1"/>
        <v>12</v>
      </c>
      <c r="S5">
        <f t="shared" si="1"/>
        <v>12</v>
      </c>
      <c r="T5">
        <f t="shared" si="1"/>
        <v>12</v>
      </c>
      <c r="U5" s="1"/>
    </row>
    <row r="6" spans="1:21" x14ac:dyDescent="0.25">
      <c r="A6" t="s">
        <v>8</v>
      </c>
      <c r="B6">
        <v>142</v>
      </c>
      <c r="C6">
        <v>37</v>
      </c>
      <c r="D6">
        <v>2</v>
      </c>
      <c r="E6" s="1">
        <v>1</v>
      </c>
      <c r="F6">
        <v>1</v>
      </c>
      <c r="G6">
        <v>1</v>
      </c>
      <c r="H6">
        <v>1</v>
      </c>
      <c r="I6" s="1">
        <f t="shared" si="2"/>
        <v>142</v>
      </c>
      <c r="J6">
        <f t="shared" si="3"/>
        <v>142</v>
      </c>
      <c r="K6">
        <f t="shared" si="4"/>
        <v>142</v>
      </c>
      <c r="L6">
        <f t="shared" si="5"/>
        <v>142</v>
      </c>
      <c r="M6" s="1">
        <f t="shared" si="6"/>
        <v>37</v>
      </c>
      <c r="N6">
        <f t="shared" si="0"/>
        <v>37</v>
      </c>
      <c r="O6">
        <f t="shared" si="0"/>
        <v>37</v>
      </c>
      <c r="P6">
        <f t="shared" si="0"/>
        <v>37</v>
      </c>
      <c r="Q6" s="1">
        <f t="shared" si="7"/>
        <v>2</v>
      </c>
      <c r="R6">
        <f t="shared" si="1"/>
        <v>2</v>
      </c>
      <c r="S6">
        <f t="shared" si="1"/>
        <v>2</v>
      </c>
      <c r="T6">
        <f t="shared" si="1"/>
        <v>2</v>
      </c>
      <c r="U6" s="1"/>
    </row>
    <row r="7" spans="1:21" x14ac:dyDescent="0.25">
      <c r="A7" t="s">
        <v>10</v>
      </c>
      <c r="B7">
        <v>835</v>
      </c>
      <c r="C7">
        <v>295</v>
      </c>
      <c r="D7">
        <v>5</v>
      </c>
      <c r="E7" s="1">
        <v>1</v>
      </c>
      <c r="F7">
        <v>0</v>
      </c>
      <c r="G7">
        <v>1</v>
      </c>
      <c r="H7">
        <v>1</v>
      </c>
      <c r="I7" s="1">
        <f t="shared" si="2"/>
        <v>835</v>
      </c>
      <c r="J7">
        <f t="shared" si="3"/>
        <v>0</v>
      </c>
      <c r="K7">
        <f t="shared" si="4"/>
        <v>835</v>
      </c>
      <c r="L7">
        <f t="shared" si="5"/>
        <v>835</v>
      </c>
      <c r="M7" s="1">
        <f t="shared" si="6"/>
        <v>295</v>
      </c>
      <c r="N7">
        <f t="shared" si="0"/>
        <v>0</v>
      </c>
      <c r="O7">
        <f t="shared" si="0"/>
        <v>295</v>
      </c>
      <c r="P7">
        <f t="shared" si="0"/>
        <v>295</v>
      </c>
      <c r="Q7" s="1">
        <f t="shared" si="7"/>
        <v>5</v>
      </c>
      <c r="R7">
        <f t="shared" si="1"/>
        <v>0</v>
      </c>
      <c r="S7">
        <f t="shared" si="1"/>
        <v>5</v>
      </c>
      <c r="T7">
        <f t="shared" si="1"/>
        <v>5</v>
      </c>
      <c r="U7" s="1"/>
    </row>
    <row r="8" spans="1:21" x14ac:dyDescent="0.25">
      <c r="A8" t="s">
        <v>11</v>
      </c>
      <c r="B8">
        <v>16</v>
      </c>
      <c r="C8">
        <v>4</v>
      </c>
      <c r="D8">
        <v>0</v>
      </c>
      <c r="E8" s="1">
        <v>1</v>
      </c>
      <c r="F8">
        <v>1</v>
      </c>
      <c r="G8">
        <v>1</v>
      </c>
      <c r="H8">
        <v>1</v>
      </c>
      <c r="I8" s="1">
        <f t="shared" si="2"/>
        <v>16</v>
      </c>
      <c r="J8">
        <f t="shared" si="3"/>
        <v>16</v>
      </c>
      <c r="K8">
        <f t="shared" si="4"/>
        <v>16</v>
      </c>
      <c r="L8">
        <f t="shared" si="5"/>
        <v>16</v>
      </c>
      <c r="M8" s="1">
        <f t="shared" si="6"/>
        <v>4</v>
      </c>
      <c r="N8">
        <f t="shared" si="0"/>
        <v>4</v>
      </c>
      <c r="O8">
        <f t="shared" si="0"/>
        <v>4</v>
      </c>
      <c r="P8">
        <f t="shared" si="0"/>
        <v>4</v>
      </c>
      <c r="Q8" s="1">
        <f t="shared" si="7"/>
        <v>0</v>
      </c>
      <c r="R8">
        <f t="shared" si="1"/>
        <v>0</v>
      </c>
      <c r="S8">
        <f t="shared" si="1"/>
        <v>0</v>
      </c>
      <c r="T8">
        <f t="shared" si="1"/>
        <v>0</v>
      </c>
      <c r="U8" s="1"/>
    </row>
    <row r="9" spans="1:21" x14ac:dyDescent="0.25">
      <c r="A9" t="s">
        <v>12</v>
      </c>
      <c r="B9">
        <v>180</v>
      </c>
      <c r="C9">
        <v>99</v>
      </c>
      <c r="D9">
        <v>20</v>
      </c>
      <c r="E9" s="1">
        <v>1</v>
      </c>
      <c r="F9">
        <v>0</v>
      </c>
      <c r="G9">
        <v>1</v>
      </c>
      <c r="H9">
        <v>0</v>
      </c>
      <c r="I9" s="1">
        <f t="shared" si="2"/>
        <v>180</v>
      </c>
      <c r="J9">
        <f t="shared" si="3"/>
        <v>0</v>
      </c>
      <c r="K9">
        <f t="shared" si="4"/>
        <v>180</v>
      </c>
      <c r="L9">
        <f t="shared" si="5"/>
        <v>0</v>
      </c>
      <c r="M9" s="1">
        <f t="shared" si="6"/>
        <v>99</v>
      </c>
      <c r="N9">
        <f t="shared" si="0"/>
        <v>0</v>
      </c>
      <c r="O9">
        <f t="shared" si="0"/>
        <v>99</v>
      </c>
      <c r="P9">
        <f t="shared" si="0"/>
        <v>0</v>
      </c>
      <c r="Q9" s="1">
        <f t="shared" si="7"/>
        <v>20</v>
      </c>
      <c r="R9">
        <f t="shared" si="1"/>
        <v>0</v>
      </c>
      <c r="S9">
        <f t="shared" si="1"/>
        <v>20</v>
      </c>
      <c r="T9">
        <f t="shared" si="1"/>
        <v>0</v>
      </c>
      <c r="U9" s="1"/>
    </row>
    <row r="10" spans="1:21" x14ac:dyDescent="0.25">
      <c r="A10" t="s">
        <v>13</v>
      </c>
      <c r="B10">
        <v>110</v>
      </c>
      <c r="C10">
        <v>8</v>
      </c>
      <c r="D10">
        <v>2</v>
      </c>
      <c r="E10" s="1">
        <v>1</v>
      </c>
      <c r="F10">
        <v>1</v>
      </c>
      <c r="G10">
        <v>1</v>
      </c>
      <c r="H10">
        <v>1</v>
      </c>
      <c r="I10" s="1">
        <f t="shared" si="2"/>
        <v>110</v>
      </c>
      <c r="J10">
        <f t="shared" si="3"/>
        <v>110</v>
      </c>
      <c r="K10">
        <f t="shared" si="4"/>
        <v>110</v>
      </c>
      <c r="L10">
        <f t="shared" si="5"/>
        <v>110</v>
      </c>
      <c r="M10" s="1">
        <f t="shared" si="6"/>
        <v>8</v>
      </c>
      <c r="N10">
        <f t="shared" si="0"/>
        <v>8</v>
      </c>
      <c r="O10">
        <f t="shared" si="0"/>
        <v>8</v>
      </c>
      <c r="P10">
        <f t="shared" si="0"/>
        <v>8</v>
      </c>
      <c r="Q10" s="1">
        <f t="shared" si="7"/>
        <v>2</v>
      </c>
      <c r="R10">
        <f t="shared" si="1"/>
        <v>2</v>
      </c>
      <c r="S10">
        <f t="shared" si="1"/>
        <v>2</v>
      </c>
      <c r="T10">
        <f t="shared" si="1"/>
        <v>2</v>
      </c>
      <c r="U10" s="1"/>
    </row>
    <row r="11" spans="1:21" x14ac:dyDescent="0.25">
      <c r="A11" t="s">
        <v>14</v>
      </c>
      <c r="B11">
        <v>425</v>
      </c>
      <c r="C11">
        <v>30</v>
      </c>
      <c r="D11">
        <v>2</v>
      </c>
      <c r="E11" s="1">
        <v>1</v>
      </c>
      <c r="F11">
        <v>1</v>
      </c>
      <c r="G11">
        <v>0</v>
      </c>
      <c r="H11">
        <v>0</v>
      </c>
      <c r="I11" s="1">
        <f t="shared" si="2"/>
        <v>425</v>
      </c>
      <c r="J11">
        <f t="shared" si="3"/>
        <v>425</v>
      </c>
      <c r="K11">
        <f t="shared" si="4"/>
        <v>0</v>
      </c>
      <c r="L11">
        <f t="shared" si="5"/>
        <v>0</v>
      </c>
      <c r="M11" s="1">
        <f t="shared" si="6"/>
        <v>30</v>
      </c>
      <c r="N11">
        <f t="shared" si="0"/>
        <v>30</v>
      </c>
      <c r="O11">
        <f t="shared" si="0"/>
        <v>0</v>
      </c>
      <c r="P11">
        <f t="shared" si="0"/>
        <v>0</v>
      </c>
      <c r="Q11" s="1">
        <f t="shared" si="7"/>
        <v>2</v>
      </c>
      <c r="R11">
        <f t="shared" si="1"/>
        <v>2</v>
      </c>
      <c r="S11">
        <f t="shared" si="1"/>
        <v>0</v>
      </c>
      <c r="T11">
        <f t="shared" si="1"/>
        <v>0</v>
      </c>
      <c r="U11" s="1"/>
    </row>
    <row r="12" spans="1:21" x14ac:dyDescent="0.25">
      <c r="A12" t="s">
        <v>15</v>
      </c>
      <c r="B12">
        <v>1064</v>
      </c>
      <c r="C12">
        <v>141</v>
      </c>
      <c r="D12">
        <v>0</v>
      </c>
      <c r="E12" s="1">
        <v>1</v>
      </c>
      <c r="F12">
        <v>1</v>
      </c>
      <c r="G12">
        <v>0</v>
      </c>
      <c r="H12">
        <v>0</v>
      </c>
      <c r="I12" s="1">
        <f t="shared" si="2"/>
        <v>1064</v>
      </c>
      <c r="J12">
        <f t="shared" si="3"/>
        <v>1064</v>
      </c>
      <c r="K12">
        <f t="shared" si="4"/>
        <v>0</v>
      </c>
      <c r="L12">
        <f t="shared" si="5"/>
        <v>0</v>
      </c>
      <c r="M12" s="1">
        <f t="shared" si="6"/>
        <v>141</v>
      </c>
      <c r="N12">
        <f t="shared" si="0"/>
        <v>141</v>
      </c>
      <c r="O12">
        <f t="shared" si="0"/>
        <v>0</v>
      </c>
      <c r="P12">
        <f t="shared" si="0"/>
        <v>0</v>
      </c>
      <c r="Q12" s="1">
        <f t="shared" si="7"/>
        <v>0</v>
      </c>
      <c r="R12">
        <f t="shared" si="1"/>
        <v>0</v>
      </c>
      <c r="S12">
        <f t="shared" si="1"/>
        <v>0</v>
      </c>
      <c r="T12">
        <f t="shared" si="1"/>
        <v>0</v>
      </c>
      <c r="U12" s="1"/>
    </row>
    <row r="13" spans="1:21" x14ac:dyDescent="0.25">
      <c r="A13" t="s">
        <v>42</v>
      </c>
      <c r="B13">
        <v>1460</v>
      </c>
      <c r="C13">
        <v>286</v>
      </c>
      <c r="D13">
        <v>2</v>
      </c>
      <c r="E13" s="1">
        <v>1</v>
      </c>
      <c r="F13">
        <v>0</v>
      </c>
      <c r="G13">
        <v>0</v>
      </c>
      <c r="H13">
        <v>0</v>
      </c>
      <c r="I13" s="1">
        <f t="shared" si="2"/>
        <v>1460</v>
      </c>
      <c r="J13">
        <f t="shared" si="3"/>
        <v>0</v>
      </c>
      <c r="K13">
        <f t="shared" si="4"/>
        <v>0</v>
      </c>
      <c r="L13">
        <f t="shared" si="5"/>
        <v>0</v>
      </c>
      <c r="M13" s="1">
        <f t="shared" si="6"/>
        <v>286</v>
      </c>
      <c r="N13">
        <f t="shared" si="0"/>
        <v>0</v>
      </c>
      <c r="O13">
        <f t="shared" si="0"/>
        <v>0</v>
      </c>
      <c r="P13">
        <f t="shared" si="0"/>
        <v>0</v>
      </c>
      <c r="Q13" s="1">
        <f t="shared" si="7"/>
        <v>2</v>
      </c>
      <c r="R13">
        <f t="shared" si="1"/>
        <v>0</v>
      </c>
      <c r="S13">
        <f t="shared" si="1"/>
        <v>0</v>
      </c>
      <c r="T13">
        <f t="shared" si="1"/>
        <v>0</v>
      </c>
      <c r="U13" s="1"/>
    </row>
    <row r="14" spans="1:21" x14ac:dyDescent="0.25">
      <c r="A14" t="s">
        <v>16</v>
      </c>
      <c r="B14">
        <v>37</v>
      </c>
      <c r="C14">
        <v>2</v>
      </c>
      <c r="D14">
        <v>0</v>
      </c>
      <c r="E14" s="1">
        <v>1</v>
      </c>
      <c r="F14">
        <v>0</v>
      </c>
      <c r="G14">
        <v>0</v>
      </c>
      <c r="H14">
        <v>0</v>
      </c>
      <c r="I14" s="1">
        <f t="shared" si="2"/>
        <v>37</v>
      </c>
      <c r="J14">
        <f t="shared" si="3"/>
        <v>0</v>
      </c>
      <c r="K14">
        <f t="shared" si="4"/>
        <v>0</v>
      </c>
      <c r="L14">
        <f t="shared" si="5"/>
        <v>0</v>
      </c>
      <c r="M14" s="1">
        <f t="shared" si="6"/>
        <v>2</v>
      </c>
      <c r="N14">
        <f t="shared" si="0"/>
        <v>0</v>
      </c>
      <c r="O14">
        <f t="shared" si="0"/>
        <v>0</v>
      </c>
      <c r="P14">
        <f t="shared" si="0"/>
        <v>0</v>
      </c>
      <c r="Q14" s="1">
        <f t="shared" si="7"/>
        <v>0</v>
      </c>
      <c r="R14">
        <f t="shared" si="1"/>
        <v>0</v>
      </c>
      <c r="S14">
        <f t="shared" si="1"/>
        <v>0</v>
      </c>
      <c r="T14">
        <f t="shared" si="1"/>
        <v>0</v>
      </c>
      <c r="U14" s="1"/>
    </row>
    <row r="15" spans="1:21" x14ac:dyDescent="0.25">
      <c r="A15" t="s">
        <v>17</v>
      </c>
      <c r="B15">
        <v>10</v>
      </c>
      <c r="C15">
        <v>0</v>
      </c>
      <c r="D15">
        <v>0</v>
      </c>
      <c r="E15" s="1">
        <v>1</v>
      </c>
      <c r="F15">
        <v>0</v>
      </c>
      <c r="G15">
        <v>0</v>
      </c>
      <c r="H15">
        <v>0</v>
      </c>
      <c r="I15" s="1">
        <f t="shared" si="2"/>
        <v>10</v>
      </c>
      <c r="J15">
        <f t="shared" si="3"/>
        <v>0</v>
      </c>
      <c r="K15">
        <f t="shared" si="4"/>
        <v>0</v>
      </c>
      <c r="L15">
        <f t="shared" si="5"/>
        <v>0</v>
      </c>
      <c r="M15" s="1">
        <f t="shared" si="6"/>
        <v>0</v>
      </c>
      <c r="N15">
        <f t="shared" si="0"/>
        <v>0</v>
      </c>
      <c r="O15">
        <f t="shared" si="0"/>
        <v>0</v>
      </c>
      <c r="P15">
        <f t="shared" si="0"/>
        <v>0</v>
      </c>
      <c r="Q15" s="1">
        <f t="shared" si="7"/>
        <v>0</v>
      </c>
      <c r="R15">
        <f t="shared" si="1"/>
        <v>0</v>
      </c>
      <c r="S15">
        <f t="shared" si="1"/>
        <v>0</v>
      </c>
      <c r="T15">
        <f t="shared" si="1"/>
        <v>0</v>
      </c>
      <c r="U15" s="1"/>
    </row>
    <row r="16" spans="1:21" x14ac:dyDescent="0.25">
      <c r="A16" t="s">
        <v>55</v>
      </c>
      <c r="B16">
        <v>113</v>
      </c>
      <c r="C16">
        <v>19</v>
      </c>
      <c r="D16">
        <v>0</v>
      </c>
      <c r="E16" s="1">
        <v>1</v>
      </c>
      <c r="F16">
        <v>0</v>
      </c>
      <c r="G16">
        <v>0</v>
      </c>
      <c r="H16">
        <v>0</v>
      </c>
      <c r="I16" s="1">
        <f t="shared" si="2"/>
        <v>113</v>
      </c>
      <c r="J16">
        <f t="shared" si="3"/>
        <v>0</v>
      </c>
      <c r="K16">
        <f t="shared" si="4"/>
        <v>0</v>
      </c>
      <c r="L16">
        <f t="shared" si="5"/>
        <v>0</v>
      </c>
      <c r="M16" s="1">
        <f t="shared" si="6"/>
        <v>19</v>
      </c>
      <c r="N16">
        <f t="shared" si="0"/>
        <v>0</v>
      </c>
      <c r="O16">
        <f t="shared" si="0"/>
        <v>0</v>
      </c>
      <c r="P16">
        <f t="shared" si="0"/>
        <v>0</v>
      </c>
      <c r="Q16" s="1">
        <f t="shared" si="7"/>
        <v>0</v>
      </c>
      <c r="R16">
        <f t="shared" si="1"/>
        <v>0</v>
      </c>
      <c r="S16">
        <f t="shared" si="1"/>
        <v>0</v>
      </c>
      <c r="T16">
        <f t="shared" si="1"/>
        <v>0</v>
      </c>
      <c r="U16" s="1"/>
    </row>
    <row r="17" spans="1:21" x14ac:dyDescent="0.25">
      <c r="A17" t="s">
        <v>34</v>
      </c>
      <c r="B17">
        <v>94</v>
      </c>
      <c r="C17">
        <v>1</v>
      </c>
      <c r="D17">
        <v>0</v>
      </c>
      <c r="E17" s="1">
        <v>1</v>
      </c>
      <c r="F17">
        <v>0</v>
      </c>
      <c r="G17">
        <v>0</v>
      </c>
      <c r="H17">
        <v>0</v>
      </c>
      <c r="I17" s="1">
        <f t="shared" si="2"/>
        <v>94</v>
      </c>
      <c r="J17">
        <f t="shared" si="3"/>
        <v>0</v>
      </c>
      <c r="K17">
        <f t="shared" si="4"/>
        <v>0</v>
      </c>
      <c r="L17">
        <f t="shared" si="5"/>
        <v>0</v>
      </c>
      <c r="M17" s="1">
        <f t="shared" si="6"/>
        <v>1</v>
      </c>
      <c r="N17">
        <f t="shared" si="6"/>
        <v>0</v>
      </c>
      <c r="O17">
        <f t="shared" si="6"/>
        <v>0</v>
      </c>
      <c r="P17">
        <f t="shared" si="6"/>
        <v>0</v>
      </c>
      <c r="Q17" s="1">
        <f t="shared" si="7"/>
        <v>0</v>
      </c>
      <c r="R17">
        <f t="shared" si="7"/>
        <v>0</v>
      </c>
      <c r="S17">
        <f t="shared" si="7"/>
        <v>0</v>
      </c>
      <c r="T17">
        <f t="shared" si="7"/>
        <v>0</v>
      </c>
      <c r="U17" s="1"/>
    </row>
    <row r="18" spans="1:21" x14ac:dyDescent="0.25">
      <c r="A18" t="s">
        <v>27</v>
      </c>
      <c r="B18">
        <v>200</v>
      </c>
      <c r="C18">
        <v>23</v>
      </c>
      <c r="D18">
        <v>1</v>
      </c>
      <c r="E18" s="1">
        <v>0</v>
      </c>
      <c r="F18">
        <v>1</v>
      </c>
      <c r="G18">
        <v>0</v>
      </c>
      <c r="H18">
        <v>0</v>
      </c>
      <c r="I18" s="1">
        <f t="shared" si="2"/>
        <v>0</v>
      </c>
      <c r="J18">
        <f t="shared" si="3"/>
        <v>200</v>
      </c>
      <c r="K18">
        <f t="shared" si="4"/>
        <v>0</v>
      </c>
      <c r="L18">
        <f t="shared" si="5"/>
        <v>0</v>
      </c>
      <c r="M18" s="1">
        <f t="shared" si="6"/>
        <v>0</v>
      </c>
      <c r="N18">
        <f t="shared" si="6"/>
        <v>23</v>
      </c>
      <c r="O18">
        <f t="shared" si="6"/>
        <v>0</v>
      </c>
      <c r="P18">
        <f t="shared" si="6"/>
        <v>0</v>
      </c>
      <c r="Q18" s="1">
        <f t="shared" si="7"/>
        <v>0</v>
      </c>
      <c r="R18">
        <f t="shared" si="7"/>
        <v>1</v>
      </c>
      <c r="S18">
        <f t="shared" si="7"/>
        <v>0</v>
      </c>
      <c r="T18">
        <f t="shared" si="7"/>
        <v>0</v>
      </c>
      <c r="U18" s="1"/>
    </row>
    <row r="19" spans="1:21" x14ac:dyDescent="0.25">
      <c r="A19" t="s">
        <v>28</v>
      </c>
      <c r="B19">
        <v>42</v>
      </c>
      <c r="C19">
        <v>21</v>
      </c>
      <c r="D19">
        <v>0</v>
      </c>
      <c r="E19" s="1">
        <v>0</v>
      </c>
      <c r="F19">
        <v>1</v>
      </c>
      <c r="G19">
        <v>0</v>
      </c>
      <c r="H19">
        <v>1</v>
      </c>
      <c r="I19" s="1">
        <f t="shared" si="2"/>
        <v>0</v>
      </c>
      <c r="J19">
        <f t="shared" si="3"/>
        <v>42</v>
      </c>
      <c r="K19">
        <f t="shared" si="4"/>
        <v>0</v>
      </c>
      <c r="L19">
        <f t="shared" si="5"/>
        <v>42</v>
      </c>
      <c r="M19" s="1">
        <f t="shared" si="6"/>
        <v>0</v>
      </c>
      <c r="N19">
        <f t="shared" si="6"/>
        <v>21</v>
      </c>
      <c r="O19">
        <f t="shared" si="6"/>
        <v>0</v>
      </c>
      <c r="P19">
        <f t="shared" si="6"/>
        <v>21</v>
      </c>
      <c r="Q19" s="1">
        <f t="shared" si="7"/>
        <v>0</v>
      </c>
      <c r="R19">
        <f t="shared" si="7"/>
        <v>0</v>
      </c>
      <c r="S19">
        <f t="shared" si="7"/>
        <v>0</v>
      </c>
      <c r="T19">
        <f t="shared" si="7"/>
        <v>0</v>
      </c>
      <c r="U19" s="1"/>
    </row>
    <row r="20" spans="1:21" x14ac:dyDescent="0.25">
      <c r="A20" t="s">
        <v>18</v>
      </c>
      <c r="B20">
        <v>20</v>
      </c>
      <c r="C20">
        <v>4</v>
      </c>
      <c r="D20">
        <v>0</v>
      </c>
      <c r="E20" s="1">
        <v>0</v>
      </c>
      <c r="F20">
        <v>1</v>
      </c>
      <c r="G20">
        <v>0</v>
      </c>
      <c r="H20">
        <v>0</v>
      </c>
      <c r="I20" s="1">
        <f t="shared" si="2"/>
        <v>0</v>
      </c>
      <c r="J20">
        <f t="shared" si="3"/>
        <v>20</v>
      </c>
      <c r="K20">
        <f t="shared" si="4"/>
        <v>0</v>
      </c>
      <c r="L20">
        <f t="shared" si="5"/>
        <v>0</v>
      </c>
      <c r="M20" s="1">
        <f t="shared" si="6"/>
        <v>0</v>
      </c>
      <c r="N20">
        <f t="shared" si="6"/>
        <v>4</v>
      </c>
      <c r="O20">
        <f t="shared" si="6"/>
        <v>0</v>
      </c>
      <c r="P20">
        <f t="shared" si="6"/>
        <v>0</v>
      </c>
      <c r="Q20" s="1">
        <f t="shared" si="7"/>
        <v>0</v>
      </c>
      <c r="R20">
        <f t="shared" si="7"/>
        <v>0</v>
      </c>
      <c r="S20">
        <f t="shared" si="7"/>
        <v>0</v>
      </c>
      <c r="T20">
        <f t="shared" si="7"/>
        <v>0</v>
      </c>
      <c r="U20" s="1"/>
    </row>
    <row r="21" spans="1:21" x14ac:dyDescent="0.25">
      <c r="A21" t="s">
        <v>56</v>
      </c>
      <c r="B21">
        <v>22</v>
      </c>
      <c r="C21">
        <v>13</v>
      </c>
      <c r="D21">
        <v>0</v>
      </c>
      <c r="E21" s="1">
        <v>0</v>
      </c>
      <c r="F21">
        <v>0</v>
      </c>
      <c r="G21">
        <v>1</v>
      </c>
      <c r="H21">
        <v>0</v>
      </c>
      <c r="I21" s="1">
        <f t="shared" si="2"/>
        <v>0</v>
      </c>
      <c r="J21">
        <f t="shared" si="3"/>
        <v>0</v>
      </c>
      <c r="K21">
        <f t="shared" si="4"/>
        <v>22</v>
      </c>
      <c r="L21">
        <f t="shared" si="5"/>
        <v>0</v>
      </c>
      <c r="M21" s="1">
        <f t="shared" si="6"/>
        <v>0</v>
      </c>
      <c r="N21">
        <f t="shared" si="6"/>
        <v>0</v>
      </c>
      <c r="O21">
        <f t="shared" si="6"/>
        <v>13</v>
      </c>
      <c r="P21">
        <f t="shared" si="6"/>
        <v>0</v>
      </c>
      <c r="Q21" s="1">
        <f t="shared" si="7"/>
        <v>0</v>
      </c>
      <c r="R21">
        <f t="shared" si="7"/>
        <v>0</v>
      </c>
      <c r="S21">
        <f t="shared" si="7"/>
        <v>0</v>
      </c>
      <c r="T21">
        <f t="shared" si="7"/>
        <v>0</v>
      </c>
      <c r="U21" s="1"/>
    </row>
    <row r="22" spans="1:21" x14ac:dyDescent="0.25">
      <c r="A22" t="s">
        <v>35</v>
      </c>
      <c r="B22">
        <v>1327</v>
      </c>
      <c r="C22">
        <v>276</v>
      </c>
      <c r="D22">
        <v>17</v>
      </c>
      <c r="E22" s="1">
        <v>0</v>
      </c>
      <c r="F22">
        <v>0</v>
      </c>
      <c r="G22">
        <v>1</v>
      </c>
      <c r="H22">
        <v>0</v>
      </c>
      <c r="I22" s="1">
        <f t="shared" si="2"/>
        <v>0</v>
      </c>
      <c r="J22">
        <f t="shared" si="3"/>
        <v>0</v>
      </c>
      <c r="K22">
        <f t="shared" si="4"/>
        <v>1327</v>
      </c>
      <c r="L22">
        <f t="shared" si="5"/>
        <v>0</v>
      </c>
      <c r="M22" s="1">
        <f t="shared" si="6"/>
        <v>0</v>
      </c>
      <c r="N22">
        <f t="shared" si="6"/>
        <v>0</v>
      </c>
      <c r="O22">
        <f t="shared" si="6"/>
        <v>276</v>
      </c>
      <c r="P22">
        <f t="shared" si="6"/>
        <v>0</v>
      </c>
      <c r="Q22" s="1">
        <f t="shared" si="7"/>
        <v>0</v>
      </c>
      <c r="R22">
        <f t="shared" si="7"/>
        <v>0</v>
      </c>
      <c r="S22">
        <f t="shared" si="7"/>
        <v>17</v>
      </c>
      <c r="T22">
        <f t="shared" si="7"/>
        <v>0</v>
      </c>
      <c r="U22" s="1"/>
    </row>
    <row r="23" spans="1:21" x14ac:dyDescent="0.25">
      <c r="A23" t="s">
        <v>36</v>
      </c>
      <c r="B23">
        <v>13893</v>
      </c>
      <c r="C23">
        <v>2353</v>
      </c>
      <c r="D23">
        <v>179</v>
      </c>
      <c r="E23" s="1">
        <v>0</v>
      </c>
      <c r="F23">
        <v>0</v>
      </c>
      <c r="G23">
        <v>1</v>
      </c>
      <c r="H23">
        <v>1</v>
      </c>
      <c r="I23" s="1">
        <f t="shared" si="2"/>
        <v>0</v>
      </c>
      <c r="J23">
        <f t="shared" si="3"/>
        <v>0</v>
      </c>
      <c r="K23">
        <f t="shared" si="4"/>
        <v>13893</v>
      </c>
      <c r="L23">
        <f t="shared" si="5"/>
        <v>13893</v>
      </c>
      <c r="M23" s="1">
        <f t="shared" si="6"/>
        <v>0</v>
      </c>
      <c r="N23">
        <f t="shared" si="6"/>
        <v>0</v>
      </c>
      <c r="O23">
        <f t="shared" si="6"/>
        <v>2353</v>
      </c>
      <c r="P23">
        <f t="shared" si="6"/>
        <v>2353</v>
      </c>
      <c r="Q23" s="1">
        <f t="shared" si="7"/>
        <v>0</v>
      </c>
      <c r="R23">
        <f t="shared" si="7"/>
        <v>0</v>
      </c>
      <c r="S23">
        <f t="shared" si="7"/>
        <v>179</v>
      </c>
      <c r="T23">
        <f t="shared" si="7"/>
        <v>179</v>
      </c>
      <c r="U23" s="1"/>
    </row>
    <row r="24" spans="1:21" x14ac:dyDescent="0.25">
      <c r="A24" t="s">
        <v>37</v>
      </c>
      <c r="B24">
        <v>512</v>
      </c>
      <c r="C24">
        <v>239</v>
      </c>
      <c r="D24">
        <v>28</v>
      </c>
      <c r="E24" s="1">
        <v>0</v>
      </c>
      <c r="F24">
        <v>0</v>
      </c>
      <c r="G24">
        <v>1</v>
      </c>
      <c r="H24">
        <v>0</v>
      </c>
      <c r="I24" s="1">
        <f t="shared" si="2"/>
        <v>0</v>
      </c>
      <c r="J24">
        <f t="shared" si="3"/>
        <v>0</v>
      </c>
      <c r="K24">
        <f t="shared" si="4"/>
        <v>512</v>
      </c>
      <c r="L24">
        <f t="shared" si="5"/>
        <v>0</v>
      </c>
      <c r="M24" s="1">
        <f t="shared" si="6"/>
        <v>0</v>
      </c>
      <c r="N24">
        <f t="shared" si="6"/>
        <v>0</v>
      </c>
      <c r="O24">
        <f t="shared" si="6"/>
        <v>239</v>
      </c>
      <c r="P24">
        <f t="shared" si="6"/>
        <v>0</v>
      </c>
      <c r="Q24" s="1">
        <f t="shared" si="7"/>
        <v>0</v>
      </c>
      <c r="R24">
        <f t="shared" si="7"/>
        <v>0</v>
      </c>
      <c r="S24">
        <f t="shared" si="7"/>
        <v>28</v>
      </c>
      <c r="T24">
        <f t="shared" si="7"/>
        <v>0</v>
      </c>
      <c r="U24" s="1"/>
    </row>
    <row r="25" spans="1:21" x14ac:dyDescent="0.25">
      <c r="A25" t="s">
        <v>9</v>
      </c>
      <c r="B25">
        <v>1895</v>
      </c>
      <c r="C25">
        <v>1533</v>
      </c>
      <c r="D25">
        <v>105</v>
      </c>
      <c r="E25" s="1">
        <v>1</v>
      </c>
      <c r="F25">
        <v>0</v>
      </c>
      <c r="G25">
        <v>1</v>
      </c>
      <c r="H25">
        <v>1</v>
      </c>
      <c r="I25" s="1">
        <f t="shared" si="2"/>
        <v>1895</v>
      </c>
      <c r="J25">
        <f t="shared" si="3"/>
        <v>0</v>
      </c>
      <c r="K25">
        <f t="shared" si="4"/>
        <v>1895</v>
      </c>
      <c r="L25">
        <f t="shared" si="5"/>
        <v>1895</v>
      </c>
      <c r="M25" s="1">
        <f t="shared" si="6"/>
        <v>1533</v>
      </c>
      <c r="N25">
        <f t="shared" si="6"/>
        <v>0</v>
      </c>
      <c r="O25">
        <f t="shared" si="6"/>
        <v>1533</v>
      </c>
      <c r="P25">
        <f t="shared" si="6"/>
        <v>1533</v>
      </c>
      <c r="Q25" s="1">
        <f t="shared" si="7"/>
        <v>105</v>
      </c>
      <c r="R25">
        <f t="shared" si="7"/>
        <v>0</v>
      </c>
      <c r="S25">
        <f t="shared" si="7"/>
        <v>105</v>
      </c>
      <c r="T25">
        <f t="shared" si="7"/>
        <v>105</v>
      </c>
      <c r="U25" s="1"/>
    </row>
    <row r="26" spans="1:21" x14ac:dyDescent="0.25">
      <c r="A26" t="s">
        <v>5</v>
      </c>
      <c r="B26">
        <v>161</v>
      </c>
      <c r="C26">
        <v>60</v>
      </c>
      <c r="D26">
        <v>1</v>
      </c>
      <c r="E26" s="1">
        <v>1</v>
      </c>
      <c r="F26">
        <v>1</v>
      </c>
      <c r="G26">
        <v>1</v>
      </c>
      <c r="H26">
        <v>1</v>
      </c>
      <c r="I26" s="1">
        <f t="shared" si="2"/>
        <v>161</v>
      </c>
      <c r="J26">
        <f t="shared" si="3"/>
        <v>161</v>
      </c>
      <c r="K26">
        <f t="shared" si="4"/>
        <v>161</v>
      </c>
      <c r="L26">
        <f t="shared" si="5"/>
        <v>161</v>
      </c>
      <c r="M26" s="1">
        <f t="shared" si="6"/>
        <v>60</v>
      </c>
      <c r="N26">
        <f t="shared" si="6"/>
        <v>60</v>
      </c>
      <c r="O26">
        <f t="shared" si="6"/>
        <v>60</v>
      </c>
      <c r="P26">
        <f t="shared" si="6"/>
        <v>60</v>
      </c>
      <c r="Q26" s="1">
        <f t="shared" si="7"/>
        <v>1</v>
      </c>
      <c r="R26">
        <f t="shared" si="7"/>
        <v>1</v>
      </c>
      <c r="S26">
        <f t="shared" si="7"/>
        <v>1</v>
      </c>
      <c r="T26">
        <f t="shared" si="7"/>
        <v>1</v>
      </c>
      <c r="U26" s="1"/>
    </row>
    <row r="27" spans="1:21" x14ac:dyDescent="0.25">
      <c r="A27" t="s">
        <v>40</v>
      </c>
      <c r="B27">
        <v>2</v>
      </c>
      <c r="C27">
        <v>0</v>
      </c>
      <c r="D27">
        <v>0</v>
      </c>
      <c r="E27" s="1">
        <v>0</v>
      </c>
      <c r="F27">
        <v>0</v>
      </c>
      <c r="G27">
        <v>1</v>
      </c>
      <c r="H27">
        <v>1</v>
      </c>
      <c r="I27" s="1">
        <f t="shared" si="2"/>
        <v>0</v>
      </c>
      <c r="J27">
        <f t="shared" si="3"/>
        <v>0</v>
      </c>
      <c r="K27">
        <f t="shared" si="4"/>
        <v>2</v>
      </c>
      <c r="L27">
        <f t="shared" si="5"/>
        <v>2</v>
      </c>
      <c r="M27" s="1">
        <f t="shared" si="6"/>
        <v>0</v>
      </c>
      <c r="N27">
        <f t="shared" si="6"/>
        <v>0</v>
      </c>
      <c r="O27">
        <f t="shared" si="6"/>
        <v>0</v>
      </c>
      <c r="P27">
        <f t="shared" si="6"/>
        <v>0</v>
      </c>
      <c r="Q27" s="1">
        <f t="shared" si="7"/>
        <v>0</v>
      </c>
      <c r="R27">
        <f t="shared" si="7"/>
        <v>0</v>
      </c>
      <c r="S27">
        <f t="shared" si="7"/>
        <v>0</v>
      </c>
      <c r="T27">
        <f t="shared" si="7"/>
        <v>0</v>
      </c>
      <c r="U27" s="1"/>
    </row>
    <row r="28" spans="1:21" x14ac:dyDescent="0.25">
      <c r="A28" t="s">
        <v>41</v>
      </c>
      <c r="B28">
        <v>432</v>
      </c>
      <c r="C28">
        <v>107</v>
      </c>
      <c r="D28">
        <v>1</v>
      </c>
      <c r="E28" s="1">
        <v>0</v>
      </c>
      <c r="F28">
        <v>0</v>
      </c>
      <c r="G28">
        <v>1</v>
      </c>
      <c r="H28">
        <v>1</v>
      </c>
      <c r="I28" s="1">
        <f t="shared" si="2"/>
        <v>0</v>
      </c>
      <c r="J28">
        <f t="shared" si="3"/>
        <v>0</v>
      </c>
      <c r="K28">
        <f t="shared" si="4"/>
        <v>432</v>
      </c>
      <c r="L28">
        <f t="shared" si="5"/>
        <v>432</v>
      </c>
      <c r="M28" s="1">
        <f t="shared" si="6"/>
        <v>0</v>
      </c>
      <c r="N28">
        <f t="shared" si="6"/>
        <v>0</v>
      </c>
      <c r="O28">
        <f t="shared" si="6"/>
        <v>107</v>
      </c>
      <c r="P28">
        <f t="shared" si="6"/>
        <v>107</v>
      </c>
      <c r="Q28" s="1">
        <f t="shared" si="7"/>
        <v>0</v>
      </c>
      <c r="R28">
        <f t="shared" si="7"/>
        <v>0</v>
      </c>
      <c r="S28">
        <f t="shared" si="7"/>
        <v>1</v>
      </c>
      <c r="T28">
        <f t="shared" si="7"/>
        <v>1</v>
      </c>
      <c r="U28" s="1"/>
    </row>
    <row r="29" spans="1:21" x14ac:dyDescent="0.25">
      <c r="A29" t="s">
        <v>43</v>
      </c>
      <c r="B29">
        <v>1355</v>
      </c>
      <c r="C29">
        <v>319</v>
      </c>
      <c r="D29">
        <v>23</v>
      </c>
      <c r="E29" s="1">
        <v>0</v>
      </c>
      <c r="F29">
        <v>0</v>
      </c>
      <c r="G29">
        <v>1</v>
      </c>
      <c r="H29">
        <v>0</v>
      </c>
      <c r="I29" s="1">
        <f t="shared" si="2"/>
        <v>0</v>
      </c>
      <c r="J29">
        <f t="shared" si="3"/>
        <v>0</v>
      </c>
      <c r="K29">
        <f t="shared" si="4"/>
        <v>1355</v>
      </c>
      <c r="L29">
        <f t="shared" si="5"/>
        <v>0</v>
      </c>
      <c r="M29" s="1">
        <f t="shared" si="6"/>
        <v>0</v>
      </c>
      <c r="N29">
        <f t="shared" si="6"/>
        <v>0</v>
      </c>
      <c r="O29">
        <f t="shared" si="6"/>
        <v>319</v>
      </c>
      <c r="P29">
        <f t="shared" si="6"/>
        <v>0</v>
      </c>
      <c r="Q29" s="1">
        <f t="shared" si="7"/>
        <v>0</v>
      </c>
      <c r="R29">
        <f t="shared" si="7"/>
        <v>0</v>
      </c>
      <c r="S29">
        <f t="shared" si="7"/>
        <v>23</v>
      </c>
      <c r="T29">
        <f t="shared" si="7"/>
        <v>0</v>
      </c>
      <c r="U29" s="1"/>
    </row>
    <row r="30" spans="1:21" x14ac:dyDescent="0.25">
      <c r="A30" t="s">
        <v>38</v>
      </c>
      <c r="B30">
        <v>1073</v>
      </c>
      <c r="C30">
        <v>107</v>
      </c>
      <c r="D30">
        <v>0</v>
      </c>
      <c r="E30" s="1">
        <v>0</v>
      </c>
      <c r="F30">
        <v>0</v>
      </c>
      <c r="G30">
        <v>1</v>
      </c>
      <c r="H30">
        <v>0</v>
      </c>
      <c r="I30" s="1">
        <f t="shared" si="2"/>
        <v>0</v>
      </c>
      <c r="J30">
        <f t="shared" si="3"/>
        <v>0</v>
      </c>
      <c r="K30">
        <f t="shared" si="4"/>
        <v>1073</v>
      </c>
      <c r="L30">
        <f t="shared" si="5"/>
        <v>0</v>
      </c>
      <c r="M30" s="1">
        <f t="shared" si="6"/>
        <v>0</v>
      </c>
      <c r="N30">
        <f t="shared" si="6"/>
        <v>0</v>
      </c>
      <c r="O30">
        <f t="shared" si="6"/>
        <v>107</v>
      </c>
      <c r="P30">
        <f t="shared" si="6"/>
        <v>0</v>
      </c>
      <c r="Q30" s="1">
        <f t="shared" si="7"/>
        <v>0</v>
      </c>
      <c r="R30">
        <f t="shared" si="7"/>
        <v>0</v>
      </c>
      <c r="S30">
        <f t="shared" si="7"/>
        <v>0</v>
      </c>
      <c r="T30">
        <f t="shared" si="7"/>
        <v>0</v>
      </c>
      <c r="U30" s="1"/>
    </row>
    <row r="31" spans="1:21" x14ac:dyDescent="0.25">
      <c r="A31" t="s">
        <v>48</v>
      </c>
      <c r="B31">
        <v>35</v>
      </c>
      <c r="C31">
        <v>6</v>
      </c>
      <c r="D31">
        <v>0</v>
      </c>
      <c r="E31" s="1">
        <v>0</v>
      </c>
      <c r="F31">
        <v>0</v>
      </c>
      <c r="G31">
        <v>0</v>
      </c>
      <c r="H31">
        <v>1</v>
      </c>
      <c r="I31" s="1">
        <f t="shared" si="2"/>
        <v>0</v>
      </c>
      <c r="J31">
        <f t="shared" si="3"/>
        <v>0</v>
      </c>
      <c r="K31">
        <f t="shared" si="4"/>
        <v>0</v>
      </c>
      <c r="L31">
        <f t="shared" si="5"/>
        <v>35</v>
      </c>
      <c r="M31" s="1">
        <f t="shared" si="6"/>
        <v>0</v>
      </c>
      <c r="N31">
        <f t="shared" si="6"/>
        <v>0</v>
      </c>
      <c r="O31">
        <f t="shared" si="6"/>
        <v>0</v>
      </c>
      <c r="P31">
        <f t="shared" si="6"/>
        <v>6</v>
      </c>
      <c r="Q31" s="1">
        <f t="shared" si="7"/>
        <v>0</v>
      </c>
      <c r="R31">
        <f t="shared" si="7"/>
        <v>0</v>
      </c>
      <c r="S31">
        <f t="shared" si="7"/>
        <v>0</v>
      </c>
      <c r="T31">
        <f t="shared" si="7"/>
        <v>0</v>
      </c>
      <c r="U31" s="1"/>
    </row>
    <row r="32" spans="1:21" x14ac:dyDescent="0.25">
      <c r="A32" t="s">
        <v>49</v>
      </c>
      <c r="B32">
        <v>216</v>
      </c>
      <c r="C32">
        <v>112</v>
      </c>
      <c r="D32">
        <v>5</v>
      </c>
      <c r="E32" s="1">
        <v>0</v>
      </c>
      <c r="F32">
        <v>0</v>
      </c>
      <c r="G32">
        <v>0</v>
      </c>
      <c r="H32">
        <v>1</v>
      </c>
      <c r="I32" s="1">
        <f t="shared" si="2"/>
        <v>0</v>
      </c>
      <c r="J32">
        <f t="shared" si="3"/>
        <v>0</v>
      </c>
      <c r="K32">
        <f t="shared" si="4"/>
        <v>0</v>
      </c>
      <c r="L32">
        <f t="shared" si="5"/>
        <v>216</v>
      </c>
      <c r="M32" s="1">
        <f t="shared" si="6"/>
        <v>0</v>
      </c>
      <c r="N32">
        <f t="shared" si="6"/>
        <v>0</v>
      </c>
      <c r="O32">
        <f t="shared" si="6"/>
        <v>0</v>
      </c>
      <c r="P32">
        <f t="shared" si="6"/>
        <v>112</v>
      </c>
      <c r="Q32" s="1">
        <f t="shared" si="7"/>
        <v>0</v>
      </c>
      <c r="R32">
        <f t="shared" si="7"/>
        <v>0</v>
      </c>
      <c r="S32">
        <f t="shared" si="7"/>
        <v>0</v>
      </c>
      <c r="T32">
        <f t="shared" si="7"/>
        <v>5</v>
      </c>
      <c r="U32" s="1"/>
    </row>
    <row r="33" spans="1:21" x14ac:dyDescent="0.25">
      <c r="A33" t="s">
        <v>54</v>
      </c>
      <c r="B33">
        <v>94</v>
      </c>
      <c r="C33">
        <v>37</v>
      </c>
      <c r="D33">
        <v>0</v>
      </c>
      <c r="E33" s="1">
        <v>0</v>
      </c>
      <c r="F33">
        <v>0</v>
      </c>
      <c r="G33">
        <v>0</v>
      </c>
      <c r="H33">
        <v>1</v>
      </c>
      <c r="I33" s="1">
        <f t="shared" si="2"/>
        <v>0</v>
      </c>
      <c r="J33">
        <f t="shared" si="3"/>
        <v>0</v>
      </c>
      <c r="K33">
        <f t="shared" si="4"/>
        <v>0</v>
      </c>
      <c r="L33">
        <f t="shared" si="5"/>
        <v>94</v>
      </c>
      <c r="M33" s="1">
        <f t="shared" si="6"/>
        <v>0</v>
      </c>
      <c r="N33">
        <f t="shared" si="6"/>
        <v>0</v>
      </c>
      <c r="O33">
        <f t="shared" si="6"/>
        <v>0</v>
      </c>
      <c r="P33">
        <f t="shared" si="6"/>
        <v>37</v>
      </c>
      <c r="Q33" s="1">
        <f t="shared" si="7"/>
        <v>0</v>
      </c>
      <c r="R33">
        <f t="shared" si="7"/>
        <v>0</v>
      </c>
      <c r="S33">
        <f t="shared" si="7"/>
        <v>0</v>
      </c>
      <c r="T33">
        <f t="shared" si="7"/>
        <v>0</v>
      </c>
      <c r="U33" s="1"/>
    </row>
    <row r="34" spans="1:21" x14ac:dyDescent="0.25">
      <c r="A34" s="5" t="s">
        <v>58</v>
      </c>
      <c r="B34" s="5">
        <f t="shared" ref="B34:T34" si="8">SUM(B3:B33)</f>
        <v>26343</v>
      </c>
      <c r="C34" s="5">
        <f t="shared" si="8"/>
        <v>6287</v>
      </c>
      <c r="D34" s="5">
        <f t="shared" si="8"/>
        <v>433</v>
      </c>
      <c r="E34" s="6">
        <f t="shared" si="8"/>
        <v>17</v>
      </c>
      <c r="F34" s="5">
        <f t="shared" si="8"/>
        <v>12</v>
      </c>
      <c r="G34" s="5">
        <f t="shared" si="8"/>
        <v>17</v>
      </c>
      <c r="H34" s="5">
        <f t="shared" si="8"/>
        <v>15</v>
      </c>
      <c r="I34" s="6">
        <f t="shared" si="8"/>
        <v>7120</v>
      </c>
      <c r="J34" s="5">
        <f t="shared" si="8"/>
        <v>2758</v>
      </c>
      <c r="K34" s="5">
        <f t="shared" si="8"/>
        <v>22301</v>
      </c>
      <c r="L34" s="5">
        <f t="shared" si="8"/>
        <v>18219</v>
      </c>
      <c r="M34" s="6">
        <f t="shared" si="8"/>
        <v>2670</v>
      </c>
      <c r="N34" s="5">
        <f t="shared" si="8"/>
        <v>483</v>
      </c>
      <c r="O34" s="5">
        <f t="shared" si="8"/>
        <v>5562</v>
      </c>
      <c r="P34" s="5">
        <f t="shared" si="8"/>
        <v>4685</v>
      </c>
      <c r="Q34" s="6">
        <f t="shared" si="8"/>
        <v>179</v>
      </c>
      <c r="R34" s="5">
        <f t="shared" si="8"/>
        <v>48</v>
      </c>
      <c r="S34" s="5">
        <f t="shared" si="8"/>
        <v>422</v>
      </c>
      <c r="T34" s="7">
        <f t="shared" si="8"/>
        <v>339</v>
      </c>
      <c r="U34" s="1"/>
    </row>
    <row r="35" spans="1:21" x14ac:dyDescent="0.25">
      <c r="A35" s="2" t="s">
        <v>57</v>
      </c>
      <c r="B35" s="8">
        <f>AVERAGE(B3:B33)</f>
        <v>849.77419354838707</v>
      </c>
      <c r="C35" s="8">
        <f>AVERAGE(C3:C33)</f>
        <v>202.80645161290323</v>
      </c>
      <c r="D35" s="8">
        <f>AVERAGE(D3:D33)</f>
        <v>13.96774193548387</v>
      </c>
      <c r="E35" s="3"/>
      <c r="F35" s="2"/>
      <c r="G35" s="2"/>
      <c r="H35" s="2"/>
      <c r="I35" s="9">
        <f>I34/E34</f>
        <v>418.8235294117647</v>
      </c>
      <c r="J35" s="8">
        <f t="shared" ref="J35:L35" si="9">J34/F34</f>
        <v>229.83333333333334</v>
      </c>
      <c r="K35" s="8">
        <f t="shared" si="9"/>
        <v>1311.8235294117646</v>
      </c>
      <c r="L35" s="8">
        <f t="shared" si="9"/>
        <v>1214.5999999999999</v>
      </c>
      <c r="M35" s="9">
        <f>M34/E34</f>
        <v>157.05882352941177</v>
      </c>
      <c r="N35" s="8">
        <f t="shared" ref="N35:P35" si="10">N34/F34</f>
        <v>40.25</v>
      </c>
      <c r="O35" s="8">
        <f t="shared" si="10"/>
        <v>327.1764705882353</v>
      </c>
      <c r="P35" s="8">
        <f t="shared" si="10"/>
        <v>312.33333333333331</v>
      </c>
      <c r="Q35" s="9">
        <f>Q34/E34</f>
        <v>10.529411764705882</v>
      </c>
      <c r="R35" s="8">
        <f t="shared" ref="R35:T35" si="11">R34/F34</f>
        <v>4</v>
      </c>
      <c r="S35" s="8">
        <f t="shared" si="11"/>
        <v>24.823529411764707</v>
      </c>
      <c r="T35" s="10">
        <f t="shared" si="11"/>
        <v>22.6</v>
      </c>
      <c r="U35" s="1"/>
    </row>
    <row r="36" spans="1:21" x14ac:dyDescent="0.25">
      <c r="A36" s="11" t="s">
        <v>66</v>
      </c>
      <c r="B36" s="11"/>
      <c r="C36" s="11"/>
      <c r="D36" s="11"/>
      <c r="E36" s="11"/>
      <c r="F36" s="11"/>
      <c r="G36" s="11"/>
      <c r="H36" s="11"/>
      <c r="I36" s="12">
        <f>I35/$B35</f>
        <v>0.4928644957584446</v>
      </c>
      <c r="J36" s="13">
        <f t="shared" ref="J36:L36" si="12">J35/$B35</f>
        <v>0.2704640068835491</v>
      </c>
      <c r="K36" s="13">
        <f t="shared" si="12"/>
        <v>1.5437318988636337</v>
      </c>
      <c r="L36" s="13">
        <f t="shared" si="12"/>
        <v>1.429320882207797</v>
      </c>
      <c r="M36" s="12">
        <f>M35/$C35</f>
        <v>0.77442715594270151</v>
      </c>
      <c r="N36" s="13">
        <f t="shared" ref="N36:P36" si="13">N35/$C35</f>
        <v>0.19846508668681406</v>
      </c>
      <c r="O36" s="13">
        <f t="shared" si="13"/>
        <v>1.6132448844019873</v>
      </c>
      <c r="P36" s="13">
        <f t="shared" si="13"/>
        <v>1.5400562006256295</v>
      </c>
      <c r="Q36" s="12">
        <f>Q35/$D35</f>
        <v>0.75383779377801929</v>
      </c>
      <c r="R36" s="13">
        <f t="shared" ref="R36:T36" si="14">R35/$D35</f>
        <v>0.2863741339491917</v>
      </c>
      <c r="S36" s="13">
        <f t="shared" si="14"/>
        <v>1.7772041842141015</v>
      </c>
      <c r="T36" s="14">
        <f t="shared" si="14"/>
        <v>1.6180138568129332</v>
      </c>
      <c r="U3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7"/>
  <sheetViews>
    <sheetView workbookViewId="0"/>
  </sheetViews>
  <sheetFormatPr defaultRowHeight="15" x14ac:dyDescent="0.25"/>
  <cols>
    <col min="1" max="1" width="10.28515625" customWidth="1"/>
    <col min="3" max="3" width="11.5703125" customWidth="1"/>
    <col min="4" max="4" width="12.28515625" customWidth="1"/>
    <col min="13" max="13" width="9.5703125" bestFit="1" customWidth="1"/>
  </cols>
  <sheetData>
    <row r="1" spans="1:21" x14ac:dyDescent="0.25">
      <c r="A1" t="s">
        <v>68</v>
      </c>
      <c r="E1" s="1" t="s">
        <v>60</v>
      </c>
      <c r="I1" s="1" t="s">
        <v>63</v>
      </c>
      <c r="M1" s="1" t="s">
        <v>64</v>
      </c>
      <c r="Q1" s="1" t="s">
        <v>65</v>
      </c>
      <c r="U1" s="1"/>
    </row>
    <row r="2" spans="1:21" x14ac:dyDescent="0.25">
      <c r="A2" s="2"/>
      <c r="B2" s="2" t="s">
        <v>62</v>
      </c>
      <c r="C2" s="2" t="s">
        <v>59</v>
      </c>
      <c r="D2" s="2" t="s">
        <v>61</v>
      </c>
      <c r="E2" s="3" t="s">
        <v>0</v>
      </c>
      <c r="F2" s="2" t="s">
        <v>1</v>
      </c>
      <c r="G2" s="2" t="s">
        <v>2</v>
      </c>
      <c r="H2" s="2" t="s">
        <v>3</v>
      </c>
      <c r="I2" s="3" t="s">
        <v>0</v>
      </c>
      <c r="J2" s="2" t="s">
        <v>1</v>
      </c>
      <c r="K2" s="2" t="s">
        <v>2</v>
      </c>
      <c r="L2" s="2" t="s">
        <v>3</v>
      </c>
      <c r="M2" s="3" t="s">
        <v>0</v>
      </c>
      <c r="N2" s="2" t="s">
        <v>1</v>
      </c>
      <c r="O2" s="2" t="s">
        <v>2</v>
      </c>
      <c r="P2" s="2" t="s">
        <v>3</v>
      </c>
      <c r="Q2" s="3" t="s">
        <v>0</v>
      </c>
      <c r="R2" s="2" t="s">
        <v>1</v>
      </c>
      <c r="S2" s="2" t="s">
        <v>2</v>
      </c>
      <c r="T2" s="4" t="s">
        <v>3</v>
      </c>
      <c r="U2" s="1"/>
    </row>
    <row r="3" spans="1:21" x14ac:dyDescent="0.25">
      <c r="A3" t="s">
        <v>19</v>
      </c>
      <c r="B3">
        <v>13</v>
      </c>
      <c r="C3">
        <v>6</v>
      </c>
      <c r="D3">
        <v>0</v>
      </c>
      <c r="E3" s="1">
        <v>1</v>
      </c>
      <c r="F3">
        <v>0</v>
      </c>
      <c r="G3">
        <v>1</v>
      </c>
      <c r="H3">
        <v>1</v>
      </c>
      <c r="I3" s="1">
        <f>$B3*E3</f>
        <v>13</v>
      </c>
      <c r="J3">
        <f t="shared" ref="J3:L17" si="0">$B3*F3</f>
        <v>0</v>
      </c>
      <c r="K3">
        <f t="shared" si="0"/>
        <v>13</v>
      </c>
      <c r="L3">
        <f t="shared" si="0"/>
        <v>13</v>
      </c>
      <c r="M3" s="1">
        <f>$C3*E3</f>
        <v>6</v>
      </c>
      <c r="N3">
        <f t="shared" ref="N3:P17" si="1">$C3*F3</f>
        <v>0</v>
      </c>
      <c r="O3">
        <f t="shared" si="1"/>
        <v>6</v>
      </c>
      <c r="P3">
        <f t="shared" si="1"/>
        <v>6</v>
      </c>
      <c r="Q3" s="1">
        <f>$D3*E3</f>
        <v>0</v>
      </c>
      <c r="R3">
        <f t="shared" ref="R3:T17" si="2">$D3*F3</f>
        <v>0</v>
      </c>
      <c r="S3">
        <f t="shared" si="2"/>
        <v>0</v>
      </c>
      <c r="T3">
        <f t="shared" si="2"/>
        <v>0</v>
      </c>
      <c r="U3" s="1"/>
    </row>
    <row r="4" spans="1:21" x14ac:dyDescent="0.25">
      <c r="A4" t="s">
        <v>20</v>
      </c>
      <c r="B4">
        <v>1124</v>
      </c>
      <c r="C4">
        <v>454</v>
      </c>
      <c r="D4">
        <v>28</v>
      </c>
      <c r="E4" s="1">
        <v>1</v>
      </c>
      <c r="F4">
        <v>0</v>
      </c>
      <c r="G4">
        <v>1</v>
      </c>
      <c r="H4">
        <v>0</v>
      </c>
      <c r="I4" s="1">
        <f t="shared" ref="I4:L24" si="3">$B4*E4</f>
        <v>1124</v>
      </c>
      <c r="J4">
        <f t="shared" si="0"/>
        <v>0</v>
      </c>
      <c r="K4">
        <f t="shared" si="0"/>
        <v>1124</v>
      </c>
      <c r="L4">
        <f t="shared" si="0"/>
        <v>0</v>
      </c>
      <c r="M4" s="1">
        <f t="shared" ref="M4:P24" si="4">$C4*E4</f>
        <v>454</v>
      </c>
      <c r="N4">
        <f t="shared" si="1"/>
        <v>0</v>
      </c>
      <c r="O4">
        <f t="shared" si="1"/>
        <v>454</v>
      </c>
      <c r="P4">
        <f t="shared" si="1"/>
        <v>0</v>
      </c>
      <c r="Q4" s="1">
        <f t="shared" ref="Q4:T24" si="5">$D4*E4</f>
        <v>28</v>
      </c>
      <c r="R4">
        <f t="shared" si="2"/>
        <v>0</v>
      </c>
      <c r="S4">
        <f t="shared" si="2"/>
        <v>28</v>
      </c>
      <c r="T4">
        <f t="shared" si="2"/>
        <v>0</v>
      </c>
      <c r="U4" s="1"/>
    </row>
    <row r="5" spans="1:21" x14ac:dyDescent="0.25">
      <c r="A5" t="s">
        <v>21</v>
      </c>
      <c r="B5">
        <v>41</v>
      </c>
      <c r="C5">
        <v>17</v>
      </c>
      <c r="D5">
        <v>2</v>
      </c>
      <c r="E5" s="1">
        <v>1</v>
      </c>
      <c r="F5">
        <v>1</v>
      </c>
      <c r="G5">
        <v>1</v>
      </c>
      <c r="H5">
        <v>1</v>
      </c>
      <c r="I5" s="1">
        <f t="shared" si="3"/>
        <v>41</v>
      </c>
      <c r="J5">
        <f t="shared" si="0"/>
        <v>41</v>
      </c>
      <c r="K5">
        <f t="shared" si="0"/>
        <v>41</v>
      </c>
      <c r="L5">
        <f t="shared" si="0"/>
        <v>41</v>
      </c>
      <c r="M5" s="1">
        <f t="shared" si="4"/>
        <v>17</v>
      </c>
      <c r="N5">
        <f t="shared" si="1"/>
        <v>17</v>
      </c>
      <c r="O5">
        <f t="shared" si="1"/>
        <v>17</v>
      </c>
      <c r="P5">
        <f t="shared" si="1"/>
        <v>17</v>
      </c>
      <c r="Q5" s="1">
        <f t="shared" si="5"/>
        <v>2</v>
      </c>
      <c r="R5">
        <f t="shared" si="2"/>
        <v>2</v>
      </c>
      <c r="S5">
        <f t="shared" si="2"/>
        <v>2</v>
      </c>
      <c r="T5">
        <f t="shared" si="2"/>
        <v>2</v>
      </c>
      <c r="U5" s="1"/>
    </row>
    <row r="6" spans="1:21" x14ac:dyDescent="0.25">
      <c r="A6" t="s">
        <v>22</v>
      </c>
      <c r="B6">
        <v>105</v>
      </c>
      <c r="C6">
        <v>45</v>
      </c>
      <c r="D6">
        <v>0</v>
      </c>
      <c r="E6" s="1">
        <v>1</v>
      </c>
      <c r="F6">
        <v>1</v>
      </c>
      <c r="G6">
        <v>1</v>
      </c>
      <c r="H6">
        <v>0</v>
      </c>
      <c r="I6" s="1">
        <f t="shared" si="3"/>
        <v>105</v>
      </c>
      <c r="J6">
        <f t="shared" si="0"/>
        <v>105</v>
      </c>
      <c r="K6">
        <f t="shared" si="0"/>
        <v>105</v>
      </c>
      <c r="L6">
        <f t="shared" si="0"/>
        <v>0</v>
      </c>
      <c r="M6" s="1">
        <f t="shared" si="4"/>
        <v>45</v>
      </c>
      <c r="N6">
        <f t="shared" si="1"/>
        <v>45</v>
      </c>
      <c r="O6">
        <f t="shared" si="1"/>
        <v>45</v>
      </c>
      <c r="P6">
        <f t="shared" si="1"/>
        <v>0</v>
      </c>
      <c r="Q6" s="1">
        <f t="shared" si="5"/>
        <v>0</v>
      </c>
      <c r="R6">
        <f t="shared" si="2"/>
        <v>0</v>
      </c>
      <c r="S6">
        <f t="shared" si="2"/>
        <v>0</v>
      </c>
      <c r="T6">
        <f t="shared" si="2"/>
        <v>0</v>
      </c>
      <c r="U6" s="1"/>
    </row>
    <row r="7" spans="1:21" x14ac:dyDescent="0.25">
      <c r="A7" t="s">
        <v>23</v>
      </c>
      <c r="B7">
        <v>309</v>
      </c>
      <c r="C7">
        <v>39</v>
      </c>
      <c r="D7">
        <v>0</v>
      </c>
      <c r="E7" s="1">
        <v>1</v>
      </c>
      <c r="F7">
        <v>1</v>
      </c>
      <c r="G7">
        <v>1</v>
      </c>
      <c r="H7">
        <v>1</v>
      </c>
      <c r="I7" s="1">
        <f t="shared" si="3"/>
        <v>309</v>
      </c>
      <c r="J7">
        <f t="shared" si="0"/>
        <v>309</v>
      </c>
      <c r="K7">
        <f t="shared" si="0"/>
        <v>309</v>
      </c>
      <c r="L7">
        <f t="shared" si="0"/>
        <v>309</v>
      </c>
      <c r="M7" s="1">
        <f t="shared" si="4"/>
        <v>39</v>
      </c>
      <c r="N7">
        <f t="shared" si="1"/>
        <v>39</v>
      </c>
      <c r="O7">
        <f t="shared" si="1"/>
        <v>39</v>
      </c>
      <c r="P7">
        <f t="shared" si="1"/>
        <v>39</v>
      </c>
      <c r="Q7" s="1">
        <f t="shared" si="5"/>
        <v>0</v>
      </c>
      <c r="R7">
        <f t="shared" si="2"/>
        <v>0</v>
      </c>
      <c r="S7">
        <f t="shared" si="2"/>
        <v>0</v>
      </c>
      <c r="T7">
        <f t="shared" si="2"/>
        <v>0</v>
      </c>
      <c r="U7" s="1"/>
    </row>
    <row r="8" spans="1:21" x14ac:dyDescent="0.25">
      <c r="A8" t="s">
        <v>24</v>
      </c>
      <c r="B8">
        <v>12</v>
      </c>
      <c r="C8">
        <v>5</v>
      </c>
      <c r="D8">
        <v>0</v>
      </c>
      <c r="E8" s="1">
        <v>1</v>
      </c>
      <c r="F8">
        <v>0</v>
      </c>
      <c r="G8">
        <v>1</v>
      </c>
      <c r="H8">
        <v>0</v>
      </c>
      <c r="I8" s="1">
        <f t="shared" si="3"/>
        <v>12</v>
      </c>
      <c r="J8">
        <f t="shared" si="0"/>
        <v>0</v>
      </c>
      <c r="K8">
        <f t="shared" si="0"/>
        <v>12</v>
      </c>
      <c r="L8">
        <f t="shared" si="0"/>
        <v>0</v>
      </c>
      <c r="M8" s="1">
        <f t="shared" si="4"/>
        <v>5</v>
      </c>
      <c r="N8">
        <f t="shared" si="1"/>
        <v>0</v>
      </c>
      <c r="O8">
        <f t="shared" si="1"/>
        <v>5</v>
      </c>
      <c r="P8">
        <f t="shared" si="1"/>
        <v>0</v>
      </c>
      <c r="Q8" s="1">
        <f t="shared" si="5"/>
        <v>0</v>
      </c>
      <c r="R8">
        <f t="shared" si="2"/>
        <v>0</v>
      </c>
      <c r="S8">
        <f t="shared" si="2"/>
        <v>0</v>
      </c>
      <c r="T8">
        <f t="shared" si="2"/>
        <v>0</v>
      </c>
      <c r="U8" s="1"/>
    </row>
    <row r="9" spans="1:21" x14ac:dyDescent="0.25">
      <c r="A9" t="s">
        <v>25</v>
      </c>
      <c r="B9">
        <v>59</v>
      </c>
      <c r="C9">
        <v>15</v>
      </c>
      <c r="D9">
        <v>0</v>
      </c>
      <c r="E9" s="1">
        <v>1</v>
      </c>
      <c r="F9">
        <v>0</v>
      </c>
      <c r="G9">
        <v>0</v>
      </c>
      <c r="H9">
        <v>0</v>
      </c>
      <c r="I9" s="1">
        <f t="shared" si="3"/>
        <v>59</v>
      </c>
      <c r="J9">
        <f t="shared" si="0"/>
        <v>0</v>
      </c>
      <c r="K9">
        <f t="shared" si="0"/>
        <v>0</v>
      </c>
      <c r="L9">
        <f t="shared" si="0"/>
        <v>0</v>
      </c>
      <c r="M9" s="1">
        <f t="shared" si="4"/>
        <v>15</v>
      </c>
      <c r="N9">
        <f t="shared" si="1"/>
        <v>0</v>
      </c>
      <c r="O9">
        <f t="shared" si="1"/>
        <v>0</v>
      </c>
      <c r="P9">
        <f t="shared" si="1"/>
        <v>0</v>
      </c>
      <c r="Q9" s="1">
        <f t="shared" si="5"/>
        <v>0</v>
      </c>
      <c r="R9">
        <f t="shared" si="2"/>
        <v>0</v>
      </c>
      <c r="S9">
        <f t="shared" si="2"/>
        <v>0</v>
      </c>
      <c r="T9">
        <f t="shared" si="2"/>
        <v>0</v>
      </c>
      <c r="U9" s="1"/>
    </row>
    <row r="10" spans="1:21" x14ac:dyDescent="0.25">
      <c r="A10" t="s">
        <v>26</v>
      </c>
      <c r="B10">
        <v>123</v>
      </c>
      <c r="C10">
        <v>8</v>
      </c>
      <c r="D10">
        <v>0</v>
      </c>
      <c r="E10" s="1">
        <v>1</v>
      </c>
      <c r="F10">
        <v>1</v>
      </c>
      <c r="G10">
        <v>0</v>
      </c>
      <c r="H10">
        <v>0</v>
      </c>
      <c r="I10" s="1">
        <f t="shared" si="3"/>
        <v>123</v>
      </c>
      <c r="J10">
        <f t="shared" si="0"/>
        <v>123</v>
      </c>
      <c r="K10">
        <f t="shared" si="0"/>
        <v>0</v>
      </c>
      <c r="L10">
        <f t="shared" si="0"/>
        <v>0</v>
      </c>
      <c r="M10" s="1">
        <f t="shared" si="4"/>
        <v>8</v>
      </c>
      <c r="N10">
        <f t="shared" si="1"/>
        <v>8</v>
      </c>
      <c r="O10">
        <f t="shared" si="1"/>
        <v>0</v>
      </c>
      <c r="P10">
        <f t="shared" si="1"/>
        <v>0</v>
      </c>
      <c r="Q10" s="1">
        <f t="shared" si="5"/>
        <v>0</v>
      </c>
      <c r="R10">
        <f t="shared" si="2"/>
        <v>0</v>
      </c>
      <c r="S10">
        <f t="shared" si="2"/>
        <v>0</v>
      </c>
      <c r="T10">
        <f t="shared" si="2"/>
        <v>0</v>
      </c>
      <c r="U10" s="1"/>
    </row>
    <row r="11" spans="1:21" x14ac:dyDescent="0.25">
      <c r="A11" t="s">
        <v>29</v>
      </c>
      <c r="B11">
        <v>12</v>
      </c>
      <c r="C11">
        <v>1</v>
      </c>
      <c r="D11">
        <v>0</v>
      </c>
      <c r="E11" s="1">
        <v>0</v>
      </c>
      <c r="F11">
        <v>1</v>
      </c>
      <c r="G11">
        <v>1</v>
      </c>
      <c r="H11">
        <v>1</v>
      </c>
      <c r="I11" s="1">
        <f t="shared" si="3"/>
        <v>0</v>
      </c>
      <c r="J11">
        <f t="shared" si="0"/>
        <v>12</v>
      </c>
      <c r="K11">
        <f t="shared" si="0"/>
        <v>12</v>
      </c>
      <c r="L11">
        <f t="shared" si="0"/>
        <v>12</v>
      </c>
      <c r="M11" s="1">
        <f t="shared" si="4"/>
        <v>0</v>
      </c>
      <c r="N11">
        <f t="shared" si="1"/>
        <v>1</v>
      </c>
      <c r="O11">
        <f t="shared" si="1"/>
        <v>1</v>
      </c>
      <c r="P11">
        <f t="shared" si="1"/>
        <v>1</v>
      </c>
      <c r="Q11" s="1">
        <f t="shared" si="5"/>
        <v>0</v>
      </c>
      <c r="R11">
        <f t="shared" si="2"/>
        <v>0</v>
      </c>
      <c r="S11">
        <f t="shared" si="2"/>
        <v>0</v>
      </c>
      <c r="T11">
        <f t="shared" si="2"/>
        <v>0</v>
      </c>
      <c r="U11" s="1"/>
    </row>
    <row r="12" spans="1:21" x14ac:dyDescent="0.25">
      <c r="A12" t="s">
        <v>30</v>
      </c>
      <c r="B12">
        <v>17</v>
      </c>
      <c r="C12">
        <v>2</v>
      </c>
      <c r="D12">
        <v>0</v>
      </c>
      <c r="E12" s="1">
        <v>0</v>
      </c>
      <c r="F12">
        <v>1</v>
      </c>
      <c r="G12">
        <v>1</v>
      </c>
      <c r="H12">
        <v>1</v>
      </c>
      <c r="I12" s="1">
        <f t="shared" si="3"/>
        <v>0</v>
      </c>
      <c r="J12">
        <f t="shared" si="0"/>
        <v>17</v>
      </c>
      <c r="K12">
        <f t="shared" si="0"/>
        <v>17</v>
      </c>
      <c r="L12">
        <f t="shared" si="0"/>
        <v>17</v>
      </c>
      <c r="M12" s="1">
        <f t="shared" si="4"/>
        <v>0</v>
      </c>
      <c r="N12">
        <f t="shared" si="1"/>
        <v>2</v>
      </c>
      <c r="O12">
        <f t="shared" si="1"/>
        <v>2</v>
      </c>
      <c r="P12">
        <f t="shared" si="1"/>
        <v>2</v>
      </c>
      <c r="Q12" s="1">
        <f t="shared" si="5"/>
        <v>0</v>
      </c>
      <c r="R12">
        <f t="shared" si="2"/>
        <v>0</v>
      </c>
      <c r="S12">
        <f t="shared" si="2"/>
        <v>0</v>
      </c>
      <c r="T12">
        <f t="shared" si="2"/>
        <v>0</v>
      </c>
      <c r="U12" s="1"/>
    </row>
    <row r="13" spans="1:21" x14ac:dyDescent="0.25">
      <c r="A13" t="s">
        <v>31</v>
      </c>
      <c r="B13">
        <v>983</v>
      </c>
      <c r="C13">
        <v>147</v>
      </c>
      <c r="D13">
        <v>6</v>
      </c>
      <c r="E13" s="1">
        <v>0</v>
      </c>
      <c r="F13">
        <v>1</v>
      </c>
      <c r="G13">
        <v>1</v>
      </c>
      <c r="H13">
        <v>1</v>
      </c>
      <c r="I13" s="1">
        <f t="shared" si="3"/>
        <v>0</v>
      </c>
      <c r="J13">
        <f t="shared" si="0"/>
        <v>983</v>
      </c>
      <c r="K13">
        <f t="shared" si="0"/>
        <v>983</v>
      </c>
      <c r="L13">
        <f t="shared" si="0"/>
        <v>983</v>
      </c>
      <c r="M13" s="1">
        <f t="shared" si="4"/>
        <v>0</v>
      </c>
      <c r="N13">
        <f t="shared" si="1"/>
        <v>147</v>
      </c>
      <c r="O13">
        <f t="shared" si="1"/>
        <v>147</v>
      </c>
      <c r="P13">
        <f t="shared" si="1"/>
        <v>147</v>
      </c>
      <c r="Q13" s="1">
        <f t="shared" si="5"/>
        <v>0</v>
      </c>
      <c r="R13">
        <f t="shared" si="2"/>
        <v>6</v>
      </c>
      <c r="S13">
        <f t="shared" si="2"/>
        <v>6</v>
      </c>
      <c r="T13">
        <f t="shared" si="2"/>
        <v>6</v>
      </c>
      <c r="U13" s="1"/>
    </row>
    <row r="14" spans="1:21" x14ac:dyDescent="0.25">
      <c r="A14" t="s">
        <v>32</v>
      </c>
      <c r="B14">
        <v>69</v>
      </c>
      <c r="C14">
        <v>23</v>
      </c>
      <c r="D14">
        <v>0</v>
      </c>
      <c r="E14" s="1">
        <v>0</v>
      </c>
      <c r="F14">
        <v>1</v>
      </c>
      <c r="G14">
        <v>0</v>
      </c>
      <c r="H14">
        <v>0</v>
      </c>
      <c r="I14" s="1">
        <f t="shared" si="3"/>
        <v>0</v>
      </c>
      <c r="J14">
        <f t="shared" si="0"/>
        <v>69</v>
      </c>
      <c r="K14">
        <f t="shared" si="0"/>
        <v>0</v>
      </c>
      <c r="L14">
        <f t="shared" si="0"/>
        <v>0</v>
      </c>
      <c r="M14" s="1">
        <f t="shared" si="4"/>
        <v>0</v>
      </c>
      <c r="N14">
        <f t="shared" si="1"/>
        <v>23</v>
      </c>
      <c r="O14">
        <f t="shared" si="1"/>
        <v>0</v>
      </c>
      <c r="P14">
        <f t="shared" si="1"/>
        <v>0</v>
      </c>
      <c r="Q14" s="1">
        <f t="shared" si="5"/>
        <v>0</v>
      </c>
      <c r="R14">
        <f t="shared" si="2"/>
        <v>0</v>
      </c>
      <c r="S14">
        <f t="shared" si="2"/>
        <v>0</v>
      </c>
      <c r="T14">
        <f t="shared" si="2"/>
        <v>0</v>
      </c>
      <c r="U14" s="1"/>
    </row>
    <row r="15" spans="1:21" x14ac:dyDescent="0.25">
      <c r="A15" t="s">
        <v>33</v>
      </c>
      <c r="B15">
        <v>1850</v>
      </c>
      <c r="C15">
        <v>915</v>
      </c>
      <c r="D15">
        <v>40</v>
      </c>
      <c r="E15" s="1">
        <v>0</v>
      </c>
      <c r="F15">
        <v>1</v>
      </c>
      <c r="G15">
        <v>0</v>
      </c>
      <c r="H15">
        <v>1</v>
      </c>
      <c r="I15" s="1">
        <f t="shared" si="3"/>
        <v>0</v>
      </c>
      <c r="J15">
        <f t="shared" si="0"/>
        <v>1850</v>
      </c>
      <c r="K15">
        <f t="shared" si="0"/>
        <v>0</v>
      </c>
      <c r="L15">
        <f t="shared" si="0"/>
        <v>1850</v>
      </c>
      <c r="M15" s="1">
        <f t="shared" si="4"/>
        <v>0</v>
      </c>
      <c r="N15">
        <f t="shared" si="1"/>
        <v>915</v>
      </c>
      <c r="O15">
        <f t="shared" si="1"/>
        <v>0</v>
      </c>
      <c r="P15">
        <f t="shared" si="1"/>
        <v>915</v>
      </c>
      <c r="Q15" s="1">
        <f t="shared" si="5"/>
        <v>0</v>
      </c>
      <c r="R15">
        <f t="shared" si="2"/>
        <v>40</v>
      </c>
      <c r="S15">
        <f t="shared" si="2"/>
        <v>0</v>
      </c>
      <c r="T15">
        <f t="shared" si="2"/>
        <v>40</v>
      </c>
      <c r="U15" s="1"/>
    </row>
    <row r="16" spans="1:21" x14ac:dyDescent="0.25">
      <c r="A16" t="s">
        <v>44</v>
      </c>
      <c r="B16">
        <v>3857</v>
      </c>
      <c r="C16">
        <v>1986</v>
      </c>
      <c r="D16">
        <v>119</v>
      </c>
      <c r="E16" s="1">
        <v>0</v>
      </c>
      <c r="F16">
        <v>0</v>
      </c>
      <c r="G16">
        <v>1</v>
      </c>
      <c r="H16">
        <v>0</v>
      </c>
      <c r="I16" s="1">
        <f t="shared" si="3"/>
        <v>0</v>
      </c>
      <c r="J16">
        <f t="shared" si="0"/>
        <v>0</v>
      </c>
      <c r="K16">
        <f t="shared" si="0"/>
        <v>3857</v>
      </c>
      <c r="L16">
        <f t="shared" si="0"/>
        <v>0</v>
      </c>
      <c r="M16" s="1">
        <f t="shared" si="4"/>
        <v>0</v>
      </c>
      <c r="N16">
        <f t="shared" si="1"/>
        <v>0</v>
      </c>
      <c r="O16">
        <f t="shared" si="1"/>
        <v>1986</v>
      </c>
      <c r="P16">
        <f t="shared" si="1"/>
        <v>0</v>
      </c>
      <c r="Q16" s="1">
        <f t="shared" si="5"/>
        <v>0</v>
      </c>
      <c r="R16">
        <f t="shared" si="2"/>
        <v>0</v>
      </c>
      <c r="S16">
        <f t="shared" si="2"/>
        <v>119</v>
      </c>
      <c r="T16">
        <f t="shared" si="2"/>
        <v>0</v>
      </c>
      <c r="U16" s="1"/>
    </row>
    <row r="17" spans="1:21" x14ac:dyDescent="0.25">
      <c r="A17" t="s">
        <v>45</v>
      </c>
      <c r="B17">
        <v>1426</v>
      </c>
      <c r="C17">
        <v>1152</v>
      </c>
      <c r="D17">
        <v>63</v>
      </c>
      <c r="E17" s="1">
        <v>0</v>
      </c>
      <c r="F17">
        <v>0</v>
      </c>
      <c r="G17">
        <v>1</v>
      </c>
      <c r="H17">
        <v>1</v>
      </c>
      <c r="I17" s="1">
        <f t="shared" si="3"/>
        <v>0</v>
      </c>
      <c r="J17">
        <f t="shared" si="0"/>
        <v>0</v>
      </c>
      <c r="K17">
        <f t="shared" si="0"/>
        <v>1426</v>
      </c>
      <c r="L17">
        <f t="shared" si="0"/>
        <v>1426</v>
      </c>
      <c r="M17" s="1">
        <f t="shared" si="4"/>
        <v>0</v>
      </c>
      <c r="N17">
        <f t="shared" si="1"/>
        <v>0</v>
      </c>
      <c r="O17">
        <f t="shared" si="1"/>
        <v>1152</v>
      </c>
      <c r="P17">
        <f t="shared" si="1"/>
        <v>1152</v>
      </c>
      <c r="Q17" s="1">
        <f t="shared" si="5"/>
        <v>0</v>
      </c>
      <c r="R17">
        <f t="shared" si="2"/>
        <v>0</v>
      </c>
      <c r="S17">
        <f t="shared" si="2"/>
        <v>63</v>
      </c>
      <c r="T17">
        <f t="shared" si="2"/>
        <v>63</v>
      </c>
      <c r="U17" s="1"/>
    </row>
    <row r="18" spans="1:21" x14ac:dyDescent="0.25">
      <c r="A18" t="s">
        <v>46</v>
      </c>
      <c r="B18">
        <v>121</v>
      </c>
      <c r="C18">
        <v>62</v>
      </c>
      <c r="D18">
        <v>3</v>
      </c>
      <c r="E18" s="1">
        <v>0</v>
      </c>
      <c r="F18">
        <v>0</v>
      </c>
      <c r="G18">
        <v>1</v>
      </c>
      <c r="H18">
        <v>1</v>
      </c>
      <c r="I18" s="1">
        <f t="shared" si="3"/>
        <v>0</v>
      </c>
      <c r="J18">
        <f t="shared" si="3"/>
        <v>0</v>
      </c>
      <c r="K18">
        <f t="shared" si="3"/>
        <v>121</v>
      </c>
      <c r="L18">
        <f t="shared" si="3"/>
        <v>121</v>
      </c>
      <c r="M18" s="1">
        <f t="shared" si="4"/>
        <v>0</v>
      </c>
      <c r="N18">
        <f t="shared" si="4"/>
        <v>0</v>
      </c>
      <c r="O18">
        <f t="shared" si="4"/>
        <v>62</v>
      </c>
      <c r="P18">
        <f t="shared" si="4"/>
        <v>62</v>
      </c>
      <c r="Q18" s="1">
        <f t="shared" si="5"/>
        <v>0</v>
      </c>
      <c r="R18">
        <f t="shared" si="5"/>
        <v>0</v>
      </c>
      <c r="S18">
        <f t="shared" si="5"/>
        <v>3</v>
      </c>
      <c r="T18">
        <f t="shared" si="5"/>
        <v>3</v>
      </c>
      <c r="U18" s="1"/>
    </row>
    <row r="19" spans="1:21" x14ac:dyDescent="0.25">
      <c r="A19" t="s">
        <v>47</v>
      </c>
      <c r="B19">
        <v>7187</v>
      </c>
      <c r="C19">
        <v>3165</v>
      </c>
      <c r="D19">
        <v>76</v>
      </c>
      <c r="E19" s="1">
        <v>0</v>
      </c>
      <c r="F19">
        <v>0</v>
      </c>
      <c r="G19">
        <v>1</v>
      </c>
      <c r="H19">
        <v>1</v>
      </c>
      <c r="I19" s="1">
        <f t="shared" si="3"/>
        <v>0</v>
      </c>
      <c r="J19">
        <f t="shared" si="3"/>
        <v>0</v>
      </c>
      <c r="K19">
        <f t="shared" si="3"/>
        <v>7187</v>
      </c>
      <c r="L19">
        <f t="shared" si="3"/>
        <v>7187</v>
      </c>
      <c r="M19" s="1">
        <f t="shared" si="4"/>
        <v>0</v>
      </c>
      <c r="N19">
        <f t="shared" si="4"/>
        <v>0</v>
      </c>
      <c r="O19">
        <f t="shared" si="4"/>
        <v>3165</v>
      </c>
      <c r="P19">
        <f t="shared" si="4"/>
        <v>3165</v>
      </c>
      <c r="Q19" s="1">
        <f t="shared" si="5"/>
        <v>0</v>
      </c>
      <c r="R19">
        <f t="shared" si="5"/>
        <v>0</v>
      </c>
      <c r="S19">
        <f t="shared" si="5"/>
        <v>76</v>
      </c>
      <c r="T19">
        <f t="shared" si="5"/>
        <v>76</v>
      </c>
      <c r="U19" s="1"/>
    </row>
    <row r="20" spans="1:21" x14ac:dyDescent="0.25">
      <c r="A20" t="s">
        <v>50</v>
      </c>
      <c r="B20">
        <v>981</v>
      </c>
      <c r="C20">
        <v>575</v>
      </c>
      <c r="D20">
        <v>22</v>
      </c>
      <c r="E20" s="1">
        <v>0</v>
      </c>
      <c r="F20">
        <v>0</v>
      </c>
      <c r="G20">
        <v>0</v>
      </c>
      <c r="H20">
        <v>1</v>
      </c>
      <c r="I20" s="1">
        <f t="shared" si="3"/>
        <v>0</v>
      </c>
      <c r="J20">
        <f t="shared" si="3"/>
        <v>0</v>
      </c>
      <c r="K20">
        <f t="shared" si="3"/>
        <v>0</v>
      </c>
      <c r="L20">
        <f t="shared" si="3"/>
        <v>981</v>
      </c>
      <c r="M20" s="1">
        <f t="shared" si="4"/>
        <v>0</v>
      </c>
      <c r="N20">
        <f t="shared" si="4"/>
        <v>0</v>
      </c>
      <c r="O20">
        <f t="shared" si="4"/>
        <v>0</v>
      </c>
      <c r="P20">
        <f t="shared" si="4"/>
        <v>575</v>
      </c>
      <c r="Q20" s="1">
        <f t="shared" si="5"/>
        <v>0</v>
      </c>
      <c r="R20">
        <f t="shared" si="5"/>
        <v>0</v>
      </c>
      <c r="S20">
        <f t="shared" si="5"/>
        <v>0</v>
      </c>
      <c r="T20">
        <f t="shared" si="5"/>
        <v>22</v>
      </c>
      <c r="U20" s="1"/>
    </row>
    <row r="21" spans="1:21" x14ac:dyDescent="0.25">
      <c r="A21" t="s">
        <v>51</v>
      </c>
      <c r="B21">
        <v>87</v>
      </c>
      <c r="C21">
        <v>41</v>
      </c>
      <c r="D21">
        <v>0</v>
      </c>
      <c r="E21" s="1">
        <v>0</v>
      </c>
      <c r="F21">
        <v>0</v>
      </c>
      <c r="G21">
        <v>0</v>
      </c>
      <c r="H21">
        <v>1</v>
      </c>
      <c r="I21" s="1">
        <f t="shared" si="3"/>
        <v>0</v>
      </c>
      <c r="J21">
        <f t="shared" si="3"/>
        <v>0</v>
      </c>
      <c r="K21">
        <f t="shared" si="3"/>
        <v>0</v>
      </c>
      <c r="L21">
        <f t="shared" si="3"/>
        <v>87</v>
      </c>
      <c r="M21" s="1">
        <f t="shared" si="4"/>
        <v>0</v>
      </c>
      <c r="N21">
        <f t="shared" si="4"/>
        <v>0</v>
      </c>
      <c r="O21">
        <f t="shared" si="4"/>
        <v>0</v>
      </c>
      <c r="P21">
        <f t="shared" si="4"/>
        <v>41</v>
      </c>
      <c r="Q21" s="1">
        <f t="shared" si="5"/>
        <v>0</v>
      </c>
      <c r="R21">
        <f t="shared" si="5"/>
        <v>0</v>
      </c>
      <c r="S21">
        <f t="shared" si="5"/>
        <v>0</v>
      </c>
      <c r="T21">
        <f t="shared" si="5"/>
        <v>0</v>
      </c>
      <c r="U21" s="1"/>
    </row>
    <row r="22" spans="1:21" x14ac:dyDescent="0.25">
      <c r="A22" t="s">
        <v>52</v>
      </c>
      <c r="B22">
        <v>57</v>
      </c>
      <c r="C22">
        <v>15</v>
      </c>
      <c r="D22">
        <v>1</v>
      </c>
      <c r="E22" s="1">
        <v>0</v>
      </c>
      <c r="F22">
        <v>0</v>
      </c>
      <c r="G22">
        <v>0</v>
      </c>
      <c r="H22">
        <v>1</v>
      </c>
      <c r="I22" s="1">
        <f t="shared" si="3"/>
        <v>0</v>
      </c>
      <c r="J22">
        <f t="shared" si="3"/>
        <v>0</v>
      </c>
      <c r="K22">
        <f t="shared" si="3"/>
        <v>0</v>
      </c>
      <c r="L22">
        <f t="shared" si="3"/>
        <v>57</v>
      </c>
      <c r="M22" s="1">
        <f t="shared" si="4"/>
        <v>0</v>
      </c>
      <c r="N22">
        <f t="shared" si="4"/>
        <v>0</v>
      </c>
      <c r="O22">
        <f t="shared" si="4"/>
        <v>0</v>
      </c>
      <c r="P22">
        <f t="shared" si="4"/>
        <v>15</v>
      </c>
      <c r="Q22" s="1">
        <f t="shared" si="5"/>
        <v>0</v>
      </c>
      <c r="R22">
        <f t="shared" si="5"/>
        <v>0</v>
      </c>
      <c r="S22">
        <f t="shared" si="5"/>
        <v>0</v>
      </c>
      <c r="T22">
        <f t="shared" si="5"/>
        <v>1</v>
      </c>
      <c r="U22" s="1"/>
    </row>
    <row r="23" spans="1:21" x14ac:dyDescent="0.25">
      <c r="A23" t="s">
        <v>53</v>
      </c>
      <c r="B23">
        <v>940</v>
      </c>
      <c r="C23">
        <v>512</v>
      </c>
      <c r="D23">
        <v>14</v>
      </c>
      <c r="E23" s="1">
        <v>0</v>
      </c>
      <c r="F23">
        <v>0</v>
      </c>
      <c r="G23">
        <v>0</v>
      </c>
      <c r="H23">
        <v>1</v>
      </c>
      <c r="I23" s="1">
        <f t="shared" si="3"/>
        <v>0</v>
      </c>
      <c r="J23">
        <f t="shared" si="3"/>
        <v>0</v>
      </c>
      <c r="K23">
        <f t="shared" si="3"/>
        <v>0</v>
      </c>
      <c r="L23">
        <f t="shared" si="3"/>
        <v>940</v>
      </c>
      <c r="M23" s="1">
        <f t="shared" si="4"/>
        <v>0</v>
      </c>
      <c r="N23">
        <f t="shared" si="4"/>
        <v>0</v>
      </c>
      <c r="O23">
        <f t="shared" si="4"/>
        <v>0</v>
      </c>
      <c r="P23">
        <f t="shared" si="4"/>
        <v>512</v>
      </c>
      <c r="Q23" s="1">
        <f t="shared" si="5"/>
        <v>0</v>
      </c>
      <c r="R23">
        <f t="shared" si="5"/>
        <v>0</v>
      </c>
      <c r="S23">
        <f t="shared" si="5"/>
        <v>0</v>
      </c>
      <c r="T23">
        <f t="shared" si="5"/>
        <v>14</v>
      </c>
      <c r="U23" s="1"/>
    </row>
    <row r="24" spans="1:21" x14ac:dyDescent="0.25">
      <c r="A24" s="2" t="s">
        <v>39</v>
      </c>
      <c r="B24" s="2">
        <v>33</v>
      </c>
      <c r="C24" s="2">
        <v>17</v>
      </c>
      <c r="D24" s="2">
        <v>1</v>
      </c>
      <c r="E24" s="3">
        <v>0</v>
      </c>
      <c r="F24" s="2">
        <v>0</v>
      </c>
      <c r="G24" s="2">
        <v>1</v>
      </c>
      <c r="H24" s="2">
        <v>1</v>
      </c>
      <c r="I24" s="3">
        <f t="shared" si="3"/>
        <v>0</v>
      </c>
      <c r="J24" s="2">
        <f t="shared" si="3"/>
        <v>0</v>
      </c>
      <c r="K24" s="2">
        <f t="shared" si="3"/>
        <v>33</v>
      </c>
      <c r="L24" s="2">
        <f t="shared" si="3"/>
        <v>33</v>
      </c>
      <c r="M24" s="3">
        <f t="shared" si="4"/>
        <v>0</v>
      </c>
      <c r="N24" s="2">
        <f t="shared" si="4"/>
        <v>0</v>
      </c>
      <c r="O24" s="2">
        <f t="shared" si="4"/>
        <v>17</v>
      </c>
      <c r="P24" s="2">
        <f t="shared" si="4"/>
        <v>17</v>
      </c>
      <c r="Q24" s="3">
        <f t="shared" si="5"/>
        <v>0</v>
      </c>
      <c r="R24" s="2">
        <f t="shared" si="5"/>
        <v>0</v>
      </c>
      <c r="S24" s="2">
        <f t="shared" si="5"/>
        <v>1</v>
      </c>
      <c r="T24" s="4">
        <f t="shared" si="5"/>
        <v>1</v>
      </c>
      <c r="U24" s="1"/>
    </row>
    <row r="25" spans="1:21" x14ac:dyDescent="0.25">
      <c r="A25" t="s">
        <v>58</v>
      </c>
      <c r="B25">
        <f t="shared" ref="B25:T25" si="6">SUM(B3:B24)</f>
        <v>19406</v>
      </c>
      <c r="C25">
        <f t="shared" si="6"/>
        <v>9202</v>
      </c>
      <c r="D25">
        <f t="shared" si="6"/>
        <v>375</v>
      </c>
      <c r="E25" s="1">
        <f t="shared" si="6"/>
        <v>8</v>
      </c>
      <c r="F25">
        <f t="shared" si="6"/>
        <v>9</v>
      </c>
      <c r="G25">
        <f t="shared" si="6"/>
        <v>14</v>
      </c>
      <c r="H25">
        <f t="shared" si="6"/>
        <v>15</v>
      </c>
      <c r="I25" s="1">
        <f t="shared" si="6"/>
        <v>1786</v>
      </c>
      <c r="J25">
        <f t="shared" si="6"/>
        <v>3509</v>
      </c>
      <c r="K25">
        <f t="shared" si="6"/>
        <v>15240</v>
      </c>
      <c r="L25">
        <f t="shared" si="6"/>
        <v>14057</v>
      </c>
      <c r="M25" s="1">
        <f t="shared" si="6"/>
        <v>589</v>
      </c>
      <c r="N25">
        <f t="shared" si="6"/>
        <v>1197</v>
      </c>
      <c r="O25">
        <f t="shared" si="6"/>
        <v>7098</v>
      </c>
      <c r="P25">
        <f t="shared" si="6"/>
        <v>6666</v>
      </c>
      <c r="Q25" s="1">
        <f t="shared" si="6"/>
        <v>30</v>
      </c>
      <c r="R25">
        <f t="shared" si="6"/>
        <v>48</v>
      </c>
      <c r="S25">
        <f t="shared" si="6"/>
        <v>298</v>
      </c>
      <c r="T25">
        <f t="shared" si="6"/>
        <v>228</v>
      </c>
      <c r="U25" s="1"/>
    </row>
    <row r="26" spans="1:21" x14ac:dyDescent="0.25">
      <c r="A26" s="2" t="s">
        <v>57</v>
      </c>
      <c r="B26" s="8">
        <f>AVERAGE(B3:B24)</f>
        <v>882.09090909090912</v>
      </c>
      <c r="C26" s="8">
        <f>AVERAGE(C3:C24)</f>
        <v>418.27272727272725</v>
      </c>
      <c r="D26" s="8">
        <f>AVERAGE(D3:D24)</f>
        <v>17.045454545454547</v>
      </c>
      <c r="E26" s="3"/>
      <c r="F26" s="2"/>
      <c r="G26" s="2"/>
      <c r="H26" s="2"/>
      <c r="I26" s="9">
        <f>I25/E25</f>
        <v>223.25</v>
      </c>
      <c r="J26" s="8">
        <f t="shared" ref="J26:L26" si="7">J25/F25</f>
        <v>389.88888888888891</v>
      </c>
      <c r="K26" s="8">
        <f t="shared" si="7"/>
        <v>1088.5714285714287</v>
      </c>
      <c r="L26" s="8">
        <f t="shared" si="7"/>
        <v>937.13333333333333</v>
      </c>
      <c r="M26" s="9">
        <f>M25/E25</f>
        <v>73.625</v>
      </c>
      <c r="N26" s="8">
        <f t="shared" ref="N26:P26" si="8">N25/F25</f>
        <v>133</v>
      </c>
      <c r="O26" s="8">
        <f t="shared" si="8"/>
        <v>507</v>
      </c>
      <c r="P26" s="8">
        <f t="shared" si="8"/>
        <v>444.4</v>
      </c>
      <c r="Q26" s="9">
        <f>Q25/E25</f>
        <v>3.75</v>
      </c>
      <c r="R26" s="8">
        <f t="shared" ref="R26:T26" si="9">R25/F25</f>
        <v>5.333333333333333</v>
      </c>
      <c r="S26" s="8">
        <f t="shared" si="9"/>
        <v>21.285714285714285</v>
      </c>
      <c r="T26" s="10">
        <f t="shared" si="9"/>
        <v>15.2</v>
      </c>
      <c r="U26" s="1"/>
    </row>
    <row r="27" spans="1:21" x14ac:dyDescent="0.25">
      <c r="A27" s="11" t="s">
        <v>66</v>
      </c>
      <c r="B27" s="11"/>
      <c r="C27" s="11"/>
      <c r="D27" s="11"/>
      <c r="E27" s="11"/>
      <c r="F27" s="11"/>
      <c r="G27" s="11"/>
      <c r="H27" s="11"/>
      <c r="I27" s="12">
        <f>I26/$B26</f>
        <v>0.25309182726991653</v>
      </c>
      <c r="J27" s="13">
        <f t="shared" ref="J27:L27" si="10">J26/$B26</f>
        <v>0.44200533626484367</v>
      </c>
      <c r="K27" s="13">
        <f t="shared" si="10"/>
        <v>1.2340807703066798</v>
      </c>
      <c r="L27" s="13">
        <f t="shared" si="10"/>
        <v>1.0623999450341819</v>
      </c>
      <c r="M27" s="12">
        <f>M26/$C26</f>
        <v>0.17602151706150837</v>
      </c>
      <c r="N27" s="13">
        <f t="shared" ref="N27:P27" si="11">N26/$C26</f>
        <v>0.31797435340143448</v>
      </c>
      <c r="O27" s="13">
        <f t="shared" si="11"/>
        <v>1.2121277983047165</v>
      </c>
      <c r="P27" s="13">
        <f t="shared" si="11"/>
        <v>1.0624646815909584</v>
      </c>
      <c r="Q27" s="12">
        <f>Q26/$D26</f>
        <v>0.21999999999999997</v>
      </c>
      <c r="R27" s="13">
        <f t="shared" ref="R27:T27" si="12">R26/$D26</f>
        <v>0.31288888888888883</v>
      </c>
      <c r="S27" s="13">
        <f t="shared" si="12"/>
        <v>1.2487619047619045</v>
      </c>
      <c r="T27" s="14">
        <f t="shared" si="12"/>
        <v>0.89173333333333327</v>
      </c>
      <c r="U2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BE2E4-E230-4EF2-A82F-7E2210A623D6}">
  <dimension ref="A1:E36"/>
  <sheetViews>
    <sheetView workbookViewId="0"/>
  </sheetViews>
  <sheetFormatPr defaultRowHeight="15" x14ac:dyDescent="0.25"/>
  <cols>
    <col min="1" max="1" width="18.140625" customWidth="1"/>
  </cols>
  <sheetData>
    <row r="1" spans="1:5" x14ac:dyDescent="0.25">
      <c r="A1" t="s">
        <v>69</v>
      </c>
      <c r="B1" s="1" t="s">
        <v>60</v>
      </c>
    </row>
    <row r="2" spans="1:5" x14ac:dyDescent="0.25">
      <c r="A2" s="4"/>
      <c r="B2" s="3" t="s">
        <v>0</v>
      </c>
      <c r="C2" s="2" t="s">
        <v>1</v>
      </c>
      <c r="D2" s="2" t="s">
        <v>2</v>
      </c>
      <c r="E2" s="2" t="s">
        <v>3</v>
      </c>
    </row>
    <row r="3" spans="1:5" x14ac:dyDescent="0.25">
      <c r="A3" t="s">
        <v>70</v>
      </c>
      <c r="B3">
        <v>1</v>
      </c>
    </row>
    <row r="4" spans="1:5" x14ac:dyDescent="0.25">
      <c r="A4" t="s">
        <v>71</v>
      </c>
      <c r="B4">
        <v>1</v>
      </c>
      <c r="C4">
        <v>1</v>
      </c>
    </row>
    <row r="5" spans="1:5" x14ac:dyDescent="0.25">
      <c r="A5" t="s">
        <v>72</v>
      </c>
      <c r="B5">
        <v>1</v>
      </c>
      <c r="D5">
        <v>1</v>
      </c>
    </row>
    <row r="6" spans="1:5" x14ac:dyDescent="0.25">
      <c r="A6" t="s">
        <v>73</v>
      </c>
      <c r="C6">
        <v>1</v>
      </c>
    </row>
    <row r="7" spans="1:5" x14ac:dyDescent="0.25">
      <c r="A7" t="s">
        <v>74</v>
      </c>
      <c r="C7">
        <v>1</v>
      </c>
    </row>
    <row r="8" spans="1:5" x14ac:dyDescent="0.25">
      <c r="A8" t="s">
        <v>75</v>
      </c>
      <c r="D8">
        <v>1</v>
      </c>
    </row>
    <row r="9" spans="1:5" x14ac:dyDescent="0.25">
      <c r="A9" t="s">
        <v>76</v>
      </c>
      <c r="E9">
        <v>1</v>
      </c>
    </row>
    <row r="10" spans="1:5" x14ac:dyDescent="0.25">
      <c r="A10" t="s">
        <v>77</v>
      </c>
      <c r="B10">
        <v>1</v>
      </c>
    </row>
    <row r="11" spans="1:5" x14ac:dyDescent="0.25">
      <c r="A11" t="s">
        <v>78</v>
      </c>
      <c r="B11">
        <v>1</v>
      </c>
    </row>
    <row r="12" spans="1:5" x14ac:dyDescent="0.25">
      <c r="A12" t="s">
        <v>79</v>
      </c>
      <c r="D12">
        <v>1</v>
      </c>
    </row>
    <row r="13" spans="1:5" x14ac:dyDescent="0.25">
      <c r="A13" t="s">
        <v>80</v>
      </c>
      <c r="B13">
        <v>1</v>
      </c>
    </row>
    <row r="14" spans="1:5" x14ac:dyDescent="0.25">
      <c r="A14" t="s">
        <v>81</v>
      </c>
      <c r="D14">
        <v>1</v>
      </c>
    </row>
    <row r="15" spans="1:5" x14ac:dyDescent="0.25">
      <c r="A15" t="s">
        <v>82</v>
      </c>
      <c r="C15">
        <v>1</v>
      </c>
    </row>
    <row r="16" spans="1:5" x14ac:dyDescent="0.25">
      <c r="A16" t="s">
        <v>83</v>
      </c>
      <c r="B16">
        <v>1</v>
      </c>
      <c r="E16">
        <v>1</v>
      </c>
    </row>
    <row r="17" spans="1:5" x14ac:dyDescent="0.25">
      <c r="A17" t="s">
        <v>84</v>
      </c>
      <c r="B17">
        <v>1</v>
      </c>
      <c r="D17">
        <v>1</v>
      </c>
      <c r="E17">
        <v>1</v>
      </c>
    </row>
    <row r="18" spans="1:5" x14ac:dyDescent="0.25">
      <c r="A18" t="s">
        <v>85</v>
      </c>
      <c r="B18">
        <v>1</v>
      </c>
      <c r="D18">
        <v>1</v>
      </c>
    </row>
    <row r="19" spans="1:5" x14ac:dyDescent="0.25">
      <c r="A19" t="s">
        <v>86</v>
      </c>
      <c r="D19">
        <v>1</v>
      </c>
    </row>
    <row r="20" spans="1:5" x14ac:dyDescent="0.25">
      <c r="A20" t="s">
        <v>87</v>
      </c>
      <c r="B20">
        <v>1</v>
      </c>
    </row>
    <row r="21" spans="1:5" x14ac:dyDescent="0.25">
      <c r="A21" t="s">
        <v>88</v>
      </c>
      <c r="B21">
        <v>1</v>
      </c>
    </row>
    <row r="22" spans="1:5" x14ac:dyDescent="0.25">
      <c r="A22" t="s">
        <v>89</v>
      </c>
      <c r="C22">
        <v>1</v>
      </c>
    </row>
    <row r="23" spans="1:5" x14ac:dyDescent="0.25">
      <c r="A23" t="s">
        <v>90</v>
      </c>
      <c r="E23">
        <v>1</v>
      </c>
    </row>
    <row r="24" spans="1:5" x14ac:dyDescent="0.25">
      <c r="A24" t="s">
        <v>91</v>
      </c>
      <c r="C24">
        <v>1</v>
      </c>
    </row>
    <row r="25" spans="1:5" x14ac:dyDescent="0.25">
      <c r="A25" t="s">
        <v>92</v>
      </c>
      <c r="B25">
        <v>1</v>
      </c>
      <c r="D25">
        <v>1</v>
      </c>
    </row>
    <row r="26" spans="1:5" x14ac:dyDescent="0.25">
      <c r="A26" t="s">
        <v>93</v>
      </c>
      <c r="D26">
        <v>1</v>
      </c>
    </row>
    <row r="27" spans="1:5" x14ac:dyDescent="0.25">
      <c r="A27" t="s">
        <v>94</v>
      </c>
      <c r="E27">
        <v>1</v>
      </c>
    </row>
    <row r="28" spans="1:5" x14ac:dyDescent="0.25">
      <c r="A28" t="s">
        <v>95</v>
      </c>
      <c r="D28">
        <v>1</v>
      </c>
    </row>
    <row r="29" spans="1:5" x14ac:dyDescent="0.25">
      <c r="A29" t="s">
        <v>96</v>
      </c>
      <c r="B29">
        <v>1</v>
      </c>
      <c r="D29">
        <v>1</v>
      </c>
      <c r="E29">
        <v>1</v>
      </c>
    </row>
    <row r="30" spans="1:5" x14ac:dyDescent="0.25">
      <c r="A30" t="s">
        <v>97</v>
      </c>
      <c r="B30">
        <v>1</v>
      </c>
      <c r="C30">
        <v>1</v>
      </c>
    </row>
    <row r="31" spans="1:5" x14ac:dyDescent="0.25">
      <c r="A31" t="s">
        <v>98</v>
      </c>
      <c r="D31">
        <v>1</v>
      </c>
    </row>
    <row r="32" spans="1:5" x14ac:dyDescent="0.25">
      <c r="A32" t="s">
        <v>99</v>
      </c>
      <c r="B32">
        <v>1</v>
      </c>
      <c r="C32">
        <v>1</v>
      </c>
      <c r="D32">
        <v>1</v>
      </c>
      <c r="E32">
        <v>1</v>
      </c>
    </row>
    <row r="33" spans="1:5" x14ac:dyDescent="0.25">
      <c r="A33" t="s">
        <v>100</v>
      </c>
      <c r="B33">
        <v>1</v>
      </c>
      <c r="D33">
        <v>1</v>
      </c>
    </row>
    <row r="34" spans="1:5" x14ac:dyDescent="0.25">
      <c r="A34" t="s">
        <v>101</v>
      </c>
      <c r="E34">
        <v>1</v>
      </c>
    </row>
    <row r="35" spans="1:5" x14ac:dyDescent="0.25">
      <c r="A35" s="2" t="s">
        <v>102</v>
      </c>
      <c r="B35" s="2"/>
      <c r="C35" s="2"/>
      <c r="D35" s="2">
        <v>1</v>
      </c>
      <c r="E35" s="2"/>
    </row>
    <row r="36" spans="1:5" x14ac:dyDescent="0.25">
      <c r="A36" s="11" t="s">
        <v>58</v>
      </c>
      <c r="B36" s="11">
        <f>SUM(B3:B35)</f>
        <v>16</v>
      </c>
      <c r="C36" s="11">
        <f>SUM(C3:C35)</f>
        <v>8</v>
      </c>
      <c r="D36" s="11">
        <f>SUM(D3:D35)</f>
        <v>15</v>
      </c>
      <c r="E36" s="11">
        <f>SUM(E3:E35)</f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TFs</vt:lpstr>
      <vt:lpstr>EFs</vt:lpstr>
      <vt:lpstr>lncRNAs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 Drabløs</dc:creator>
  <cp:lastModifiedBy>Finn Drabløs</cp:lastModifiedBy>
  <dcterms:created xsi:type="dcterms:W3CDTF">2019-01-02T09:01:56Z</dcterms:created>
  <dcterms:modified xsi:type="dcterms:W3CDTF">2019-09-10T06:59:23Z</dcterms:modified>
</cp:coreProperties>
</file>