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round Golf\JPA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I68" i="1"/>
  <c r="H68" i="1"/>
  <c r="G68" i="1"/>
  <c r="F68" i="1"/>
  <c r="E68" i="1"/>
  <c r="D68" i="1"/>
  <c r="C68" i="1"/>
  <c r="B68" i="1"/>
  <c r="L67" i="1"/>
  <c r="M67" i="1" s="1"/>
  <c r="K67" i="1"/>
  <c r="L66" i="1"/>
  <c r="M66" i="1" s="1"/>
  <c r="K66" i="1"/>
  <c r="L65" i="1"/>
  <c r="M65" i="1" s="1"/>
  <c r="K65" i="1"/>
  <c r="L64" i="1"/>
  <c r="M64" i="1" s="1"/>
  <c r="K64" i="1"/>
  <c r="L63" i="1"/>
  <c r="M63" i="1" s="1"/>
  <c r="K63" i="1"/>
  <c r="L62" i="1"/>
  <c r="M62" i="1" s="1"/>
  <c r="K62" i="1"/>
  <c r="L58" i="1"/>
  <c r="M58" i="1" s="1"/>
  <c r="K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L53" i="1"/>
  <c r="M53" i="1" s="1"/>
  <c r="K53" i="1"/>
  <c r="L52" i="1"/>
  <c r="M52" i="1" s="1"/>
  <c r="K52" i="1"/>
  <c r="L48" i="1"/>
  <c r="M48" i="1" s="1"/>
  <c r="K48" i="1"/>
  <c r="M47" i="1"/>
  <c r="L47" i="1"/>
  <c r="K47" i="1"/>
  <c r="L46" i="1"/>
  <c r="M46" i="1" s="1"/>
  <c r="K46" i="1"/>
  <c r="L45" i="1"/>
  <c r="M45" i="1" s="1"/>
  <c r="K45" i="1"/>
  <c r="L44" i="1"/>
  <c r="M44" i="1" s="1"/>
  <c r="K44" i="1"/>
  <c r="L43" i="1"/>
  <c r="M43" i="1" s="1"/>
  <c r="K43" i="1"/>
  <c r="L42" i="1"/>
  <c r="M42" i="1" s="1"/>
  <c r="K42" i="1"/>
  <c r="Q23" i="1"/>
  <c r="R23" i="1" s="1"/>
  <c r="P23" i="1"/>
  <c r="R22" i="1"/>
  <c r="Q22" i="1"/>
  <c r="P22" i="1"/>
  <c r="Q21" i="1"/>
  <c r="R21" i="1" s="1"/>
  <c r="P21" i="1"/>
  <c r="Q20" i="1"/>
  <c r="R20" i="1" s="1"/>
  <c r="P20" i="1"/>
  <c r="Q19" i="1"/>
  <c r="R19" i="1" s="1"/>
  <c r="P19" i="1"/>
  <c r="Q18" i="1"/>
  <c r="R18" i="1" s="1"/>
  <c r="P18" i="1"/>
  <c r="Q17" i="1"/>
  <c r="R17" i="1" s="1"/>
  <c r="P17" i="1"/>
  <c r="Q12" i="1"/>
  <c r="R12" i="1" s="1"/>
  <c r="P12" i="1"/>
  <c r="R11" i="1"/>
  <c r="Q11" i="1"/>
  <c r="P11" i="1"/>
  <c r="Q10" i="1"/>
  <c r="R10" i="1" s="1"/>
  <c r="P10" i="1"/>
  <c r="Q9" i="1"/>
  <c r="R9" i="1" s="1"/>
  <c r="P9" i="1"/>
  <c r="Q8" i="1"/>
  <c r="R8" i="1" s="1"/>
  <c r="P8" i="1"/>
  <c r="Q7" i="1"/>
  <c r="R7" i="1" s="1"/>
  <c r="P7" i="1"/>
  <c r="Q6" i="1"/>
  <c r="R6" i="1" s="1"/>
  <c r="P6" i="1"/>
  <c r="L68" i="1" l="1"/>
  <c r="M68" i="1" s="1"/>
  <c r="K68" i="1"/>
</calcChain>
</file>

<file path=xl/sharedStrings.xml><?xml version="1.0" encoding="utf-8"?>
<sst xmlns="http://schemas.openxmlformats.org/spreadsheetml/2006/main" count="134" uniqueCount="78">
  <si>
    <t>N=13</t>
    <phoneticPr fontId="4"/>
  </si>
  <si>
    <t>Tanoue</t>
    <phoneticPr fontId="4"/>
  </si>
  <si>
    <t>Tone</t>
    <phoneticPr fontId="4"/>
  </si>
  <si>
    <t>Sakamoto</t>
    <phoneticPr fontId="4"/>
  </si>
  <si>
    <t>Ishihara S</t>
    <phoneticPr fontId="4"/>
  </si>
  <si>
    <t>Takeda</t>
    <phoneticPr fontId="4"/>
  </si>
  <si>
    <t>Kosai</t>
    <phoneticPr fontId="4"/>
  </si>
  <si>
    <t>Tateyama</t>
    <phoneticPr fontId="4"/>
  </si>
  <si>
    <t>Nishimura</t>
    <phoneticPr fontId="4"/>
  </si>
  <si>
    <t>Ishihsra T</t>
    <phoneticPr fontId="4"/>
  </si>
  <si>
    <t>Yamaguchi</t>
    <phoneticPr fontId="4"/>
  </si>
  <si>
    <t>Hamada</t>
    <phoneticPr fontId="4"/>
  </si>
  <si>
    <t>Shimamoto</t>
    <phoneticPr fontId="4"/>
  </si>
  <si>
    <t>Murakami</t>
    <phoneticPr fontId="4"/>
  </si>
  <si>
    <t>AVERAGE</t>
    <phoneticPr fontId="4"/>
  </si>
  <si>
    <t>SD</t>
    <phoneticPr fontId="4"/>
  </si>
  <si>
    <t>SE</t>
    <phoneticPr fontId="4"/>
  </si>
  <si>
    <t>rest</t>
    <phoneticPr fontId="4"/>
  </si>
  <si>
    <t>G1</t>
    <phoneticPr fontId="4"/>
  </si>
  <si>
    <t>G2</t>
    <phoneticPr fontId="4"/>
  </si>
  <si>
    <t>G3</t>
    <phoneticPr fontId="4"/>
  </si>
  <si>
    <t>G4</t>
    <phoneticPr fontId="4"/>
  </si>
  <si>
    <t>G5</t>
    <phoneticPr fontId="4"/>
  </si>
  <si>
    <t>G6</t>
    <phoneticPr fontId="4"/>
  </si>
  <si>
    <t>Tone</t>
    <phoneticPr fontId="4"/>
  </si>
  <si>
    <t>Sakamoto</t>
    <phoneticPr fontId="4"/>
  </si>
  <si>
    <t>Ishihara S</t>
    <phoneticPr fontId="4"/>
  </si>
  <si>
    <t>Takeda</t>
    <phoneticPr fontId="4"/>
  </si>
  <si>
    <t>Kosai</t>
    <phoneticPr fontId="4"/>
  </si>
  <si>
    <t>Nishimura</t>
    <phoneticPr fontId="4"/>
  </si>
  <si>
    <t>Ishihsra T</t>
    <phoneticPr fontId="4"/>
  </si>
  <si>
    <t>Yamaguchi</t>
    <phoneticPr fontId="4"/>
  </si>
  <si>
    <t>Shimamoto</t>
    <phoneticPr fontId="4"/>
  </si>
  <si>
    <t>Murakami</t>
    <phoneticPr fontId="4"/>
  </si>
  <si>
    <t>SE</t>
    <phoneticPr fontId="4"/>
  </si>
  <si>
    <t>G1</t>
    <phoneticPr fontId="4"/>
  </si>
  <si>
    <t>G3</t>
    <phoneticPr fontId="4"/>
  </si>
  <si>
    <t>G4</t>
    <phoneticPr fontId="4"/>
  </si>
  <si>
    <t>G5</t>
    <phoneticPr fontId="4"/>
  </si>
  <si>
    <t>G6</t>
    <phoneticPr fontId="4"/>
  </si>
  <si>
    <t>Tanoue</t>
    <phoneticPr fontId="4"/>
  </si>
  <si>
    <t>Ishihara S</t>
    <phoneticPr fontId="4"/>
  </si>
  <si>
    <t>Takeda</t>
    <phoneticPr fontId="4"/>
  </si>
  <si>
    <t>Kosai</t>
    <phoneticPr fontId="4"/>
  </si>
  <si>
    <t>Nishimura</t>
    <phoneticPr fontId="4"/>
  </si>
  <si>
    <t>Yamaguchi</t>
    <phoneticPr fontId="4"/>
  </si>
  <si>
    <t>Hamada</t>
    <phoneticPr fontId="4"/>
  </si>
  <si>
    <t>Shimamoto</t>
    <phoneticPr fontId="4"/>
  </si>
  <si>
    <t>Murakami</t>
    <phoneticPr fontId="4"/>
  </si>
  <si>
    <t>AVERAGE</t>
    <phoneticPr fontId="4"/>
  </si>
  <si>
    <t>SE</t>
    <phoneticPr fontId="4"/>
  </si>
  <si>
    <t>rest</t>
  </si>
  <si>
    <t>G1</t>
  </si>
  <si>
    <t>G2</t>
  </si>
  <si>
    <t>G3</t>
  </si>
  <si>
    <t>G4</t>
  </si>
  <si>
    <t>G5</t>
  </si>
  <si>
    <t>G6</t>
  </si>
  <si>
    <t>N=9</t>
    <phoneticPr fontId="3"/>
  </si>
  <si>
    <t>Hamaguchi</t>
    <phoneticPr fontId="4"/>
  </si>
  <si>
    <t>Matsunaga</t>
    <phoneticPr fontId="4"/>
  </si>
  <si>
    <t>Ishihara</t>
    <phoneticPr fontId="4"/>
  </si>
  <si>
    <t>AVERAGE</t>
    <phoneticPr fontId="4"/>
  </si>
  <si>
    <t>SD</t>
    <phoneticPr fontId="4"/>
  </si>
  <si>
    <t>SE</t>
    <phoneticPr fontId="4"/>
  </si>
  <si>
    <t>Matsunaga</t>
    <phoneticPr fontId="4"/>
  </si>
  <si>
    <t>Takeda</t>
    <phoneticPr fontId="4"/>
  </si>
  <si>
    <t>Tateyama</t>
    <phoneticPr fontId="4"/>
  </si>
  <si>
    <t>SD</t>
    <phoneticPr fontId="4"/>
  </si>
  <si>
    <t>Matsunaga</t>
    <phoneticPr fontId="4"/>
  </si>
  <si>
    <t>Ishihara</t>
    <phoneticPr fontId="4"/>
  </si>
  <si>
    <t>SUM</t>
    <phoneticPr fontId="4"/>
  </si>
  <si>
    <t>VE (L/min)</t>
    <phoneticPr fontId="4"/>
  </si>
  <si>
    <t>VO2 (L/min)</t>
    <phoneticPr fontId="4"/>
  </si>
  <si>
    <t>Cal (kcal)</t>
    <phoneticPr fontId="4"/>
  </si>
  <si>
    <t>MAP mmHg</t>
    <phoneticPr fontId="1"/>
  </si>
  <si>
    <t>DBP mmHg</t>
    <phoneticPr fontId="4"/>
  </si>
  <si>
    <t>SBP mmHg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</si>
</sst>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7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8">
    <xf numFmtId="0" fontId="0" fillId="0" borderId="0" xfId="0">
      <alignment vertical="center"/>
    </xf>
    <xf numFmtId="0" fontId="2" fillId="0" borderId="0" xfId="0" applyFont="1" applyFill="1" applyAlignment="1"/>
    <xf numFmtId="0" fontId="5" fillId="0" borderId="0" xfId="0" applyFo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1" applyFont="1" applyBorder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1" fontId="2" fillId="0" borderId="5" xfId="0" applyNumberFormat="1" applyFont="1" applyFill="1" applyBorder="1" applyAlignment="1"/>
    <xf numFmtId="176" fontId="2" fillId="0" borderId="6" xfId="0" applyNumberFormat="1" applyFont="1" applyFill="1" applyBorder="1" applyAlignment="1"/>
    <xf numFmtId="176" fontId="2" fillId="0" borderId="7" xfId="0" applyNumberFormat="1" applyFont="1" applyFill="1" applyBorder="1" applyAlignment="1"/>
    <xf numFmtId="1" fontId="2" fillId="0" borderId="4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9" xfId="0" applyNumberFormat="1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1" fontId="2" fillId="0" borderId="10" xfId="0" applyNumberFormat="1" applyFont="1" applyFill="1" applyBorder="1" applyAlignment="1"/>
    <xf numFmtId="176" fontId="2" fillId="0" borderId="12" xfId="0" applyNumberFormat="1" applyFont="1" applyFill="1" applyBorder="1" applyAlignment="1"/>
    <xf numFmtId="176" fontId="2" fillId="0" borderId="13" xfId="0" applyNumberFormat="1" applyFont="1" applyFill="1" applyBorder="1" applyAlignment="1"/>
    <xf numFmtId="1" fontId="2" fillId="0" borderId="0" xfId="0" applyNumberFormat="1" applyFont="1" applyFill="1" applyAlignment="1"/>
    <xf numFmtId="0" fontId="2" fillId="0" borderId="14" xfId="1" applyFont="1" applyBorder="1"/>
    <xf numFmtId="0" fontId="2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0" fontId="2" fillId="0" borderId="0" xfId="1" applyFont="1"/>
    <xf numFmtId="0" fontId="2" fillId="0" borderId="15" xfId="1" applyFont="1" applyBorder="1"/>
    <xf numFmtId="0" fontId="2" fillId="0" borderId="2" xfId="1" applyFont="1" applyBorder="1"/>
    <xf numFmtId="0" fontId="2" fillId="0" borderId="16" xfId="1" applyFont="1" applyBorder="1"/>
    <xf numFmtId="0" fontId="2" fillId="0" borderId="17" xfId="1" applyFont="1" applyBorder="1"/>
    <xf numFmtId="2" fontId="2" fillId="0" borderId="18" xfId="1" applyNumberFormat="1" applyFont="1" applyBorder="1"/>
    <xf numFmtId="2" fontId="2" fillId="0" borderId="0" xfId="1" applyNumberFormat="1" applyFont="1" applyBorder="1"/>
    <xf numFmtId="2" fontId="2" fillId="0" borderId="9" xfId="1" applyNumberFormat="1" applyFont="1" applyBorder="1"/>
    <xf numFmtId="176" fontId="2" fillId="0" borderId="17" xfId="1" applyNumberFormat="1" applyFont="1" applyBorder="1"/>
    <xf numFmtId="2" fontId="2" fillId="0" borderId="17" xfId="1" applyNumberFormat="1" applyFont="1" applyBorder="1"/>
    <xf numFmtId="0" fontId="2" fillId="0" borderId="19" xfId="1" applyFont="1" applyBorder="1"/>
    <xf numFmtId="2" fontId="2" fillId="0" borderId="20" xfId="1" applyNumberFormat="1" applyFont="1" applyBorder="1"/>
    <xf numFmtId="2" fontId="2" fillId="0" borderId="11" xfId="1" applyNumberFormat="1" applyFont="1" applyBorder="1"/>
    <xf numFmtId="2" fontId="2" fillId="0" borderId="13" xfId="1" applyNumberFormat="1" applyFont="1" applyBorder="1"/>
    <xf numFmtId="176" fontId="2" fillId="0" borderId="19" xfId="1" applyNumberFormat="1" applyFont="1" applyBorder="1"/>
    <xf numFmtId="2" fontId="2" fillId="0" borderId="19" xfId="1" applyNumberFormat="1" applyFont="1" applyBorder="1"/>
    <xf numFmtId="177" fontId="2" fillId="0" borderId="17" xfId="1" applyNumberFormat="1" applyFont="1" applyBorder="1"/>
    <xf numFmtId="177" fontId="2" fillId="0" borderId="19" xfId="1" applyNumberFormat="1" applyFont="1" applyBorder="1"/>
    <xf numFmtId="1" fontId="2" fillId="0" borderId="0" xfId="1" applyNumberFormat="1" applyFont="1" applyBorder="1"/>
    <xf numFmtId="0" fontId="2" fillId="0" borderId="21" xfId="1" applyFont="1" applyBorder="1"/>
    <xf numFmtId="1" fontId="2" fillId="0" borderId="22" xfId="1" applyNumberFormat="1" applyFont="1" applyBorder="1"/>
    <xf numFmtId="1" fontId="2" fillId="0" borderId="11" xfId="1" applyNumberFormat="1" applyFont="1" applyBorder="1"/>
    <xf numFmtId="1" fontId="2" fillId="0" borderId="19" xfId="1" applyNumberFormat="1" applyFont="1" applyBorder="1"/>
    <xf numFmtId="0" fontId="2" fillId="0" borderId="23" xfId="1" applyFont="1" applyBorder="1"/>
    <xf numFmtId="0" fontId="5" fillId="0" borderId="2" xfId="0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workbookViewId="0">
      <selection activeCell="T28" sqref="T28"/>
    </sheetView>
  </sheetViews>
  <sheetFormatPr defaultRowHeight="14.25"/>
  <cols>
    <col min="1" max="1" width="9" style="2"/>
    <col min="2" max="14" width="9.375" style="2" customWidth="1"/>
    <col min="15" max="15" width="6.125" style="2" customWidth="1"/>
    <col min="16" max="18" width="10" style="2" customWidth="1"/>
    <col min="19" max="16384" width="9" style="2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>
      <c r="A4" s="1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thickBot="1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/>
      <c r="P5" s="5" t="s">
        <v>14</v>
      </c>
      <c r="Q5" s="5" t="s">
        <v>15</v>
      </c>
      <c r="R5" s="5" t="s">
        <v>16</v>
      </c>
    </row>
    <row r="6" spans="1:18">
      <c r="A6" s="6" t="s">
        <v>17</v>
      </c>
      <c r="B6" s="7">
        <v>127</v>
      </c>
      <c r="C6" s="7">
        <v>137</v>
      </c>
      <c r="D6" s="7">
        <v>123</v>
      </c>
      <c r="E6" s="7">
        <v>201</v>
      </c>
      <c r="F6" s="7">
        <v>142</v>
      </c>
      <c r="G6" s="7">
        <v>158</v>
      </c>
      <c r="H6" s="7">
        <v>145</v>
      </c>
      <c r="I6" s="7">
        <v>153</v>
      </c>
      <c r="J6" s="7">
        <v>177</v>
      </c>
      <c r="K6" s="7">
        <v>166</v>
      </c>
      <c r="L6" s="7">
        <v>154</v>
      </c>
      <c r="M6" s="7">
        <v>121</v>
      </c>
      <c r="N6" s="7">
        <v>169</v>
      </c>
      <c r="O6" s="7"/>
      <c r="P6" s="8">
        <f>AVERAGE(B6:N6)</f>
        <v>151.76923076923077</v>
      </c>
      <c r="Q6" s="9">
        <f>STDEVP(B6:N6)</f>
        <v>22.105181592885362</v>
      </c>
      <c r="R6" s="10">
        <f>Q6/3.4641</f>
        <v>6.3812192468131288</v>
      </c>
    </row>
    <row r="7" spans="1:18">
      <c r="A7" s="6" t="s">
        <v>18</v>
      </c>
      <c r="B7" s="7">
        <v>134</v>
      </c>
      <c r="C7" s="7">
        <v>125</v>
      </c>
      <c r="D7" s="7">
        <v>128</v>
      </c>
      <c r="E7" s="7">
        <v>187</v>
      </c>
      <c r="F7" s="7">
        <v>146</v>
      </c>
      <c r="G7" s="7">
        <v>121</v>
      </c>
      <c r="H7" s="7">
        <v>133</v>
      </c>
      <c r="I7" s="7">
        <v>163</v>
      </c>
      <c r="J7" s="7">
        <v>153</v>
      </c>
      <c r="K7" s="7">
        <v>168</v>
      </c>
      <c r="L7" s="7">
        <v>144</v>
      </c>
      <c r="M7" s="7">
        <v>143</v>
      </c>
      <c r="N7" s="7">
        <v>166</v>
      </c>
      <c r="O7" s="7"/>
      <c r="P7" s="11">
        <f t="shared" ref="P7:P12" si="0">AVERAGE(B7:N7)</f>
        <v>147</v>
      </c>
      <c r="Q7" s="12">
        <f t="shared" ref="Q7:Q12" si="1">STDEVP(B7:N7)</f>
        <v>18.823062777021498</v>
      </c>
      <c r="R7" s="13">
        <f t="shared" ref="R7:R12" si="2">Q7/3.4641</f>
        <v>5.4337527141310868</v>
      </c>
    </row>
    <row r="8" spans="1:18">
      <c r="A8" s="6" t="s">
        <v>19</v>
      </c>
      <c r="B8" s="7">
        <v>126</v>
      </c>
      <c r="C8" s="7">
        <v>125</v>
      </c>
      <c r="D8" s="7">
        <v>122</v>
      </c>
      <c r="E8" s="7">
        <v>191</v>
      </c>
      <c r="F8" s="7">
        <v>133</v>
      </c>
      <c r="G8" s="7">
        <v>120</v>
      </c>
      <c r="H8" s="7">
        <v>134</v>
      </c>
      <c r="I8" s="7">
        <v>139</v>
      </c>
      <c r="J8" s="7">
        <v>141</v>
      </c>
      <c r="K8" s="7">
        <v>145</v>
      </c>
      <c r="L8" s="7">
        <v>139</v>
      </c>
      <c r="M8" s="7">
        <v>137</v>
      </c>
      <c r="N8" s="7">
        <v>163</v>
      </c>
      <c r="O8" s="7"/>
      <c r="P8" s="11">
        <f t="shared" si="0"/>
        <v>139.61538461538461</v>
      </c>
      <c r="Q8" s="12">
        <f t="shared" si="1"/>
        <v>18.38702913025066</v>
      </c>
      <c r="R8" s="13">
        <f t="shared" si="2"/>
        <v>5.3078805837737537</v>
      </c>
    </row>
    <row r="9" spans="1:18">
      <c r="A9" s="6" t="s">
        <v>20</v>
      </c>
      <c r="B9" s="7">
        <v>137</v>
      </c>
      <c r="C9" s="7">
        <v>121</v>
      </c>
      <c r="D9" s="7">
        <v>117</v>
      </c>
      <c r="E9" s="7">
        <v>172</v>
      </c>
      <c r="F9" s="7">
        <v>132</v>
      </c>
      <c r="G9" s="7">
        <v>110</v>
      </c>
      <c r="H9" s="7">
        <v>128</v>
      </c>
      <c r="I9" s="7">
        <v>144</v>
      </c>
      <c r="J9" s="7">
        <v>130</v>
      </c>
      <c r="K9" s="7">
        <v>138</v>
      </c>
      <c r="L9" s="7">
        <v>138</v>
      </c>
      <c r="M9" s="7">
        <v>167</v>
      </c>
      <c r="N9" s="7">
        <v>159</v>
      </c>
      <c r="O9" s="7"/>
      <c r="P9" s="11">
        <f t="shared" si="0"/>
        <v>137.92307692307693</v>
      </c>
      <c r="Q9" s="12">
        <f t="shared" si="1"/>
        <v>17.950622609564434</v>
      </c>
      <c r="R9" s="13">
        <f t="shared" si="2"/>
        <v>5.1819008139385216</v>
      </c>
    </row>
    <row r="10" spans="1:18">
      <c r="A10" s="6" t="s">
        <v>21</v>
      </c>
      <c r="B10" s="7">
        <v>137</v>
      </c>
      <c r="C10" s="7">
        <v>124</v>
      </c>
      <c r="D10" s="7">
        <v>120</v>
      </c>
      <c r="E10" s="7">
        <v>179</v>
      </c>
      <c r="F10" s="7">
        <v>135</v>
      </c>
      <c r="G10" s="7">
        <v>103</v>
      </c>
      <c r="H10" s="7">
        <v>126</v>
      </c>
      <c r="I10" s="7">
        <v>139</v>
      </c>
      <c r="J10" s="7">
        <v>135</v>
      </c>
      <c r="K10" s="7">
        <v>142</v>
      </c>
      <c r="L10" s="7">
        <v>158</v>
      </c>
      <c r="M10" s="7">
        <v>130</v>
      </c>
      <c r="N10" s="7">
        <v>162</v>
      </c>
      <c r="O10" s="7"/>
      <c r="P10" s="11">
        <f t="shared" si="0"/>
        <v>137.69230769230768</v>
      </c>
      <c r="Q10" s="12">
        <f t="shared" si="1"/>
        <v>18.902114718422443</v>
      </c>
      <c r="R10" s="13">
        <f t="shared" si="2"/>
        <v>5.4565730545949718</v>
      </c>
    </row>
    <row r="11" spans="1:18">
      <c r="A11" s="6" t="s">
        <v>22</v>
      </c>
      <c r="B11" s="7">
        <v>136</v>
      </c>
      <c r="C11" s="7">
        <v>121</v>
      </c>
      <c r="D11" s="7">
        <v>106</v>
      </c>
      <c r="E11" s="7">
        <v>176</v>
      </c>
      <c r="F11" s="7">
        <v>144</v>
      </c>
      <c r="G11" s="7">
        <v>105</v>
      </c>
      <c r="H11" s="7">
        <v>125</v>
      </c>
      <c r="I11" s="7">
        <v>145</v>
      </c>
      <c r="J11" s="7">
        <v>129</v>
      </c>
      <c r="K11" s="7">
        <v>131</v>
      </c>
      <c r="L11" s="7">
        <v>121</v>
      </c>
      <c r="M11" s="7">
        <v>129</v>
      </c>
      <c r="N11" s="7">
        <v>151</v>
      </c>
      <c r="O11" s="7"/>
      <c r="P11" s="11">
        <f t="shared" si="0"/>
        <v>132.23076923076923</v>
      </c>
      <c r="Q11" s="12">
        <f t="shared" si="1"/>
        <v>18.272105037055997</v>
      </c>
      <c r="R11" s="13">
        <f t="shared" si="2"/>
        <v>5.2747048402344037</v>
      </c>
    </row>
    <row r="12" spans="1:18" ht="15" thickBot="1">
      <c r="A12" s="14" t="s">
        <v>23</v>
      </c>
      <c r="B12" s="15">
        <v>116</v>
      </c>
      <c r="C12" s="15">
        <v>118</v>
      </c>
      <c r="D12" s="15"/>
      <c r="E12" s="15">
        <v>179</v>
      </c>
      <c r="F12" s="15">
        <v>133</v>
      </c>
      <c r="G12" s="15">
        <v>122</v>
      </c>
      <c r="H12" s="15">
        <v>143</v>
      </c>
      <c r="I12" s="15">
        <v>146</v>
      </c>
      <c r="J12" s="15">
        <v>138</v>
      </c>
      <c r="K12" s="15">
        <v>135</v>
      </c>
      <c r="L12" s="15">
        <v>137</v>
      </c>
      <c r="M12" s="15">
        <v>129</v>
      </c>
      <c r="N12" s="15">
        <v>145</v>
      </c>
      <c r="O12" s="15"/>
      <c r="P12" s="16">
        <f t="shared" si="0"/>
        <v>136.75</v>
      </c>
      <c r="Q12" s="17">
        <f t="shared" si="1"/>
        <v>15.958931668504631</v>
      </c>
      <c r="R12" s="18">
        <f t="shared" si="2"/>
        <v>4.6069488953854192</v>
      </c>
    </row>
    <row r="13" spans="1:18">
      <c r="A13" s="1"/>
      <c r="B13" s="1"/>
      <c r="C13" s="1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thickBot="1">
      <c r="A15" s="1" t="s">
        <v>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thickBot="1">
      <c r="A16" s="3"/>
      <c r="B16" s="4" t="s">
        <v>1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7</v>
      </c>
      <c r="I16" s="4" t="s">
        <v>29</v>
      </c>
      <c r="J16" s="4" t="s">
        <v>30</v>
      </c>
      <c r="K16" s="4" t="s">
        <v>31</v>
      </c>
      <c r="L16" s="4" t="s">
        <v>11</v>
      </c>
      <c r="M16" s="4" t="s">
        <v>32</v>
      </c>
      <c r="N16" s="4" t="s">
        <v>33</v>
      </c>
      <c r="O16" s="4"/>
      <c r="P16" s="54" t="s">
        <v>14</v>
      </c>
      <c r="Q16" s="54" t="s">
        <v>15</v>
      </c>
      <c r="R16" s="54" t="s">
        <v>34</v>
      </c>
    </row>
    <row r="17" spans="1:18">
      <c r="A17" s="6" t="s">
        <v>17</v>
      </c>
      <c r="B17" s="7">
        <v>82</v>
      </c>
      <c r="C17" s="7">
        <v>91</v>
      </c>
      <c r="D17" s="7">
        <v>90</v>
      </c>
      <c r="E17" s="7">
        <v>120</v>
      </c>
      <c r="F17" s="7">
        <v>83</v>
      </c>
      <c r="G17" s="7">
        <v>90</v>
      </c>
      <c r="H17" s="7">
        <v>90</v>
      </c>
      <c r="I17" s="7">
        <v>89</v>
      </c>
      <c r="J17" s="7">
        <v>111</v>
      </c>
      <c r="K17" s="7">
        <v>98</v>
      </c>
      <c r="L17" s="7">
        <v>80</v>
      </c>
      <c r="M17" s="7">
        <v>59</v>
      </c>
      <c r="N17" s="7">
        <v>108</v>
      </c>
      <c r="O17" s="7"/>
      <c r="P17" s="11">
        <f>AVERAGE(B17:N17)</f>
        <v>91.615384615384613</v>
      </c>
      <c r="Q17" s="12">
        <f>STDEVP(B17:N17)</f>
        <v>14.861092523967313</v>
      </c>
      <c r="R17" s="13">
        <f>Q17/3.4641</f>
        <v>4.2900298848091314</v>
      </c>
    </row>
    <row r="18" spans="1:18">
      <c r="A18" s="6" t="s">
        <v>35</v>
      </c>
      <c r="B18" s="7">
        <v>83</v>
      </c>
      <c r="C18" s="7">
        <v>81</v>
      </c>
      <c r="D18" s="7">
        <v>80</v>
      </c>
      <c r="E18" s="7">
        <v>110</v>
      </c>
      <c r="F18" s="7">
        <v>84</v>
      </c>
      <c r="G18" s="7">
        <v>75</v>
      </c>
      <c r="H18" s="7">
        <v>86</v>
      </c>
      <c r="I18" s="7">
        <v>90</v>
      </c>
      <c r="J18" s="7">
        <v>66</v>
      </c>
      <c r="K18" s="7">
        <v>101</v>
      </c>
      <c r="L18" s="7">
        <v>80</v>
      </c>
      <c r="M18" s="7">
        <v>63</v>
      </c>
      <c r="N18" s="7">
        <v>104</v>
      </c>
      <c r="O18" s="7"/>
      <c r="P18" s="11">
        <f t="shared" ref="P18:P23" si="3">AVERAGE(B18:N18)</f>
        <v>84.84615384615384</v>
      </c>
      <c r="Q18" s="12">
        <f t="shared" ref="Q18:Q23" si="4">STDEVP(B18:N18)</f>
        <v>13.254004642116827</v>
      </c>
      <c r="R18" s="13">
        <f t="shared" ref="R18:R23" si="5">Q18/3.4641</f>
        <v>3.8261033579044561</v>
      </c>
    </row>
    <row r="19" spans="1:18">
      <c r="A19" s="6" t="s">
        <v>19</v>
      </c>
      <c r="B19" s="7">
        <v>82</v>
      </c>
      <c r="C19" s="7">
        <v>79</v>
      </c>
      <c r="D19" s="7">
        <v>78</v>
      </c>
      <c r="E19" s="7">
        <v>96</v>
      </c>
      <c r="F19" s="7">
        <v>79</v>
      </c>
      <c r="G19" s="7">
        <v>70</v>
      </c>
      <c r="H19" s="7">
        <v>83</v>
      </c>
      <c r="I19" s="7">
        <v>64</v>
      </c>
      <c r="J19" s="7">
        <v>67</v>
      </c>
      <c r="K19" s="7">
        <v>93</v>
      </c>
      <c r="L19" s="7">
        <v>81</v>
      </c>
      <c r="M19" s="7">
        <v>72</v>
      </c>
      <c r="N19" s="7">
        <v>99</v>
      </c>
      <c r="O19" s="7"/>
      <c r="P19" s="11">
        <f t="shared" si="3"/>
        <v>80.230769230769226</v>
      </c>
      <c r="Q19" s="12">
        <f t="shared" si="4"/>
        <v>10.356371848761635</v>
      </c>
      <c r="R19" s="13">
        <f t="shared" si="5"/>
        <v>2.989628431269777</v>
      </c>
    </row>
    <row r="20" spans="1:18">
      <c r="A20" s="6" t="s">
        <v>36</v>
      </c>
      <c r="B20" s="7">
        <v>87</v>
      </c>
      <c r="C20" s="7">
        <v>79</v>
      </c>
      <c r="D20" s="7">
        <v>79</v>
      </c>
      <c r="E20" s="7">
        <v>86</v>
      </c>
      <c r="F20" s="7">
        <v>78</v>
      </c>
      <c r="G20" s="7">
        <v>68</v>
      </c>
      <c r="H20" s="7">
        <v>77</v>
      </c>
      <c r="I20" s="7">
        <v>77</v>
      </c>
      <c r="J20" s="7">
        <v>66</v>
      </c>
      <c r="K20" s="7">
        <v>86</v>
      </c>
      <c r="L20" s="7">
        <v>77</v>
      </c>
      <c r="M20" s="7">
        <v>89</v>
      </c>
      <c r="N20" s="7">
        <v>96</v>
      </c>
      <c r="O20" s="7"/>
      <c r="P20" s="11">
        <f t="shared" si="3"/>
        <v>80.384615384615387</v>
      </c>
      <c r="Q20" s="12">
        <f t="shared" si="4"/>
        <v>7.9859343804588123</v>
      </c>
      <c r="R20" s="13">
        <f t="shared" si="5"/>
        <v>2.3053417570101358</v>
      </c>
    </row>
    <row r="21" spans="1:18">
      <c r="A21" s="6" t="s">
        <v>37</v>
      </c>
      <c r="B21" s="7">
        <v>86</v>
      </c>
      <c r="C21" s="7">
        <v>77</v>
      </c>
      <c r="D21" s="7">
        <v>80</v>
      </c>
      <c r="E21" s="7">
        <v>91</v>
      </c>
      <c r="F21" s="7">
        <v>82</v>
      </c>
      <c r="G21" s="7">
        <v>69</v>
      </c>
      <c r="H21" s="7">
        <v>71</v>
      </c>
      <c r="I21" s="7">
        <v>83</v>
      </c>
      <c r="J21" s="7">
        <v>69</v>
      </c>
      <c r="K21" s="7">
        <v>84</v>
      </c>
      <c r="L21" s="7">
        <v>88</v>
      </c>
      <c r="M21" s="7">
        <v>67</v>
      </c>
      <c r="N21" s="7">
        <v>84</v>
      </c>
      <c r="O21" s="7"/>
      <c r="P21" s="11">
        <f t="shared" si="3"/>
        <v>79.307692307692307</v>
      </c>
      <c r="Q21" s="12">
        <f t="shared" si="4"/>
        <v>7.6498830095088115</v>
      </c>
      <c r="R21" s="13">
        <f t="shared" si="5"/>
        <v>2.2083320370395807</v>
      </c>
    </row>
    <row r="22" spans="1:18">
      <c r="A22" s="6" t="s">
        <v>38</v>
      </c>
      <c r="B22" s="7">
        <v>87</v>
      </c>
      <c r="C22" s="7">
        <v>78</v>
      </c>
      <c r="D22" s="7">
        <v>72</v>
      </c>
      <c r="E22" s="7">
        <v>93</v>
      </c>
      <c r="F22" s="7">
        <v>83</v>
      </c>
      <c r="G22" s="7">
        <v>67</v>
      </c>
      <c r="H22" s="7">
        <v>79</v>
      </c>
      <c r="I22" s="7">
        <v>85</v>
      </c>
      <c r="J22" s="7">
        <v>67</v>
      </c>
      <c r="K22" s="7">
        <v>84</v>
      </c>
      <c r="L22" s="7">
        <v>71</v>
      </c>
      <c r="M22" s="7">
        <v>57</v>
      </c>
      <c r="N22" s="7">
        <v>90</v>
      </c>
      <c r="O22" s="7"/>
      <c r="P22" s="11">
        <f t="shared" si="3"/>
        <v>77.92307692307692</v>
      </c>
      <c r="Q22" s="12">
        <f t="shared" si="4"/>
        <v>10.110630646552465</v>
      </c>
      <c r="R22" s="13">
        <f t="shared" si="5"/>
        <v>2.9186890235710474</v>
      </c>
    </row>
    <row r="23" spans="1:18" ht="15" thickBot="1">
      <c r="A23" s="14" t="s">
        <v>39</v>
      </c>
      <c r="B23" s="15">
        <v>77</v>
      </c>
      <c r="C23" s="15">
        <v>76</v>
      </c>
      <c r="D23" s="15"/>
      <c r="E23" s="15">
        <v>105</v>
      </c>
      <c r="F23" s="15">
        <v>78</v>
      </c>
      <c r="G23" s="15">
        <v>78</v>
      </c>
      <c r="H23" s="15">
        <v>90</v>
      </c>
      <c r="I23" s="15">
        <v>80</v>
      </c>
      <c r="J23" s="15">
        <v>68</v>
      </c>
      <c r="K23" s="15">
        <v>82</v>
      </c>
      <c r="L23" s="15">
        <v>75</v>
      </c>
      <c r="M23" s="15">
        <v>77</v>
      </c>
      <c r="N23" s="15">
        <v>78</v>
      </c>
      <c r="O23" s="15"/>
      <c r="P23" s="16">
        <f t="shared" si="3"/>
        <v>80.333333333333329</v>
      </c>
      <c r="Q23" s="17">
        <f t="shared" si="4"/>
        <v>8.8631572002055545</v>
      </c>
      <c r="R23" s="18">
        <f t="shared" si="5"/>
        <v>2.5585742906398643</v>
      </c>
    </row>
    <row r="24" spans="1:18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6" spans="1:18" ht="15" thickBot="1">
      <c r="A26" s="2" t="s">
        <v>75</v>
      </c>
    </row>
    <row r="27" spans="1:18" ht="15" thickBot="1">
      <c r="A27" s="22"/>
      <c r="B27" s="4" t="s">
        <v>40</v>
      </c>
      <c r="C27" s="4" t="s">
        <v>24</v>
      </c>
      <c r="D27" s="4" t="s">
        <v>3</v>
      </c>
      <c r="E27" s="4" t="s">
        <v>41</v>
      </c>
      <c r="F27" s="4" t="s">
        <v>42</v>
      </c>
      <c r="G27" s="4" t="s">
        <v>43</v>
      </c>
      <c r="H27" s="4" t="s">
        <v>7</v>
      </c>
      <c r="I27" s="4" t="s">
        <v>44</v>
      </c>
      <c r="J27" s="4" t="s">
        <v>30</v>
      </c>
      <c r="K27" s="4" t="s">
        <v>45</v>
      </c>
      <c r="L27" s="4" t="s">
        <v>46</v>
      </c>
      <c r="M27" s="4" t="s">
        <v>47</v>
      </c>
      <c r="N27" s="4" t="s">
        <v>48</v>
      </c>
      <c r="O27" s="55"/>
      <c r="P27" s="54" t="s">
        <v>49</v>
      </c>
      <c r="Q27" s="54" t="s">
        <v>15</v>
      </c>
      <c r="R27" s="54" t="s">
        <v>50</v>
      </c>
    </row>
    <row r="28" spans="1:18">
      <c r="A28" s="23" t="s">
        <v>51</v>
      </c>
      <c r="B28" s="24">
        <v>97</v>
      </c>
      <c r="C28" s="24">
        <v>106.33333333333333</v>
      </c>
      <c r="D28" s="24">
        <v>101</v>
      </c>
      <c r="E28" s="24">
        <v>147</v>
      </c>
      <c r="F28" s="24">
        <v>102.66666666666667</v>
      </c>
      <c r="G28" s="24">
        <v>112.66666666666667</v>
      </c>
      <c r="H28" s="24">
        <v>108.33333333333333</v>
      </c>
      <c r="I28" s="24">
        <v>110.33333333333333</v>
      </c>
      <c r="J28" s="24">
        <v>133</v>
      </c>
      <c r="K28" s="24">
        <v>120.66666666666667</v>
      </c>
      <c r="L28" s="24">
        <v>104.66666666666667</v>
      </c>
      <c r="M28" s="24">
        <v>79.666666666666671</v>
      </c>
      <c r="N28" s="24">
        <v>128.33333333333334</v>
      </c>
      <c r="O28" s="24"/>
      <c r="P28" s="56">
        <v>111.66666666666667</v>
      </c>
      <c r="Q28" s="26">
        <v>16.612218755055292</v>
      </c>
      <c r="R28" s="25">
        <v>4.795536720953578</v>
      </c>
    </row>
    <row r="29" spans="1:18">
      <c r="A29" s="23" t="s">
        <v>52</v>
      </c>
      <c r="B29" s="24">
        <v>100</v>
      </c>
      <c r="C29" s="24">
        <v>95.666666666666671</v>
      </c>
      <c r="D29" s="24">
        <v>96</v>
      </c>
      <c r="E29" s="24">
        <v>135.66666666666666</v>
      </c>
      <c r="F29" s="24">
        <v>104.66666666666667</v>
      </c>
      <c r="G29" s="24">
        <v>90.333333333333329</v>
      </c>
      <c r="H29" s="24">
        <v>101.66666666666667</v>
      </c>
      <c r="I29" s="24">
        <v>114.33333333333333</v>
      </c>
      <c r="J29" s="24">
        <v>95</v>
      </c>
      <c r="K29" s="24">
        <v>123.33333333333333</v>
      </c>
      <c r="L29" s="24">
        <v>101.33333333333333</v>
      </c>
      <c r="M29" s="24">
        <v>89.666666666666671</v>
      </c>
      <c r="N29" s="24">
        <v>124.66666666666667</v>
      </c>
      <c r="O29" s="24"/>
      <c r="P29" s="56">
        <v>105.56410256410257</v>
      </c>
      <c r="Q29" s="26">
        <v>13.907130689817576</v>
      </c>
      <c r="R29" s="25">
        <v>4.0146446955392667</v>
      </c>
    </row>
    <row r="30" spans="1:18">
      <c r="A30" s="23" t="s">
        <v>53</v>
      </c>
      <c r="B30" s="24">
        <v>96.666666666666671</v>
      </c>
      <c r="C30" s="24">
        <v>94.333333333333329</v>
      </c>
      <c r="D30" s="24">
        <v>92.666666666666671</v>
      </c>
      <c r="E30" s="24">
        <v>127.66666666666667</v>
      </c>
      <c r="F30" s="24">
        <v>97</v>
      </c>
      <c r="G30" s="24">
        <v>86.666666666666671</v>
      </c>
      <c r="H30" s="24">
        <v>100</v>
      </c>
      <c r="I30" s="24">
        <v>89</v>
      </c>
      <c r="J30" s="24">
        <v>91.666666666666671</v>
      </c>
      <c r="K30" s="24">
        <v>110.33333333333333</v>
      </c>
      <c r="L30" s="24">
        <v>100.33333333333333</v>
      </c>
      <c r="M30" s="24">
        <v>93.666666666666671</v>
      </c>
      <c r="N30" s="24">
        <v>120.33333333333333</v>
      </c>
      <c r="O30" s="24"/>
      <c r="P30" s="56">
        <v>100.02564102564102</v>
      </c>
      <c r="Q30" s="26">
        <v>11.767303344772289</v>
      </c>
      <c r="R30" s="25">
        <v>3.3969294606888623</v>
      </c>
    </row>
    <row r="31" spans="1:18">
      <c r="A31" s="23" t="s">
        <v>54</v>
      </c>
      <c r="B31" s="24">
        <v>103.66666666666667</v>
      </c>
      <c r="C31" s="24">
        <v>93</v>
      </c>
      <c r="D31" s="24">
        <v>91.666666666666671</v>
      </c>
      <c r="E31" s="24">
        <v>114.66666666666667</v>
      </c>
      <c r="F31" s="24">
        <v>96</v>
      </c>
      <c r="G31" s="24">
        <v>82</v>
      </c>
      <c r="H31" s="24">
        <v>94</v>
      </c>
      <c r="I31" s="24">
        <v>99.333333333333329</v>
      </c>
      <c r="J31" s="24">
        <v>87.333333333333329</v>
      </c>
      <c r="K31" s="24">
        <v>103.33333333333333</v>
      </c>
      <c r="L31" s="24">
        <v>97.333333333333329</v>
      </c>
      <c r="M31" s="24">
        <v>115</v>
      </c>
      <c r="N31" s="24">
        <v>117</v>
      </c>
      <c r="O31" s="24"/>
      <c r="P31" s="56">
        <v>99.564102564102569</v>
      </c>
      <c r="Q31" s="26">
        <v>10.427924882592899</v>
      </c>
      <c r="R31" s="25">
        <v>3.0102840225723559</v>
      </c>
    </row>
    <row r="32" spans="1:18">
      <c r="A32" s="23" t="s">
        <v>55</v>
      </c>
      <c r="B32" s="24">
        <v>103</v>
      </c>
      <c r="C32" s="24">
        <v>92.666666666666671</v>
      </c>
      <c r="D32" s="24">
        <v>93.333333333333329</v>
      </c>
      <c r="E32" s="24">
        <v>120.33333333333333</v>
      </c>
      <c r="F32" s="24">
        <v>99.666666666666671</v>
      </c>
      <c r="G32" s="24">
        <v>80.333333333333329</v>
      </c>
      <c r="H32" s="24">
        <v>89.333333333333329</v>
      </c>
      <c r="I32" s="24">
        <v>101.66666666666667</v>
      </c>
      <c r="J32" s="24">
        <v>91</v>
      </c>
      <c r="K32" s="24">
        <v>103.33333333333333</v>
      </c>
      <c r="L32" s="24">
        <v>111.33333333333333</v>
      </c>
      <c r="M32" s="24">
        <v>88</v>
      </c>
      <c r="N32" s="24">
        <v>110</v>
      </c>
      <c r="O32" s="24"/>
      <c r="P32" s="56">
        <v>98.769230769230774</v>
      </c>
      <c r="Q32" s="26">
        <v>10.630053039068587</v>
      </c>
      <c r="R32" s="25">
        <v>3.0686334225537908</v>
      </c>
    </row>
    <row r="33" spans="1:18">
      <c r="A33" s="23" t="s">
        <v>56</v>
      </c>
      <c r="B33" s="24">
        <v>103.33333333333333</v>
      </c>
      <c r="C33" s="24">
        <v>92.333333333333329</v>
      </c>
      <c r="D33" s="24">
        <v>83.333333333333329</v>
      </c>
      <c r="E33" s="24">
        <v>120.66666666666667</v>
      </c>
      <c r="F33" s="24">
        <v>103.33333333333333</v>
      </c>
      <c r="G33" s="24">
        <v>79.666666666666671</v>
      </c>
      <c r="H33" s="24">
        <v>94.333333333333329</v>
      </c>
      <c r="I33" s="24">
        <v>105</v>
      </c>
      <c r="J33" s="24">
        <v>87.666666666666671</v>
      </c>
      <c r="K33" s="24">
        <v>99.666666666666671</v>
      </c>
      <c r="L33" s="24">
        <v>87.666666666666671</v>
      </c>
      <c r="M33" s="24">
        <v>81</v>
      </c>
      <c r="N33" s="24">
        <v>110.33333333333333</v>
      </c>
      <c r="O33" s="24"/>
      <c r="P33" s="56">
        <v>96.025641025641022</v>
      </c>
      <c r="Q33" s="26">
        <v>11.842601309917816</v>
      </c>
      <c r="R33" s="25">
        <v>3.4186661210466833</v>
      </c>
    </row>
    <row r="34" spans="1:18" ht="15" thickBot="1">
      <c r="A34" s="27" t="s">
        <v>57</v>
      </c>
      <c r="B34" s="28">
        <v>90</v>
      </c>
      <c r="C34" s="28">
        <v>90</v>
      </c>
      <c r="D34" s="28"/>
      <c r="E34" s="28">
        <v>129.66666666666666</v>
      </c>
      <c r="F34" s="28">
        <v>96.333333333333329</v>
      </c>
      <c r="G34" s="28">
        <v>92.666666666666671</v>
      </c>
      <c r="H34" s="28">
        <v>107.66666666666667</v>
      </c>
      <c r="I34" s="28">
        <v>102</v>
      </c>
      <c r="J34" s="28">
        <v>91.333333333333329</v>
      </c>
      <c r="K34" s="28">
        <v>99.666666666666671</v>
      </c>
      <c r="L34" s="28">
        <v>95.666666666666671</v>
      </c>
      <c r="M34" s="28">
        <v>94.333333333333329</v>
      </c>
      <c r="N34" s="28">
        <v>100.33333333333333</v>
      </c>
      <c r="O34" s="28"/>
      <c r="P34" s="57">
        <v>99.138888888888872</v>
      </c>
      <c r="Q34" s="29">
        <v>10.517585215506166</v>
      </c>
      <c r="R34" s="30">
        <v>3.0361667433117305</v>
      </c>
    </row>
    <row r="38" spans="1:18">
      <c r="A38" s="2" t="s">
        <v>58</v>
      </c>
    </row>
    <row r="40" spans="1:18" ht="15" thickBot="1">
      <c r="A40" s="31" t="s">
        <v>72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8">
      <c r="A41" s="20"/>
      <c r="B41" s="32" t="s">
        <v>59</v>
      </c>
      <c r="C41" s="33" t="s">
        <v>32</v>
      </c>
      <c r="D41" s="33" t="s">
        <v>13</v>
      </c>
      <c r="E41" s="33" t="s">
        <v>60</v>
      </c>
      <c r="F41" s="33" t="s">
        <v>45</v>
      </c>
      <c r="G41" s="33" t="s">
        <v>61</v>
      </c>
      <c r="H41" s="33" t="s">
        <v>27</v>
      </c>
      <c r="I41" s="33" t="s">
        <v>7</v>
      </c>
      <c r="J41" s="34" t="s">
        <v>40</v>
      </c>
      <c r="K41" s="20" t="s">
        <v>62</v>
      </c>
      <c r="L41" s="20" t="s">
        <v>63</v>
      </c>
      <c r="M41" s="20" t="s">
        <v>64</v>
      </c>
    </row>
    <row r="42" spans="1:18">
      <c r="A42" s="35" t="s">
        <v>51</v>
      </c>
      <c r="B42" s="36">
        <v>9.4985714285714273</v>
      </c>
      <c r="C42" s="37">
        <v>12.313333333333333</v>
      </c>
      <c r="D42" s="37">
        <v>7.4557142857142855</v>
      </c>
      <c r="E42" s="37">
        <v>10.224</v>
      </c>
      <c r="F42" s="37">
        <v>9.1449999999999996</v>
      </c>
      <c r="G42" s="37">
        <v>17.002000000000002</v>
      </c>
      <c r="H42" s="37">
        <v>10.07</v>
      </c>
      <c r="I42" s="37">
        <v>10.653</v>
      </c>
      <c r="J42" s="38">
        <v>12.056000000000001</v>
      </c>
      <c r="K42" s="39">
        <f>AVERAGE(B42:J42)</f>
        <v>10.935291005291004</v>
      </c>
      <c r="L42" s="40">
        <f>STDEVP(B42:J42)</f>
        <v>2.5532345093597626</v>
      </c>
      <c r="M42" s="40">
        <f>L42/3</f>
        <v>0.85107816978658757</v>
      </c>
    </row>
    <row r="43" spans="1:18">
      <c r="A43" s="35" t="s">
        <v>52</v>
      </c>
      <c r="B43" s="36">
        <v>16.804166666666671</v>
      </c>
      <c r="C43" s="37">
        <v>18.680833333333336</v>
      </c>
      <c r="D43" s="37">
        <v>13.162666666666667</v>
      </c>
      <c r="E43" s="37">
        <v>18.318666666666669</v>
      </c>
      <c r="F43" s="37">
        <v>15.397</v>
      </c>
      <c r="G43" s="37">
        <v>17.385000000000002</v>
      </c>
      <c r="H43" s="37">
        <v>16.813846153846153</v>
      </c>
      <c r="I43" s="37">
        <v>16.186666666666667</v>
      </c>
      <c r="J43" s="38">
        <v>25.345454545454547</v>
      </c>
      <c r="K43" s="39">
        <f t="shared" ref="K43:K48" si="6">AVERAGE(B43:J43)</f>
        <v>17.566033411033413</v>
      </c>
      <c r="L43" s="40">
        <f t="shared" ref="L43:L48" si="7">STDEVP(B43:J43)</f>
        <v>3.1535628142700203</v>
      </c>
      <c r="M43" s="40">
        <f t="shared" ref="M43:M48" si="8">L43/3</f>
        <v>1.0511876047566735</v>
      </c>
    </row>
    <row r="44" spans="1:18">
      <c r="A44" s="35" t="s">
        <v>53</v>
      </c>
      <c r="B44" s="36">
        <v>18.134615384615383</v>
      </c>
      <c r="C44" s="37">
        <v>17.18615384615385</v>
      </c>
      <c r="D44" s="37">
        <v>12.888888888888889</v>
      </c>
      <c r="E44" s="37">
        <v>18.605555555555551</v>
      </c>
      <c r="F44" s="37">
        <v>19.840714285714288</v>
      </c>
      <c r="G44" s="37">
        <v>19.600714285714282</v>
      </c>
      <c r="H44" s="37">
        <v>19.125999999999998</v>
      </c>
      <c r="I44" s="37">
        <v>18</v>
      </c>
      <c r="J44" s="38">
        <v>26.853333333333332</v>
      </c>
      <c r="K44" s="39">
        <f t="shared" si="6"/>
        <v>18.915108397775061</v>
      </c>
      <c r="L44" s="40">
        <f t="shared" si="7"/>
        <v>3.4194494876128259</v>
      </c>
      <c r="M44" s="40">
        <f t="shared" si="8"/>
        <v>1.139816495870942</v>
      </c>
    </row>
    <row r="45" spans="1:18">
      <c r="A45" s="35" t="s">
        <v>54</v>
      </c>
      <c r="B45" s="36">
        <v>18.721818181818183</v>
      </c>
      <c r="C45" s="37">
        <v>17.335454545454546</v>
      </c>
      <c r="D45" s="37">
        <v>13.45</v>
      </c>
      <c r="E45" s="37">
        <v>18.754999999999999</v>
      </c>
      <c r="F45" s="37">
        <v>20.13785714285714</v>
      </c>
      <c r="G45" s="37">
        <v>19.642857142857142</v>
      </c>
      <c r="H45" s="37">
        <v>18.551666666666666</v>
      </c>
      <c r="I45" s="37">
        <v>15.219166666666666</v>
      </c>
      <c r="J45" s="38">
        <v>27.051111111111108</v>
      </c>
      <c r="K45" s="39">
        <f t="shared" si="6"/>
        <v>18.762770161936828</v>
      </c>
      <c r="L45" s="40">
        <f t="shared" si="7"/>
        <v>3.5625864123470756</v>
      </c>
      <c r="M45" s="40">
        <f t="shared" si="8"/>
        <v>1.1875288041156919</v>
      </c>
    </row>
    <row r="46" spans="1:18">
      <c r="A46" s="35" t="s">
        <v>55</v>
      </c>
      <c r="B46" s="36">
        <v>18.611666666666665</v>
      </c>
      <c r="C46" s="37">
        <v>16.196666666666669</v>
      </c>
      <c r="D46" s="37">
        <v>14.476363636363637</v>
      </c>
      <c r="E46" s="37">
        <v>19.746363636363636</v>
      </c>
      <c r="F46" s="37">
        <v>21.373571428571434</v>
      </c>
      <c r="G46" s="37">
        <v>18.920000000000002</v>
      </c>
      <c r="H46" s="37">
        <v>17.667692307692306</v>
      </c>
      <c r="I46" s="37">
        <v>15.866153846153848</v>
      </c>
      <c r="J46" s="38">
        <v>26.806666666666668</v>
      </c>
      <c r="K46" s="39">
        <f t="shared" si="6"/>
        <v>18.851682761682763</v>
      </c>
      <c r="L46" s="40">
        <f t="shared" si="7"/>
        <v>3.4482228019815562</v>
      </c>
      <c r="M46" s="40">
        <f t="shared" si="8"/>
        <v>1.1494076006605187</v>
      </c>
    </row>
    <row r="47" spans="1:18">
      <c r="A47" s="35" t="s">
        <v>56</v>
      </c>
      <c r="B47" s="36">
        <v>18.03153846153846</v>
      </c>
      <c r="C47" s="37">
        <v>16.459230769230768</v>
      </c>
      <c r="D47" s="37">
        <v>16.094166666666663</v>
      </c>
      <c r="E47" s="37">
        <v>21.308333333333334</v>
      </c>
      <c r="F47" s="37">
        <v>19.14846153846154</v>
      </c>
      <c r="G47" s="37">
        <v>19.484615384615385</v>
      </c>
      <c r="H47" s="37">
        <v>18.473333333333333</v>
      </c>
      <c r="I47" s="37">
        <v>16.593333333333334</v>
      </c>
      <c r="J47" s="38">
        <v>27.353333333333335</v>
      </c>
      <c r="K47" s="39">
        <f t="shared" si="6"/>
        <v>19.216260683760684</v>
      </c>
      <c r="L47" s="40">
        <f t="shared" si="7"/>
        <v>3.2804009057792274</v>
      </c>
      <c r="M47" s="40">
        <f t="shared" si="8"/>
        <v>1.0934669685930758</v>
      </c>
    </row>
    <row r="48" spans="1:18" ht="15" thickBot="1">
      <c r="A48" s="41" t="s">
        <v>57</v>
      </c>
      <c r="B48" s="42">
        <v>13.306666666666667</v>
      </c>
      <c r="C48" s="43">
        <v>14.914705882352942</v>
      </c>
      <c r="D48" s="43">
        <v>8.6775757575757577</v>
      </c>
      <c r="E48" s="43">
        <v>17.251923076923074</v>
      </c>
      <c r="F48" s="43">
        <v>14.354000000000001</v>
      </c>
      <c r="G48" s="43">
        <v>12.595666666666666</v>
      </c>
      <c r="H48" s="43">
        <v>15.888400000000004</v>
      </c>
      <c r="I48" s="43">
        <v>13.154800000000002</v>
      </c>
      <c r="J48" s="44">
        <v>25.212499999999999</v>
      </c>
      <c r="K48" s="45">
        <f t="shared" si="6"/>
        <v>15.039582005576124</v>
      </c>
      <c r="L48" s="46">
        <f t="shared" si="7"/>
        <v>4.2503864755146976</v>
      </c>
      <c r="M48" s="46">
        <f t="shared" si="8"/>
        <v>1.4167954918382326</v>
      </c>
    </row>
    <row r="49" spans="1:1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5" thickBot="1">
      <c r="A50" s="31" t="s">
        <v>73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>
      <c r="A51" s="20"/>
      <c r="B51" s="33" t="s">
        <v>59</v>
      </c>
      <c r="C51" s="33" t="s">
        <v>32</v>
      </c>
      <c r="D51" s="33" t="s">
        <v>33</v>
      </c>
      <c r="E51" s="33" t="s">
        <v>65</v>
      </c>
      <c r="F51" s="33" t="s">
        <v>31</v>
      </c>
      <c r="G51" s="33" t="s">
        <v>61</v>
      </c>
      <c r="H51" s="33" t="s">
        <v>66</v>
      </c>
      <c r="I51" s="33" t="s">
        <v>67</v>
      </c>
      <c r="J51" s="34" t="s">
        <v>40</v>
      </c>
      <c r="K51" s="20" t="s">
        <v>49</v>
      </c>
      <c r="L51" s="20" t="s">
        <v>68</v>
      </c>
      <c r="M51" s="20" t="s">
        <v>64</v>
      </c>
    </row>
    <row r="52" spans="1:13">
      <c r="A52" s="35" t="s">
        <v>51</v>
      </c>
      <c r="B52" s="37">
        <v>0.26571428571428574</v>
      </c>
      <c r="C52" s="37">
        <v>0.34666666666666668</v>
      </c>
      <c r="D52" s="37">
        <v>0.20714285714285713</v>
      </c>
      <c r="E52" s="37">
        <v>0.30599999999999999</v>
      </c>
      <c r="F52" s="37">
        <v>0.32500000000000001</v>
      </c>
      <c r="G52" s="37">
        <v>0.67599999999999993</v>
      </c>
      <c r="H52" s="37">
        <v>0.30111111111111111</v>
      </c>
      <c r="I52" s="37">
        <v>0.32</v>
      </c>
      <c r="J52" s="38">
        <v>0.39600000000000002</v>
      </c>
      <c r="K52" s="47">
        <f>AVERAGE(B52:J52)</f>
        <v>0.34929276895943562</v>
      </c>
      <c r="L52" s="40">
        <f>STDEVP(B52:J52)</f>
        <v>0.12550430620507638</v>
      </c>
      <c r="M52" s="47">
        <f>L52/3</f>
        <v>4.1834768735025459E-2</v>
      </c>
    </row>
    <row r="53" spans="1:13">
      <c r="A53" s="35" t="s">
        <v>52</v>
      </c>
      <c r="B53" s="37">
        <v>0.5741666666666666</v>
      </c>
      <c r="C53" s="37">
        <v>0.66500000000000004</v>
      </c>
      <c r="D53" s="37">
        <v>0.4306666666666667</v>
      </c>
      <c r="E53" s="37">
        <v>0.70533333333333326</v>
      </c>
      <c r="F53" s="37">
        <v>0.628</v>
      </c>
      <c r="G53" s="37">
        <v>0.70800000000000007</v>
      </c>
      <c r="H53" s="37">
        <v>0.61923076923076925</v>
      </c>
      <c r="I53" s="37">
        <v>0.55833333333333335</v>
      </c>
      <c r="J53" s="38">
        <v>1.07</v>
      </c>
      <c r="K53" s="47">
        <f t="shared" ref="K53:K58" si="9">AVERAGE(B53:J53)</f>
        <v>0.6620811965811968</v>
      </c>
      <c r="L53" s="40">
        <f t="shared" ref="L53:L58" si="10">STDEVP(B53:J53)</f>
        <v>0.16513580568588518</v>
      </c>
      <c r="M53" s="47">
        <f t="shared" ref="M53:M58" si="11">L53/3</f>
        <v>5.5045268561961729E-2</v>
      </c>
    </row>
    <row r="54" spans="1:13">
      <c r="A54" s="35" t="s">
        <v>53</v>
      </c>
      <c r="B54" s="37">
        <v>0.62</v>
      </c>
      <c r="C54" s="37">
        <v>0.58846153846153859</v>
      </c>
      <c r="D54" s="37">
        <v>0.40777777777777779</v>
      </c>
      <c r="E54" s="37">
        <v>0.69611111111111112</v>
      </c>
      <c r="F54" s="37">
        <v>0.79642857142857137</v>
      </c>
      <c r="G54" s="37">
        <v>0.80142857142857138</v>
      </c>
      <c r="H54" s="37">
        <v>0.72</v>
      </c>
      <c r="I54" s="37">
        <v>0.6072727272727273</v>
      </c>
      <c r="J54" s="38">
        <v>1.0777777777777777</v>
      </c>
      <c r="K54" s="47">
        <f t="shared" si="9"/>
        <v>0.70169534169534165</v>
      </c>
      <c r="L54" s="40">
        <f t="shared" si="10"/>
        <v>0.17496810260045365</v>
      </c>
      <c r="M54" s="47">
        <f t="shared" si="11"/>
        <v>5.832270086681788E-2</v>
      </c>
    </row>
    <row r="55" spans="1:13">
      <c r="A55" s="35" t="s">
        <v>54</v>
      </c>
      <c r="B55" s="37">
        <v>0.63272727272727269</v>
      </c>
      <c r="C55" s="37">
        <v>0.57636363636363641</v>
      </c>
      <c r="D55" s="37">
        <v>0.43916666666666665</v>
      </c>
      <c r="E55" s="37">
        <v>0.69666666666666666</v>
      </c>
      <c r="F55" s="37">
        <v>0.77214285714285702</v>
      </c>
      <c r="G55" s="37">
        <v>0.80500000000000005</v>
      </c>
      <c r="H55" s="37">
        <v>0.66166666666666674</v>
      </c>
      <c r="I55" s="37">
        <v>0.50083333333333335</v>
      </c>
      <c r="J55" s="38">
        <v>1.0922222222222222</v>
      </c>
      <c r="K55" s="47">
        <f t="shared" si="9"/>
        <v>0.68630992464325802</v>
      </c>
      <c r="L55" s="40">
        <f t="shared" si="10"/>
        <v>0.18177355102330311</v>
      </c>
      <c r="M55" s="47">
        <f t="shared" si="11"/>
        <v>6.0591183674434369E-2</v>
      </c>
    </row>
    <row r="56" spans="1:13">
      <c r="A56" s="35" t="s">
        <v>55</v>
      </c>
      <c r="B56" s="37">
        <v>0.63666666666666671</v>
      </c>
      <c r="C56" s="37">
        <v>0.54916666666666669</v>
      </c>
      <c r="D56" s="37">
        <v>0.47636363636363632</v>
      </c>
      <c r="E56" s="37">
        <v>0.7572727272727271</v>
      </c>
      <c r="F56" s="37">
        <v>0.84642857142857131</v>
      </c>
      <c r="G56" s="37">
        <v>0.77</v>
      </c>
      <c r="H56" s="37">
        <v>0.63230769230769235</v>
      </c>
      <c r="I56" s="37">
        <v>0.51384615384615384</v>
      </c>
      <c r="J56" s="38">
        <v>1.0822222222222222</v>
      </c>
      <c r="K56" s="47">
        <f t="shared" si="9"/>
        <v>0.69603048186381522</v>
      </c>
      <c r="L56" s="40">
        <f t="shared" si="10"/>
        <v>0.17999507307050022</v>
      </c>
      <c r="M56" s="47">
        <f t="shared" si="11"/>
        <v>5.9998357690166738E-2</v>
      </c>
    </row>
    <row r="57" spans="1:13">
      <c r="A57" s="35" t="s">
        <v>56</v>
      </c>
      <c r="B57" s="37">
        <v>0.59692307692307689</v>
      </c>
      <c r="C57" s="37">
        <v>0.52692307692307694</v>
      </c>
      <c r="D57" s="37">
        <v>0.54166666666666685</v>
      </c>
      <c r="E57" s="37">
        <v>0.82250000000000001</v>
      </c>
      <c r="F57" s="37">
        <v>0.74153846153846148</v>
      </c>
      <c r="G57" s="37">
        <v>0.7992307692307693</v>
      </c>
      <c r="H57" s="37">
        <v>0.67333333333333334</v>
      </c>
      <c r="I57" s="37">
        <v>0.56083333333333329</v>
      </c>
      <c r="J57" s="38">
        <v>1.1066666666666667</v>
      </c>
      <c r="K57" s="47">
        <f t="shared" si="9"/>
        <v>0.70773504273504262</v>
      </c>
      <c r="L57" s="40">
        <f t="shared" si="10"/>
        <v>0.17548223372920546</v>
      </c>
      <c r="M57" s="47">
        <f t="shared" si="11"/>
        <v>5.8494077909735154E-2</v>
      </c>
    </row>
    <row r="58" spans="1:13" ht="15" thickBot="1">
      <c r="A58" s="41" t="s">
        <v>57</v>
      </c>
      <c r="B58" s="43">
        <v>0.36458333333333331</v>
      </c>
      <c r="C58" s="43">
        <v>0.43882352941176472</v>
      </c>
      <c r="D58" s="43">
        <v>0.2654545454545455</v>
      </c>
      <c r="E58" s="43">
        <v>0.56076923076923069</v>
      </c>
      <c r="F58" s="43">
        <v>0.4925714285714286</v>
      </c>
      <c r="G58" s="43">
        <v>0.50033333333333341</v>
      </c>
      <c r="H58" s="43">
        <v>0.50839999999999996</v>
      </c>
      <c r="I58" s="43">
        <v>0.39200000000000002</v>
      </c>
      <c r="J58" s="44">
        <v>1.0083333333333333</v>
      </c>
      <c r="K58" s="48">
        <f t="shared" si="9"/>
        <v>0.5034743038007744</v>
      </c>
      <c r="L58" s="46">
        <f t="shared" si="10"/>
        <v>0.19744723607452414</v>
      </c>
      <c r="M58" s="48">
        <f t="shared" si="11"/>
        <v>6.5815745358174707E-2</v>
      </c>
    </row>
    <row r="59" spans="1:13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5" thickBot="1">
      <c r="A60" s="31" t="s">
        <v>74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>
      <c r="A61" s="20"/>
      <c r="B61" s="33" t="s">
        <v>59</v>
      </c>
      <c r="C61" s="33" t="s">
        <v>32</v>
      </c>
      <c r="D61" s="33" t="s">
        <v>13</v>
      </c>
      <c r="E61" s="33" t="s">
        <v>69</v>
      </c>
      <c r="F61" s="33" t="s">
        <v>10</v>
      </c>
      <c r="G61" s="33" t="s">
        <v>70</v>
      </c>
      <c r="H61" s="33" t="s">
        <v>66</v>
      </c>
      <c r="I61" s="33" t="s">
        <v>67</v>
      </c>
      <c r="J61" s="33" t="s">
        <v>1</v>
      </c>
      <c r="K61" s="20" t="s">
        <v>14</v>
      </c>
      <c r="L61" s="20" t="s">
        <v>15</v>
      </c>
      <c r="M61" s="20" t="s">
        <v>64</v>
      </c>
    </row>
    <row r="62" spans="1:13">
      <c r="A62" s="35" t="s">
        <v>52</v>
      </c>
      <c r="B62" s="49">
        <v>33.08</v>
      </c>
      <c r="C62" s="49">
        <v>38.33</v>
      </c>
      <c r="D62" s="49">
        <v>31</v>
      </c>
      <c r="E62" s="49">
        <v>50.8</v>
      </c>
      <c r="F62" s="49">
        <v>30.13</v>
      </c>
      <c r="G62" s="49">
        <v>34.04</v>
      </c>
      <c r="H62" s="49">
        <v>38.65</v>
      </c>
      <c r="I62" s="49">
        <v>32.07</v>
      </c>
      <c r="J62" s="49">
        <v>56.42</v>
      </c>
      <c r="K62" s="47">
        <f t="shared" ref="K62:K67" si="12">AVERAGE(B62:J62)</f>
        <v>38.28</v>
      </c>
      <c r="L62" s="40">
        <f t="shared" ref="L62:L67" si="13">STDEVP(B62:J62)</f>
        <v>8.7492983845690286</v>
      </c>
      <c r="M62" s="47">
        <f t="shared" ref="M62:M67" si="14">L62/3</f>
        <v>2.9164327948563429</v>
      </c>
    </row>
    <row r="63" spans="1:13">
      <c r="A63" s="35" t="s">
        <v>53</v>
      </c>
      <c r="B63" s="49">
        <v>38.67</v>
      </c>
      <c r="C63" s="49">
        <v>36.76</v>
      </c>
      <c r="D63" s="49">
        <v>35.26</v>
      </c>
      <c r="E63" s="49">
        <v>60.06</v>
      </c>
      <c r="F63" s="49">
        <v>53.55</v>
      </c>
      <c r="G63" s="49">
        <v>53.79</v>
      </c>
      <c r="H63" s="49">
        <v>34.57</v>
      </c>
      <c r="I63" s="49">
        <v>32.14</v>
      </c>
      <c r="J63" s="49">
        <v>46.55</v>
      </c>
      <c r="K63" s="47">
        <f t="shared" si="12"/>
        <v>43.483333333333334</v>
      </c>
      <c r="L63" s="40">
        <f t="shared" si="13"/>
        <v>9.637131892379136</v>
      </c>
      <c r="M63" s="47">
        <f t="shared" si="14"/>
        <v>3.212377297459712</v>
      </c>
    </row>
    <row r="64" spans="1:13">
      <c r="A64" s="35" t="s">
        <v>54</v>
      </c>
      <c r="B64" s="49">
        <v>33.35</v>
      </c>
      <c r="C64" s="49">
        <v>30.41</v>
      </c>
      <c r="D64" s="49">
        <v>25.26</v>
      </c>
      <c r="E64" s="49">
        <v>40.18</v>
      </c>
      <c r="F64" s="49">
        <v>51.87</v>
      </c>
      <c r="G64" s="49">
        <v>54.11</v>
      </c>
      <c r="H64" s="49">
        <v>38.18</v>
      </c>
      <c r="I64" s="49">
        <v>28.76</v>
      </c>
      <c r="J64" s="49">
        <v>47.23</v>
      </c>
      <c r="K64" s="47">
        <f t="shared" si="12"/>
        <v>38.81666666666667</v>
      </c>
      <c r="L64" s="40">
        <f t="shared" si="13"/>
        <v>9.7911524687682423</v>
      </c>
      <c r="M64" s="47">
        <f t="shared" si="14"/>
        <v>3.2637174895894141</v>
      </c>
    </row>
    <row r="65" spans="1:13">
      <c r="A65" s="35" t="s">
        <v>55</v>
      </c>
      <c r="B65" s="49">
        <v>36.69</v>
      </c>
      <c r="C65" s="49">
        <v>31.59</v>
      </c>
      <c r="D65" s="49">
        <v>25.14</v>
      </c>
      <c r="E65" s="49">
        <v>40.020000000000003</v>
      </c>
      <c r="F65" s="49">
        <v>56.86</v>
      </c>
      <c r="G65" s="49">
        <v>51.72</v>
      </c>
      <c r="H65" s="49">
        <v>39.46</v>
      </c>
      <c r="I65" s="49">
        <v>32.01</v>
      </c>
      <c r="J65" s="49">
        <v>46.82</v>
      </c>
      <c r="K65" s="47">
        <f t="shared" si="12"/>
        <v>40.034444444444446</v>
      </c>
      <c r="L65" s="40">
        <f t="shared" si="13"/>
        <v>9.6307125744338293</v>
      </c>
      <c r="M65" s="47">
        <f t="shared" si="14"/>
        <v>3.2102375248112764</v>
      </c>
    </row>
    <row r="66" spans="1:13">
      <c r="A66" s="35" t="s">
        <v>56</v>
      </c>
      <c r="B66" s="49">
        <v>37.21</v>
      </c>
      <c r="C66" s="49">
        <v>32.869999999999997</v>
      </c>
      <c r="D66" s="49">
        <v>31.27</v>
      </c>
      <c r="E66" s="49">
        <v>47.36</v>
      </c>
      <c r="F66" s="49">
        <v>46.21</v>
      </c>
      <c r="G66" s="49">
        <v>49.93</v>
      </c>
      <c r="H66" s="49">
        <v>38.82</v>
      </c>
      <c r="I66" s="49">
        <v>32.36</v>
      </c>
      <c r="J66" s="49">
        <v>47.84</v>
      </c>
      <c r="K66" s="47">
        <f t="shared" si="12"/>
        <v>40.43</v>
      </c>
      <c r="L66" s="40">
        <f t="shared" si="13"/>
        <v>7.0374869251901275</v>
      </c>
      <c r="M66" s="47">
        <f t="shared" si="14"/>
        <v>2.3458289750633758</v>
      </c>
    </row>
    <row r="67" spans="1:13">
      <c r="A67" s="50" t="s">
        <v>57</v>
      </c>
      <c r="B67" s="51">
        <v>41.98</v>
      </c>
      <c r="C67" s="51">
        <v>71.55</v>
      </c>
      <c r="D67" s="51">
        <v>41.86</v>
      </c>
      <c r="E67" s="51">
        <v>69.88</v>
      </c>
      <c r="F67" s="51">
        <v>82.77</v>
      </c>
      <c r="G67" s="51">
        <v>72.06</v>
      </c>
      <c r="H67" s="51">
        <v>61.04</v>
      </c>
      <c r="I67" s="51">
        <v>47.14</v>
      </c>
      <c r="J67" s="51">
        <v>58.09</v>
      </c>
      <c r="K67" s="47">
        <f t="shared" si="12"/>
        <v>60.707777777777778</v>
      </c>
      <c r="L67" s="40">
        <f t="shared" si="13"/>
        <v>13.801425673360102</v>
      </c>
      <c r="M67" s="47">
        <f t="shared" si="14"/>
        <v>4.6004752244533673</v>
      </c>
    </row>
    <row r="68" spans="1:13" ht="15" thickBot="1">
      <c r="A68" s="41" t="s">
        <v>71</v>
      </c>
      <c r="B68" s="52">
        <f>SUM(B62:B67)</f>
        <v>220.98</v>
      </c>
      <c r="C68" s="52">
        <f t="shared" ref="C68:J68" si="15">SUM(C62:C67)</f>
        <v>241.51</v>
      </c>
      <c r="D68" s="52">
        <f t="shared" si="15"/>
        <v>189.79000000000002</v>
      </c>
      <c r="E68" s="52">
        <f t="shared" si="15"/>
        <v>308.3</v>
      </c>
      <c r="F68" s="52">
        <f t="shared" si="15"/>
        <v>321.39</v>
      </c>
      <c r="G68" s="52">
        <f t="shared" si="15"/>
        <v>315.64999999999998</v>
      </c>
      <c r="H68" s="52">
        <f t="shared" si="15"/>
        <v>250.72</v>
      </c>
      <c r="I68" s="52">
        <f t="shared" si="15"/>
        <v>204.48000000000002</v>
      </c>
      <c r="J68" s="52">
        <f t="shared" si="15"/>
        <v>302.95</v>
      </c>
      <c r="K68" s="53">
        <f>AVERAGE(B68:J68)</f>
        <v>261.75222222222214</v>
      </c>
      <c r="L68" s="53">
        <f>STDEVP(B68:J68)</f>
        <v>48.279381331251741</v>
      </c>
      <c r="M68" s="53">
        <f>L68/3</f>
        <v>16.093127110417246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yfukuoka</dc:creator>
  <cp:lastModifiedBy>yfukuoka</cp:lastModifiedBy>
  <dcterms:created xsi:type="dcterms:W3CDTF">2020-01-25T01:52:21Z</dcterms:created>
  <dcterms:modified xsi:type="dcterms:W3CDTF">2020-01-25T01:55:21Z</dcterms:modified>
</cp:coreProperties>
</file>