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cou\Dropbox\Walsh-Wilkinson et al. 2019 Longitudinal\"/>
    </mc:Choice>
  </mc:AlternateContent>
  <bookViews>
    <workbookView xWindow="348" yWindow="432" windowWidth="25152" windowHeight="14592"/>
  </bookViews>
  <sheets>
    <sheet name="Table 1" sheetId="3" r:id="rId1"/>
    <sheet name="Table 2" sheetId="4" r:id="rId2"/>
    <sheet name="Table 3" sheetId="7" r:id="rId3"/>
    <sheet name="Figure 1" sheetId="5" r:id="rId4"/>
    <sheet name="Figure 2" sheetId="6" r:id="rId5"/>
    <sheet name="Figure 3" sheetId="9" r:id="rId6"/>
    <sheet name="Figure 4" sheetId="10" r:id="rId7"/>
    <sheet name="Figure 5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2" i="4" l="1"/>
  <c r="W42" i="4"/>
  <c r="Y18" i="4" s="1"/>
  <c r="X30" i="4"/>
  <c r="W30" i="4"/>
  <c r="X18" i="4"/>
  <c r="Z18" i="4" s="1"/>
  <c r="W18" i="4"/>
  <c r="X9" i="4"/>
  <c r="W9" i="4"/>
  <c r="V9" i="4"/>
  <c r="Z9" i="4"/>
  <c r="Y9" i="4"/>
  <c r="V18" i="4"/>
  <c r="U18" i="4"/>
  <c r="T42" i="4"/>
  <c r="S42" i="4"/>
  <c r="T9" i="4"/>
  <c r="S9" i="4"/>
  <c r="T30" i="4"/>
  <c r="S30" i="4"/>
  <c r="U9" i="4" s="1"/>
  <c r="T18" i="4"/>
  <c r="S18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2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2" i="4"/>
  <c r="R3" i="3"/>
  <c r="R4" i="3"/>
  <c r="R5" i="3"/>
  <c r="R6" i="3"/>
  <c r="R7" i="3"/>
  <c r="R8" i="3"/>
  <c r="R9" i="3"/>
  <c r="R11" i="3"/>
  <c r="R12" i="3"/>
  <c r="R13" i="3"/>
  <c r="R14" i="3"/>
  <c r="T18" i="3" s="1"/>
  <c r="V18" i="3" s="1"/>
  <c r="R15" i="3"/>
  <c r="R16" i="3"/>
  <c r="R17" i="3"/>
  <c r="R18" i="3"/>
  <c r="R20" i="3"/>
  <c r="R21" i="3"/>
  <c r="R22" i="3"/>
  <c r="R23" i="3"/>
  <c r="R24" i="3"/>
  <c r="R25" i="3"/>
  <c r="R26" i="3"/>
  <c r="R27" i="3"/>
  <c r="R28" i="3"/>
  <c r="R29" i="3"/>
  <c r="R30" i="3"/>
  <c r="R32" i="3"/>
  <c r="R33" i="3"/>
  <c r="R34" i="3"/>
  <c r="T42" i="3" s="1"/>
  <c r="R35" i="3"/>
  <c r="R36" i="3"/>
  <c r="R37" i="3"/>
  <c r="R38" i="3"/>
  <c r="R39" i="3"/>
  <c r="R40" i="3"/>
  <c r="R41" i="3"/>
  <c r="R42" i="3"/>
  <c r="R2" i="3"/>
  <c r="S42" i="3"/>
  <c r="U18" i="3" s="1"/>
  <c r="T30" i="3"/>
  <c r="S30" i="3"/>
  <c r="U9" i="3" s="1"/>
  <c r="S18" i="3"/>
  <c r="T9" i="3"/>
  <c r="S9" i="3"/>
  <c r="Q3" i="3"/>
  <c r="Q4" i="3"/>
  <c r="Q5" i="3"/>
  <c r="Q6" i="3"/>
  <c r="Q7" i="3"/>
  <c r="Q8" i="3"/>
  <c r="Q9" i="3"/>
  <c r="Q11" i="3"/>
  <c r="Q12" i="3"/>
  <c r="Q13" i="3"/>
  <c r="Q14" i="3"/>
  <c r="Q15" i="3"/>
  <c r="Q16" i="3"/>
  <c r="Q17" i="3"/>
  <c r="Q18" i="3"/>
  <c r="Q20" i="3"/>
  <c r="Q21" i="3"/>
  <c r="Q22" i="3"/>
  <c r="Q23" i="3"/>
  <c r="Q24" i="3"/>
  <c r="Q25" i="3"/>
  <c r="Q26" i="3"/>
  <c r="Q27" i="3"/>
  <c r="Q28" i="3"/>
  <c r="Q29" i="3"/>
  <c r="Q30" i="3"/>
  <c r="Q32" i="3"/>
  <c r="Q33" i="3"/>
  <c r="Q34" i="3"/>
  <c r="Q35" i="3"/>
  <c r="Q36" i="3"/>
  <c r="Q37" i="3"/>
  <c r="Q38" i="3"/>
  <c r="Q39" i="3"/>
  <c r="Q40" i="3"/>
  <c r="Q41" i="3"/>
  <c r="Q42" i="3"/>
  <c r="Q2" i="3"/>
  <c r="P18" i="3"/>
  <c r="O18" i="3"/>
  <c r="P9" i="3"/>
  <c r="O9" i="3"/>
  <c r="N30" i="3"/>
  <c r="M30" i="3"/>
  <c r="N42" i="3"/>
  <c r="M42" i="3"/>
  <c r="N18" i="3"/>
  <c r="M18" i="3"/>
  <c r="N9" i="3"/>
  <c r="M9" i="3"/>
  <c r="L3" i="3"/>
  <c r="L4" i="3"/>
  <c r="L5" i="3"/>
  <c r="L6" i="3"/>
  <c r="L7" i="3"/>
  <c r="L8" i="3"/>
  <c r="L9" i="3"/>
  <c r="L11" i="3"/>
  <c r="L12" i="3"/>
  <c r="L13" i="3"/>
  <c r="L14" i="3"/>
  <c r="L15" i="3"/>
  <c r="L16" i="3"/>
  <c r="L17" i="3"/>
  <c r="L18" i="3"/>
  <c r="L20" i="3"/>
  <c r="L21" i="3"/>
  <c r="L22" i="3"/>
  <c r="L23" i="3"/>
  <c r="L24" i="3"/>
  <c r="L25" i="3"/>
  <c r="L26" i="3"/>
  <c r="L27" i="3"/>
  <c r="L28" i="3"/>
  <c r="L29" i="3"/>
  <c r="L30" i="3"/>
  <c r="L32" i="3"/>
  <c r="L33" i="3"/>
  <c r="L34" i="3"/>
  <c r="L35" i="3"/>
  <c r="L36" i="3"/>
  <c r="L37" i="3"/>
  <c r="L38" i="3"/>
  <c r="L39" i="3"/>
  <c r="L40" i="3"/>
  <c r="L41" i="3"/>
  <c r="L42" i="3"/>
  <c r="L2" i="3"/>
  <c r="K3" i="3"/>
  <c r="K4" i="3"/>
  <c r="K5" i="3"/>
  <c r="K6" i="3"/>
  <c r="K7" i="3"/>
  <c r="K8" i="3"/>
  <c r="K9" i="3"/>
  <c r="K11" i="3"/>
  <c r="K12" i="3"/>
  <c r="K13" i="3"/>
  <c r="K14" i="3"/>
  <c r="K15" i="3"/>
  <c r="K16" i="3"/>
  <c r="K17" i="3"/>
  <c r="K18" i="3"/>
  <c r="K20" i="3"/>
  <c r="K21" i="3"/>
  <c r="K22" i="3"/>
  <c r="K23" i="3"/>
  <c r="K24" i="3"/>
  <c r="K25" i="3"/>
  <c r="K26" i="3"/>
  <c r="K27" i="3"/>
  <c r="K28" i="3"/>
  <c r="K29" i="3"/>
  <c r="K30" i="3"/>
  <c r="K32" i="3"/>
  <c r="K33" i="3"/>
  <c r="K34" i="3"/>
  <c r="K35" i="3"/>
  <c r="K36" i="3"/>
  <c r="K37" i="3"/>
  <c r="K38" i="3"/>
  <c r="K39" i="3"/>
  <c r="K40" i="3"/>
  <c r="K41" i="3"/>
  <c r="K42" i="3"/>
  <c r="K2" i="3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2" i="4"/>
  <c r="N34" i="4"/>
  <c r="N35" i="4"/>
  <c r="N36" i="4"/>
  <c r="N37" i="4"/>
  <c r="N38" i="4"/>
  <c r="N39" i="4"/>
  <c r="N40" i="4"/>
  <c r="N41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2" i="4"/>
  <c r="V9" i="3" l="1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" i="7"/>
  <c r="L41" i="4"/>
  <c r="K41" i="4"/>
  <c r="J41" i="4"/>
  <c r="I41" i="4"/>
  <c r="F41" i="4"/>
  <c r="G41" i="4"/>
  <c r="E41" i="4"/>
  <c r="D41" i="4"/>
  <c r="K30" i="4"/>
  <c r="L30" i="4"/>
  <c r="J30" i="4"/>
  <c r="I30" i="4"/>
  <c r="F30" i="4"/>
</calcChain>
</file>

<file path=xl/sharedStrings.xml><?xml version="1.0" encoding="utf-8"?>
<sst xmlns="http://schemas.openxmlformats.org/spreadsheetml/2006/main" count="410" uniqueCount="71">
  <si>
    <t>Identification</t>
  </si>
  <si>
    <t>SHAM</t>
  </si>
  <si>
    <t>Tibia (mm)</t>
  </si>
  <si>
    <t>Surgery</t>
  </si>
  <si>
    <t>BW (g)</t>
  </si>
  <si>
    <t>Heart (mg)</t>
  </si>
  <si>
    <t>LA (mg)</t>
  </si>
  <si>
    <t>LV (mg)</t>
  </si>
  <si>
    <t>RV (mg)</t>
  </si>
  <si>
    <t>AR</t>
  </si>
  <si>
    <t>IVSd (cm) SWT         Septum Wall Thickness</t>
  </si>
  <si>
    <t xml:space="preserve">LVIDd (cm) EDD              End-diastolic Diameter </t>
  </si>
  <si>
    <t>LVPWd (cm)           PW       Posterior Wall</t>
  </si>
  <si>
    <t>IVSs (cm) ESD               End-systolic Diameter</t>
  </si>
  <si>
    <t>RWT (unitless) Relative Wall Thickness</t>
  </si>
  <si>
    <t>Lungs (g)</t>
  </si>
  <si>
    <t>Figure 1C</t>
  </si>
  <si>
    <t>Figure 1F</t>
  </si>
  <si>
    <t>Figure 2A</t>
  </si>
  <si>
    <t>Figure 2F</t>
  </si>
  <si>
    <t>Figure 2E</t>
  </si>
  <si>
    <t>Figure 2D</t>
  </si>
  <si>
    <t>Figure 2C</t>
  </si>
  <si>
    <t>Figure 2B</t>
  </si>
  <si>
    <t>Sham</t>
  </si>
  <si>
    <t>Figure 3E</t>
  </si>
  <si>
    <t>Figure 3F</t>
  </si>
  <si>
    <t>Figure 4C</t>
  </si>
  <si>
    <t>Ejection fraction (%)</t>
  </si>
  <si>
    <t>Sex</t>
  </si>
  <si>
    <t>Male</t>
  </si>
  <si>
    <t>Female</t>
  </si>
  <si>
    <t>MV E point (mm/s)              E Wave</t>
  </si>
  <si>
    <t>MC A point (mm/s)              A Wave</t>
  </si>
  <si>
    <t>Ao dec slope (mm/s2)         Slope</t>
  </si>
  <si>
    <t>Months</t>
  </si>
  <si>
    <t>Sham SAX</t>
  </si>
  <si>
    <t>Sham PSLAX</t>
  </si>
  <si>
    <t>AR SAX</t>
  </si>
  <si>
    <t>AR PSLAX</t>
  </si>
  <si>
    <t>Figure 1A Males</t>
  </si>
  <si>
    <t>Figure 1B Females</t>
  </si>
  <si>
    <t>Males</t>
  </si>
  <si>
    <t>Females</t>
  </si>
  <si>
    <t>Figure 1D Males</t>
  </si>
  <si>
    <t>Figure 1E Females</t>
  </si>
  <si>
    <t>Figure 1G</t>
  </si>
  <si>
    <t>Figure 1H</t>
  </si>
  <si>
    <t>Figure 1I</t>
  </si>
  <si>
    <t>Figure 1J</t>
  </si>
  <si>
    <t>Figure 1K</t>
  </si>
  <si>
    <t>Figure 1L</t>
  </si>
  <si>
    <t>Figure 2G</t>
  </si>
  <si>
    <t>Figure 2H</t>
  </si>
  <si>
    <t>Figure 2I</t>
  </si>
  <si>
    <t>Figure 2J</t>
  </si>
  <si>
    <t>Figure 2K</t>
  </si>
  <si>
    <t>Figure 2L</t>
  </si>
  <si>
    <t>Figure 5a</t>
  </si>
  <si>
    <t>Figure 5B</t>
  </si>
  <si>
    <t>Figure 5C</t>
  </si>
  <si>
    <t>Figure 5D</t>
  </si>
  <si>
    <t>LV weight</t>
  </si>
  <si>
    <t>LVM</t>
  </si>
  <si>
    <t>LVM(corr)</t>
  </si>
  <si>
    <t>SM</t>
  </si>
  <si>
    <t>ARM</t>
  </si>
  <si>
    <t>SF</t>
  </si>
  <si>
    <t>ARF</t>
  </si>
  <si>
    <t>EDD2/EDD1</t>
  </si>
  <si>
    <t>EDD3/EDD1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</si>
</sst>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00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sz val="12"/>
      <color theme="0" tint="-0.499984740745262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2" fontId="4" fillId="0" borderId="0" xfId="0" applyNumberFormat="1" applyFont="1"/>
    <xf numFmtId="165" fontId="0" fillId="0" borderId="0" xfId="0" applyNumberFormat="1" applyFont="1"/>
    <xf numFmtId="165" fontId="6" fillId="0" borderId="0" xfId="0" applyNumberFormat="1" applyFont="1"/>
    <xf numFmtId="0" fontId="3" fillId="0" borderId="0" xfId="0" applyFont="1"/>
    <xf numFmtId="165" fontId="4" fillId="0" borderId="0" xfId="0" applyNumberFormat="1" applyFont="1"/>
    <xf numFmtId="165" fontId="7" fillId="0" borderId="0" xfId="0" applyNumberFormat="1" applyFont="1"/>
    <xf numFmtId="165" fontId="8" fillId="0" borderId="0" xfId="0" applyNumberFormat="1" applyFont="1"/>
    <xf numFmtId="165" fontId="0" fillId="0" borderId="0" xfId="0" applyNumberFormat="1"/>
    <xf numFmtId="0" fontId="7" fillId="0" borderId="0" xfId="0" applyFont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2" fillId="0" borderId="0" xfId="0" applyFont="1"/>
    <xf numFmtId="165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0" fontId="7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9" fillId="0" borderId="0" xfId="0" applyFont="1"/>
    <xf numFmtId="166" fontId="6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165" fontId="7" fillId="0" borderId="0" xfId="0" applyNumberFormat="1" applyFont="1" applyFill="1" applyBorder="1"/>
    <xf numFmtId="2" fontId="7" fillId="0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17" fillId="2" borderId="0" xfId="0" applyFont="1" applyFill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17" fillId="2" borderId="0" xfId="0" applyNumberFormat="1" applyFont="1" applyFill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9" fontId="7" fillId="2" borderId="0" xfId="1" applyFont="1" applyFill="1" applyBorder="1" applyAlignment="1">
      <alignment horizontal="right"/>
    </xf>
    <xf numFmtId="164" fontId="7" fillId="2" borderId="0" xfId="0" applyNumberFormat="1" applyFont="1" applyFill="1" applyAlignment="1">
      <alignment horizontal="right"/>
    </xf>
    <xf numFmtId="0" fontId="17" fillId="2" borderId="0" xfId="0" applyFont="1" applyFill="1" applyAlignment="1">
      <alignment horizontal="right" vertical="center"/>
    </xf>
    <xf numFmtId="2" fontId="15" fillId="0" borderId="0" xfId="0" applyNumberFormat="1" applyFont="1" applyFill="1" applyBorder="1"/>
    <xf numFmtId="2" fontId="16" fillId="0" borderId="0" xfId="0" applyNumberFormat="1" applyFont="1"/>
    <xf numFmtId="2" fontId="18" fillId="0" borderId="0" xfId="0" applyNumberFormat="1" applyFont="1"/>
    <xf numFmtId="165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2" fontId="17" fillId="0" borderId="0" xfId="0" applyNumberFormat="1" applyFont="1"/>
    <xf numFmtId="2" fontId="7" fillId="0" borderId="0" xfId="0" applyNumberFormat="1" applyFont="1" applyFill="1" applyAlignment="1">
      <alignment horizontal="right" vertical="center" wrapText="1"/>
    </xf>
    <xf numFmtId="2" fontId="7" fillId="0" borderId="0" xfId="0" applyNumberFormat="1" applyFont="1" applyFill="1" applyAlignment="1">
      <alignment horizontal="right"/>
    </xf>
    <xf numFmtId="2" fontId="6" fillId="0" borderId="0" xfId="0" applyNumberFormat="1" applyFont="1"/>
    <xf numFmtId="2" fontId="7" fillId="0" borderId="0" xfId="0" applyNumberFormat="1" applyFont="1" applyFill="1" applyBorder="1"/>
    <xf numFmtId="2" fontId="14" fillId="0" borderId="0" xfId="0" applyNumberFormat="1" applyFont="1" applyFill="1" applyBorder="1"/>
    <xf numFmtId="2" fontId="0" fillId="0" borderId="0" xfId="0" applyNumberFormat="1"/>
    <xf numFmtId="2" fontId="10" fillId="0" borderId="0" xfId="0" applyNumberFormat="1" applyFont="1"/>
    <xf numFmtId="1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/>
    <xf numFmtId="0" fontId="1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7" fillId="2" borderId="0" xfId="1" applyNumberFormat="1" applyFont="1" applyFill="1" applyBorder="1" applyAlignment="1">
      <alignment horizontal="right"/>
    </xf>
  </cellXfs>
  <cellStyles count="2">
    <cellStyle name="Normal" xfId="0" builtinId="0"/>
    <cellStyle name="Pourcentage" xfId="1" builtinId="5"/>
  </cellStyles>
  <dxfs count="594"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BCBB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8C82"/>
        </patternFill>
      </fill>
    </dxf>
    <dxf>
      <fill>
        <patternFill>
          <bgColor theme="5" tint="0.79998168889431442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8C8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BCBB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8C82"/>
        </patternFill>
      </fill>
    </dxf>
    <dxf>
      <fill>
        <patternFill>
          <bgColor theme="5" tint="0.79998168889431442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theme="9" tint="0.79998168889431442"/>
        </patternFill>
      </fill>
    </dxf>
    <dxf>
      <fill>
        <patternFill>
          <bgColor rgb="FFFFBCBB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8C8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8C8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BCBB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8C82"/>
        </patternFill>
      </fill>
    </dxf>
    <dxf>
      <fill>
        <patternFill>
          <bgColor theme="5" tint="0.79998168889431442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  <dxf>
      <fill>
        <patternFill>
          <bgColor rgb="FFFFC3F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8C8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E0F6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BCBB"/>
        </patternFill>
      </fill>
    </dxf>
  </dxfs>
  <tableStyles count="0" defaultTableStyle="TableStyleMedium2" defaultPivotStyle="PivotStyleLight16"/>
  <colors>
    <mruColors>
      <color rgb="FFFFBCBB"/>
      <color rgb="FFFF8C82"/>
      <color rgb="FFFFE0F6"/>
      <color rgb="FFFFC3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0"/>
  <sheetViews>
    <sheetView tabSelected="1" topLeftCell="B1" zoomScaleNormal="100" workbookViewId="0">
      <pane ySplit="1" topLeftCell="A2" activePane="bottomLeft" state="frozen"/>
      <selection pane="bottomLeft" activeCell="M9" sqref="M9:P42"/>
    </sheetView>
  </sheetViews>
  <sheetFormatPr baseColWidth="10" defaultColWidth="11" defaultRowHeight="13.2" x14ac:dyDescent="0.25"/>
  <cols>
    <col min="1" max="4" width="11" style="31"/>
    <col min="5" max="5" width="10.8984375" style="37"/>
    <col min="6" max="8" width="11" style="31"/>
    <col min="9" max="9" width="11" style="31" customWidth="1"/>
    <col min="10" max="10" width="11" style="31"/>
    <col min="11" max="12" width="10.8984375" style="37"/>
    <col min="13" max="14" width="11" style="31"/>
    <col min="15" max="23" width="10.8984375" style="38"/>
    <col min="24" max="16384" width="11" style="31"/>
  </cols>
  <sheetData>
    <row r="1" spans="1:24" x14ac:dyDescent="0.25">
      <c r="A1" s="31" t="s">
        <v>0</v>
      </c>
      <c r="B1" s="31" t="s">
        <v>29</v>
      </c>
      <c r="C1" s="31" t="s">
        <v>3</v>
      </c>
      <c r="D1" s="31" t="s">
        <v>4</v>
      </c>
      <c r="E1" s="31" t="s">
        <v>2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15</v>
      </c>
      <c r="K1" s="31"/>
      <c r="L1" s="31"/>
      <c r="O1" s="31"/>
      <c r="P1" s="31"/>
      <c r="Q1" s="31"/>
      <c r="R1" s="31"/>
      <c r="S1" s="31"/>
      <c r="T1" s="31"/>
      <c r="U1" s="31"/>
      <c r="V1" s="31"/>
      <c r="W1" s="31"/>
    </row>
    <row r="2" spans="1:24" x14ac:dyDescent="0.25">
      <c r="A2" s="34">
        <v>100</v>
      </c>
      <c r="B2" s="31" t="s">
        <v>30</v>
      </c>
      <c r="C2" s="32" t="s">
        <v>1</v>
      </c>
      <c r="D2" s="34">
        <v>846.4</v>
      </c>
      <c r="E2" s="34">
        <v>60.4</v>
      </c>
      <c r="F2" s="34">
        <v>1552</v>
      </c>
      <c r="G2" s="35">
        <v>50</v>
      </c>
      <c r="H2" s="34">
        <v>1164.2</v>
      </c>
      <c r="I2" s="35">
        <v>252.79999999999995</v>
      </c>
      <c r="J2" s="36">
        <v>2244</v>
      </c>
      <c r="K2" s="37">
        <f>F2/E2</f>
        <v>25.695364238410598</v>
      </c>
      <c r="L2" s="37">
        <f>F2/D2</f>
        <v>1.833648393194707</v>
      </c>
      <c r="Q2" s="60">
        <f>H2/D2</f>
        <v>1.3754725897920606</v>
      </c>
      <c r="R2" s="60">
        <f>H2/E2</f>
        <v>19.274834437086096</v>
      </c>
    </row>
    <row r="3" spans="1:24" x14ac:dyDescent="0.25">
      <c r="A3" s="34">
        <v>101</v>
      </c>
      <c r="B3" s="31" t="s">
        <v>30</v>
      </c>
      <c r="C3" s="32" t="s">
        <v>1</v>
      </c>
      <c r="D3" s="34">
        <v>697.7</v>
      </c>
      <c r="E3" s="34">
        <v>61.19</v>
      </c>
      <c r="F3" s="34">
        <v>1597.8</v>
      </c>
      <c r="G3" s="35">
        <v>48.8</v>
      </c>
      <c r="H3" s="34">
        <v>1163.2</v>
      </c>
      <c r="I3" s="35">
        <v>278.09999999999991</v>
      </c>
      <c r="J3" s="36">
        <v>2995.5</v>
      </c>
      <c r="K3" s="37">
        <f t="shared" ref="K3:K42" si="0">F3/E3</f>
        <v>26.112109821866319</v>
      </c>
      <c r="L3" s="37">
        <f t="shared" ref="L3:L42" si="1">F3/D3</f>
        <v>2.2900960298122399</v>
      </c>
      <c r="Q3" s="60">
        <f t="shared" ref="Q3:R42" si="2">H3/D3</f>
        <v>1.6671922029525583</v>
      </c>
      <c r="R3" s="60">
        <f t="shared" ref="R3:R42" si="3">H3/E3</f>
        <v>19.009642098382091</v>
      </c>
    </row>
    <row r="4" spans="1:24" x14ac:dyDescent="0.25">
      <c r="A4" s="34">
        <v>103</v>
      </c>
      <c r="B4" s="31" t="s">
        <v>30</v>
      </c>
      <c r="C4" s="32" t="s">
        <v>1</v>
      </c>
      <c r="D4" s="34">
        <v>781.4</v>
      </c>
      <c r="E4" s="34">
        <v>60.47</v>
      </c>
      <c r="F4" s="34">
        <v>1646.6</v>
      </c>
      <c r="G4" s="35">
        <v>29.9</v>
      </c>
      <c r="H4" s="34">
        <v>1212.9000000000001</v>
      </c>
      <c r="I4" s="35">
        <v>332.89999999999986</v>
      </c>
      <c r="J4" s="36">
        <v>2431.9</v>
      </c>
      <c r="K4" s="37">
        <f t="shared" si="0"/>
        <v>27.23003142053911</v>
      </c>
      <c r="L4" s="37">
        <f t="shared" si="1"/>
        <v>2.1072434092654211</v>
      </c>
      <c r="Q4" s="60">
        <f t="shared" si="2"/>
        <v>1.5522139749168162</v>
      </c>
      <c r="R4" s="60">
        <f t="shared" si="3"/>
        <v>20.05787994046635</v>
      </c>
    </row>
    <row r="5" spans="1:24" x14ac:dyDescent="0.25">
      <c r="A5" s="34">
        <v>104</v>
      </c>
      <c r="B5" s="31" t="s">
        <v>30</v>
      </c>
      <c r="C5" s="32" t="s">
        <v>1</v>
      </c>
      <c r="D5" s="34">
        <v>840.8</v>
      </c>
      <c r="E5" s="34">
        <v>60.38</v>
      </c>
      <c r="F5" s="34">
        <v>1560</v>
      </c>
      <c r="G5" s="35">
        <v>30.6</v>
      </c>
      <c r="H5" s="34">
        <v>1165</v>
      </c>
      <c r="I5" s="35">
        <v>315.40000000000009</v>
      </c>
      <c r="J5" s="36">
        <v>3128.3</v>
      </c>
      <c r="K5" s="37">
        <f t="shared" si="0"/>
        <v>25.836369658827426</v>
      </c>
      <c r="L5" s="37">
        <f t="shared" si="1"/>
        <v>1.8553758325404377</v>
      </c>
      <c r="Q5" s="60">
        <f t="shared" si="2"/>
        <v>1.3855851569933397</v>
      </c>
      <c r="R5" s="60">
        <f t="shared" si="3"/>
        <v>19.294468367008943</v>
      </c>
    </row>
    <row r="6" spans="1:24" x14ac:dyDescent="0.25">
      <c r="A6" s="34">
        <v>105</v>
      </c>
      <c r="B6" s="31" t="s">
        <v>30</v>
      </c>
      <c r="C6" s="32" t="s">
        <v>1</v>
      </c>
      <c r="D6" s="34">
        <v>747.4</v>
      </c>
      <c r="E6" s="34">
        <v>60.42</v>
      </c>
      <c r="F6" s="34">
        <v>1535.5</v>
      </c>
      <c r="G6" s="35">
        <v>28.8</v>
      </c>
      <c r="H6" s="34">
        <v>1177.5</v>
      </c>
      <c r="I6" s="35">
        <v>344.79999999999995</v>
      </c>
      <c r="J6" s="39">
        <v>2123</v>
      </c>
      <c r="K6" s="37">
        <f t="shared" si="0"/>
        <v>25.413770274743463</v>
      </c>
      <c r="L6" s="37">
        <f t="shared" si="1"/>
        <v>2.0544554455445545</v>
      </c>
      <c r="Q6" s="60">
        <f t="shared" si="2"/>
        <v>1.5754616002140756</v>
      </c>
      <c r="R6" s="60">
        <f t="shared" si="3"/>
        <v>19.488579940417079</v>
      </c>
    </row>
    <row r="7" spans="1:24" x14ac:dyDescent="0.25">
      <c r="A7" s="34">
        <v>134</v>
      </c>
      <c r="B7" s="31" t="s">
        <v>30</v>
      </c>
      <c r="C7" s="32" t="s">
        <v>1</v>
      </c>
      <c r="D7" s="34">
        <v>863.5</v>
      </c>
      <c r="E7" s="34">
        <v>62.8</v>
      </c>
      <c r="F7" s="34">
        <v>1796.9</v>
      </c>
      <c r="G7" s="35">
        <v>37.799999999999997</v>
      </c>
      <c r="H7" s="34">
        <v>1367.3</v>
      </c>
      <c r="I7" s="35">
        <v>299.90000000000009</v>
      </c>
      <c r="J7" s="36">
        <v>3367</v>
      </c>
      <c r="K7" s="37">
        <f t="shared" si="0"/>
        <v>28.613057324840767</v>
      </c>
      <c r="L7" s="37">
        <f t="shared" si="1"/>
        <v>2.0809496236247829</v>
      </c>
      <c r="Q7" s="60">
        <f t="shared" si="2"/>
        <v>1.5834394904458597</v>
      </c>
      <c r="R7" s="60">
        <f t="shared" si="3"/>
        <v>21.772292993630572</v>
      </c>
    </row>
    <row r="8" spans="1:24" x14ac:dyDescent="0.25">
      <c r="A8" s="34">
        <v>135</v>
      </c>
      <c r="B8" s="31" t="s">
        <v>30</v>
      </c>
      <c r="C8" s="32" t="s">
        <v>1</v>
      </c>
      <c r="D8" s="34">
        <v>896.4</v>
      </c>
      <c r="E8" s="34">
        <v>60.39</v>
      </c>
      <c r="F8" s="34">
        <v>1840.2</v>
      </c>
      <c r="G8" s="35">
        <v>53.5</v>
      </c>
      <c r="H8" s="34">
        <v>1418.2</v>
      </c>
      <c r="I8" s="35">
        <v>292.5</v>
      </c>
      <c r="J8" s="36">
        <v>2306.4</v>
      </c>
      <c r="K8" s="37">
        <f t="shared" si="0"/>
        <v>30.471932439145554</v>
      </c>
      <c r="L8" s="37">
        <f t="shared" si="1"/>
        <v>2.0528781793842037</v>
      </c>
      <c r="Q8" s="60">
        <f t="shared" si="2"/>
        <v>1.5821062025881303</v>
      </c>
      <c r="R8" s="60">
        <f t="shared" si="3"/>
        <v>23.484020533200862</v>
      </c>
    </row>
    <row r="9" spans="1:24" x14ac:dyDescent="0.25">
      <c r="A9" s="34">
        <v>136</v>
      </c>
      <c r="B9" s="31" t="s">
        <v>30</v>
      </c>
      <c r="C9" s="32" t="s">
        <v>1</v>
      </c>
      <c r="D9" s="34">
        <v>705.2</v>
      </c>
      <c r="E9" s="34">
        <v>60.82</v>
      </c>
      <c r="F9" s="34">
        <v>1483.8</v>
      </c>
      <c r="G9" s="35">
        <v>30.5</v>
      </c>
      <c r="H9" s="34">
        <v>1140.8</v>
      </c>
      <c r="I9" s="35">
        <v>256.90000000000009</v>
      </c>
      <c r="J9" s="36">
        <v>2125.9</v>
      </c>
      <c r="K9" s="37">
        <f t="shared" si="0"/>
        <v>24.396580072344623</v>
      </c>
      <c r="L9" s="37">
        <f t="shared" si="1"/>
        <v>2.1040839478162221</v>
      </c>
      <c r="M9" s="37">
        <f>AVERAGE(K2:K9)</f>
        <v>26.721151906339728</v>
      </c>
      <c r="N9" s="37">
        <f>AVERAGE(L2:L9)</f>
        <v>2.047341357647821</v>
      </c>
      <c r="O9" s="38">
        <f>(M30-M9)/M9</f>
        <v>0.71421555526219693</v>
      </c>
      <c r="P9" s="38">
        <f>(N30-N9)/N9</f>
        <v>0.71989751288640447</v>
      </c>
      <c r="Q9" s="60">
        <f t="shared" si="2"/>
        <v>1.6176971072036299</v>
      </c>
      <c r="R9" s="60">
        <f t="shared" si="3"/>
        <v>18.756987832949687</v>
      </c>
      <c r="S9" s="37">
        <f>AVERAGE(Q2:Q9)</f>
        <v>1.5423960406383088</v>
      </c>
      <c r="T9" s="37">
        <f>AVERAGE(R2:R9)</f>
        <v>20.142338267892711</v>
      </c>
      <c r="U9" s="38">
        <f>(S30-S9)/S9</f>
        <v>0.7433334344785929</v>
      </c>
      <c r="V9" s="38">
        <f>(T30-T9)/T9</f>
        <v>0.73107237897954769</v>
      </c>
    </row>
    <row r="10" spans="1:24" x14ac:dyDescent="0.25">
      <c r="A10" s="34"/>
      <c r="C10" s="32"/>
      <c r="J10" s="36"/>
      <c r="N10" s="34"/>
      <c r="O10" s="31"/>
      <c r="Q10" s="60"/>
      <c r="R10" s="60"/>
      <c r="S10" s="31"/>
      <c r="T10" s="34"/>
      <c r="U10" s="31"/>
    </row>
    <row r="11" spans="1:24" x14ac:dyDescent="0.25">
      <c r="A11" s="34">
        <v>106</v>
      </c>
      <c r="B11" s="31" t="s">
        <v>31</v>
      </c>
      <c r="C11" s="32" t="s">
        <v>1</v>
      </c>
      <c r="D11" s="34">
        <v>551.20000000000005</v>
      </c>
      <c r="E11" s="34">
        <v>52.53</v>
      </c>
      <c r="F11" s="34">
        <v>1053.2</v>
      </c>
      <c r="G11" s="35">
        <v>22.7</v>
      </c>
      <c r="H11" s="34">
        <v>777</v>
      </c>
      <c r="I11" s="35">
        <v>202.79999999999995</v>
      </c>
      <c r="J11" s="36">
        <v>2569.6</v>
      </c>
      <c r="K11" s="37">
        <f t="shared" si="0"/>
        <v>20.049495526365888</v>
      </c>
      <c r="L11" s="37">
        <f t="shared" si="1"/>
        <v>1.9107402031930334</v>
      </c>
      <c r="N11" s="34"/>
      <c r="O11" s="31"/>
      <c r="Q11" s="60">
        <f t="shared" si="2"/>
        <v>1.4096516690856313</v>
      </c>
      <c r="R11" s="60">
        <f t="shared" si="3"/>
        <v>14.79154768703598</v>
      </c>
      <c r="S11" s="31"/>
      <c r="T11" s="34"/>
      <c r="U11" s="31"/>
      <c r="X11" s="38"/>
    </row>
    <row r="12" spans="1:24" x14ac:dyDescent="0.25">
      <c r="A12" s="34">
        <v>107</v>
      </c>
      <c r="B12" s="31" t="s">
        <v>31</v>
      </c>
      <c r="C12" s="32" t="s">
        <v>1</v>
      </c>
      <c r="D12" s="34">
        <v>398.8</v>
      </c>
      <c r="E12" s="34">
        <v>53.14</v>
      </c>
      <c r="F12" s="34">
        <v>999.9</v>
      </c>
      <c r="G12" s="35">
        <v>20</v>
      </c>
      <c r="H12" s="34">
        <v>728.4</v>
      </c>
      <c r="I12" s="35">
        <v>202.10000000000002</v>
      </c>
      <c r="J12" s="36">
        <v>2044.6</v>
      </c>
      <c r="K12" s="37">
        <f t="shared" si="0"/>
        <v>18.816334211516747</v>
      </c>
      <c r="L12" s="37">
        <f t="shared" si="1"/>
        <v>2.5072718154463387</v>
      </c>
      <c r="N12" s="34"/>
      <c r="O12" s="31"/>
      <c r="Q12" s="60">
        <f t="shared" si="2"/>
        <v>1.8264794383149447</v>
      </c>
      <c r="R12" s="60">
        <f t="shared" si="3"/>
        <v>13.707188558524651</v>
      </c>
      <c r="S12" s="31"/>
      <c r="T12" s="34"/>
      <c r="U12" s="31"/>
      <c r="X12" s="38"/>
    </row>
    <row r="13" spans="1:24" x14ac:dyDescent="0.25">
      <c r="A13" s="34">
        <v>108</v>
      </c>
      <c r="B13" s="31" t="s">
        <v>31</v>
      </c>
      <c r="C13" s="32" t="s">
        <v>1</v>
      </c>
      <c r="D13" s="34">
        <v>500</v>
      </c>
      <c r="E13" s="34">
        <v>52.65</v>
      </c>
      <c r="F13" s="34">
        <v>1043.4000000000001</v>
      </c>
      <c r="G13" s="35">
        <v>24.6</v>
      </c>
      <c r="H13" s="34">
        <v>792.9</v>
      </c>
      <c r="I13" s="35">
        <v>193.39999999999998</v>
      </c>
      <c r="J13" s="36">
        <v>1747</v>
      </c>
      <c r="K13" s="37">
        <f t="shared" si="0"/>
        <v>19.817663817663821</v>
      </c>
      <c r="L13" s="37">
        <f t="shared" si="1"/>
        <v>2.0868000000000002</v>
      </c>
      <c r="Q13" s="60">
        <f t="shared" si="2"/>
        <v>1.5857999999999999</v>
      </c>
      <c r="R13" s="60">
        <f t="shared" si="3"/>
        <v>15.05982905982906</v>
      </c>
      <c r="S13" s="31"/>
      <c r="T13" s="31"/>
      <c r="X13" s="38"/>
    </row>
    <row r="14" spans="1:24" x14ac:dyDescent="0.25">
      <c r="A14" s="34">
        <v>109</v>
      </c>
      <c r="B14" s="31" t="s">
        <v>31</v>
      </c>
      <c r="C14" s="32" t="s">
        <v>1</v>
      </c>
      <c r="D14" s="34">
        <v>450.7</v>
      </c>
      <c r="E14" s="34">
        <v>53.07</v>
      </c>
      <c r="F14" s="34">
        <v>1089.8</v>
      </c>
      <c r="G14" s="35">
        <v>21.5</v>
      </c>
      <c r="H14" s="34">
        <v>823.5</v>
      </c>
      <c r="I14" s="35">
        <v>196.70000000000005</v>
      </c>
      <c r="J14" s="36">
        <v>1658.9</v>
      </c>
      <c r="K14" s="37">
        <f t="shared" si="0"/>
        <v>20.535142264933107</v>
      </c>
      <c r="L14" s="37">
        <f t="shared" si="1"/>
        <v>2.4180164189039273</v>
      </c>
      <c r="Q14" s="60">
        <f t="shared" si="2"/>
        <v>1.8271577546039495</v>
      </c>
      <c r="R14" s="60">
        <f t="shared" si="3"/>
        <v>15.517241379310345</v>
      </c>
      <c r="S14" s="31"/>
      <c r="T14" s="31"/>
      <c r="X14" s="38"/>
    </row>
    <row r="15" spans="1:24" x14ac:dyDescent="0.25">
      <c r="A15" s="34">
        <v>110</v>
      </c>
      <c r="B15" s="31" t="s">
        <v>31</v>
      </c>
      <c r="C15" s="32" t="s">
        <v>1</v>
      </c>
      <c r="D15" s="34">
        <v>470.1</v>
      </c>
      <c r="E15" s="34">
        <v>52.83</v>
      </c>
      <c r="F15" s="34">
        <v>1086.5</v>
      </c>
      <c r="G15" s="35">
        <v>18.600000000000001</v>
      </c>
      <c r="H15" s="34">
        <v>798.1</v>
      </c>
      <c r="I15" s="35">
        <v>214.60000000000002</v>
      </c>
      <c r="J15" s="36">
        <v>2112.6999999999998</v>
      </c>
      <c r="K15" s="37">
        <f t="shared" si="0"/>
        <v>20.565966307022524</v>
      </c>
      <c r="L15" s="37">
        <f t="shared" si="1"/>
        <v>2.3112103807700488</v>
      </c>
      <c r="Q15" s="60">
        <f t="shared" si="2"/>
        <v>1.6977238885343544</v>
      </c>
      <c r="R15" s="60">
        <f t="shared" si="3"/>
        <v>15.106946810524324</v>
      </c>
      <c r="S15" s="31"/>
      <c r="T15" s="31"/>
      <c r="X15" s="38"/>
    </row>
    <row r="16" spans="1:24" x14ac:dyDescent="0.25">
      <c r="A16" s="34">
        <v>111</v>
      </c>
      <c r="B16" s="31" t="s">
        <v>31</v>
      </c>
      <c r="C16" s="32" t="s">
        <v>1</v>
      </c>
      <c r="D16" s="34">
        <v>471.5</v>
      </c>
      <c r="E16" s="34">
        <v>53.84</v>
      </c>
      <c r="F16" s="34">
        <v>965.6</v>
      </c>
      <c r="G16" s="35">
        <v>20</v>
      </c>
      <c r="H16" s="34">
        <v>728</v>
      </c>
      <c r="I16" s="35">
        <v>161.39999999999998</v>
      </c>
      <c r="J16" s="36">
        <v>1781.6</v>
      </c>
      <c r="K16" s="37">
        <f t="shared" si="0"/>
        <v>17.934621099554235</v>
      </c>
      <c r="L16" s="37">
        <f t="shared" si="1"/>
        <v>2.0479321314952279</v>
      </c>
      <c r="Q16" s="60">
        <f t="shared" si="2"/>
        <v>1.5440084835630965</v>
      </c>
      <c r="R16" s="60">
        <f t="shared" si="3"/>
        <v>13.521545319465082</v>
      </c>
      <c r="S16" s="31"/>
      <c r="T16" s="31"/>
      <c r="X16" s="38"/>
    </row>
    <row r="17" spans="1:24" x14ac:dyDescent="0.25">
      <c r="A17" s="34">
        <v>132</v>
      </c>
      <c r="B17" s="31" t="s">
        <v>31</v>
      </c>
      <c r="C17" s="32" t="s">
        <v>1</v>
      </c>
      <c r="D17" s="34">
        <v>406.8</v>
      </c>
      <c r="E17" s="34">
        <v>52.72</v>
      </c>
      <c r="F17" s="34">
        <v>1025.4000000000001</v>
      </c>
      <c r="G17" s="35">
        <v>20.8</v>
      </c>
      <c r="H17" s="34">
        <v>817.3</v>
      </c>
      <c r="I17" s="35">
        <v>174.10000000000002</v>
      </c>
      <c r="J17" s="36">
        <v>1884.5</v>
      </c>
      <c r="K17" s="37">
        <f t="shared" si="0"/>
        <v>19.449924127465859</v>
      </c>
      <c r="L17" s="37">
        <f t="shared" si="1"/>
        <v>2.5206489675516224</v>
      </c>
      <c r="Q17" s="60">
        <f t="shared" si="2"/>
        <v>2.009095378564405</v>
      </c>
      <c r="R17" s="60">
        <f t="shared" si="3"/>
        <v>15.502655538694992</v>
      </c>
      <c r="S17" s="31"/>
      <c r="T17" s="31"/>
      <c r="X17" s="38"/>
    </row>
    <row r="18" spans="1:24" x14ac:dyDescent="0.25">
      <c r="A18" s="34">
        <v>133</v>
      </c>
      <c r="B18" s="31" t="s">
        <v>31</v>
      </c>
      <c r="C18" s="32" t="s">
        <v>1</v>
      </c>
      <c r="D18" s="34">
        <v>597.4</v>
      </c>
      <c r="E18" s="34">
        <v>53.19</v>
      </c>
      <c r="F18" s="34">
        <v>1207.9000000000001</v>
      </c>
      <c r="G18" s="35">
        <v>29.4</v>
      </c>
      <c r="H18" s="34">
        <v>905.8</v>
      </c>
      <c r="I18" s="35">
        <v>226.90000000000009</v>
      </c>
      <c r="J18" s="36">
        <v>2155</v>
      </c>
      <c r="K18" s="37">
        <f t="shared" si="0"/>
        <v>22.709155856363981</v>
      </c>
      <c r="L18" s="37">
        <f t="shared" si="1"/>
        <v>2.0219283562102448</v>
      </c>
      <c r="M18" s="37">
        <f>AVERAGE(K11:K18)</f>
        <v>19.984787901360772</v>
      </c>
      <c r="N18" s="37">
        <f>AVERAGE(L11:L18)</f>
        <v>2.2280685341963054</v>
      </c>
      <c r="O18" s="38">
        <f>(M42-M18)/M18</f>
        <v>0.71184189894693262</v>
      </c>
      <c r="P18" s="38">
        <f>(N42-N18)/N18</f>
        <v>0.86457134066415697</v>
      </c>
      <c r="Q18" s="60">
        <f t="shared" si="2"/>
        <v>1.5162370271175092</v>
      </c>
      <c r="R18" s="60">
        <f t="shared" si="3"/>
        <v>17.029516826471141</v>
      </c>
      <c r="S18" s="37">
        <f>AVERAGE(Q11:Q18)</f>
        <v>1.6770192049729864</v>
      </c>
      <c r="T18" s="37">
        <f>AVERAGE(R11:R18)</f>
        <v>15.029558897481946</v>
      </c>
      <c r="U18" s="38">
        <f>(S42-S18)/S18</f>
        <v>0.92605878305074596</v>
      </c>
      <c r="V18" s="38">
        <f>(T42-T18)/T18</f>
        <v>0.76795301549138828</v>
      </c>
      <c r="X18" s="38"/>
    </row>
    <row r="19" spans="1:24" x14ac:dyDescent="0.25">
      <c r="A19" s="34"/>
      <c r="D19" s="35"/>
      <c r="F19" s="35"/>
      <c r="G19" s="35"/>
      <c r="H19" s="35"/>
      <c r="I19" s="35"/>
      <c r="J19" s="32"/>
      <c r="Q19" s="60"/>
      <c r="R19" s="60"/>
      <c r="S19" s="31"/>
      <c r="T19" s="31"/>
      <c r="X19" s="38"/>
    </row>
    <row r="20" spans="1:24" x14ac:dyDescent="0.25">
      <c r="A20" s="34">
        <v>112</v>
      </c>
      <c r="B20" s="31" t="s">
        <v>30</v>
      </c>
      <c r="C20" s="31" t="s">
        <v>9</v>
      </c>
      <c r="D20" s="34">
        <v>821.8</v>
      </c>
      <c r="E20" s="34">
        <v>60.42</v>
      </c>
      <c r="F20" s="34">
        <v>3251</v>
      </c>
      <c r="G20" s="35">
        <v>135.4</v>
      </c>
      <c r="H20" s="34">
        <v>2497.1</v>
      </c>
      <c r="I20" s="35">
        <v>458.5</v>
      </c>
      <c r="J20" s="36">
        <v>2986.8</v>
      </c>
      <c r="K20" s="37">
        <f t="shared" si="0"/>
        <v>53.806686527639854</v>
      </c>
      <c r="L20" s="37">
        <f t="shared" si="1"/>
        <v>3.9559503528839137</v>
      </c>
      <c r="Q20" s="60">
        <f t="shared" si="2"/>
        <v>3.0385738622535898</v>
      </c>
      <c r="R20" s="60">
        <f t="shared" si="3"/>
        <v>41.329030122475999</v>
      </c>
      <c r="S20" s="31"/>
      <c r="T20" s="31"/>
      <c r="X20" s="38"/>
    </row>
    <row r="21" spans="1:24" x14ac:dyDescent="0.25">
      <c r="A21" s="34">
        <v>113</v>
      </c>
      <c r="B21" s="31" t="s">
        <v>30</v>
      </c>
      <c r="C21" s="31" t="s">
        <v>9</v>
      </c>
      <c r="D21" s="34">
        <v>785</v>
      </c>
      <c r="E21" s="34">
        <v>60.08</v>
      </c>
      <c r="F21" s="34">
        <v>2295.6</v>
      </c>
      <c r="G21" s="35">
        <v>71.599999999999994</v>
      </c>
      <c r="H21" s="34">
        <v>1741.6</v>
      </c>
      <c r="I21" s="35">
        <v>347.20000000000027</v>
      </c>
      <c r="J21" s="36">
        <v>3092.8</v>
      </c>
      <c r="K21" s="37">
        <f t="shared" si="0"/>
        <v>38.209054593874832</v>
      </c>
      <c r="L21" s="37">
        <f t="shared" si="1"/>
        <v>2.9243312101910828</v>
      </c>
      <c r="Q21" s="60">
        <f t="shared" si="2"/>
        <v>2.2185987261146494</v>
      </c>
      <c r="R21" s="60">
        <f t="shared" si="3"/>
        <v>28.988015978695074</v>
      </c>
      <c r="S21" s="31"/>
      <c r="T21" s="31"/>
      <c r="X21" s="38"/>
    </row>
    <row r="22" spans="1:24" x14ac:dyDescent="0.25">
      <c r="A22" s="34">
        <v>114</v>
      </c>
      <c r="B22" s="31" t="s">
        <v>30</v>
      </c>
      <c r="C22" s="31" t="s">
        <v>9</v>
      </c>
      <c r="D22" s="34">
        <v>822.7</v>
      </c>
      <c r="E22" s="34">
        <v>60.12</v>
      </c>
      <c r="F22" s="34">
        <v>2808.4</v>
      </c>
      <c r="G22" s="35">
        <v>114.1</v>
      </c>
      <c r="H22" s="34">
        <v>2136.1999999999998</v>
      </c>
      <c r="I22" s="35">
        <v>362.80000000000018</v>
      </c>
      <c r="J22" s="36">
        <v>3657.6</v>
      </c>
      <c r="K22" s="37">
        <f t="shared" si="0"/>
        <v>46.71324018629408</v>
      </c>
      <c r="L22" s="37">
        <f t="shared" si="1"/>
        <v>3.4136380211498722</v>
      </c>
      <c r="Q22" s="60">
        <f t="shared" si="2"/>
        <v>2.5965722620639355</v>
      </c>
      <c r="R22" s="60">
        <f t="shared" si="3"/>
        <v>35.532268795741849</v>
      </c>
      <c r="S22" s="31"/>
      <c r="T22" s="31"/>
    </row>
    <row r="23" spans="1:24" x14ac:dyDescent="0.25">
      <c r="A23" s="34">
        <v>116</v>
      </c>
      <c r="B23" s="31" t="s">
        <v>30</v>
      </c>
      <c r="C23" s="31" t="s">
        <v>9</v>
      </c>
      <c r="D23" s="34">
        <v>908.4</v>
      </c>
      <c r="E23" s="34">
        <v>62.81</v>
      </c>
      <c r="F23" s="34">
        <v>2880.8</v>
      </c>
      <c r="G23" s="35">
        <v>85.6</v>
      </c>
      <c r="H23" s="34">
        <v>2133.3000000000002</v>
      </c>
      <c r="I23" s="35">
        <v>499.89999999999964</v>
      </c>
      <c r="J23" s="36">
        <v>2798.7</v>
      </c>
      <c r="K23" s="37">
        <f t="shared" si="0"/>
        <v>45.865308071963064</v>
      </c>
      <c r="L23" s="37">
        <f t="shared" si="1"/>
        <v>3.1712901805372087</v>
      </c>
      <c r="Q23" s="60">
        <f t="shared" si="2"/>
        <v>2.3484147952443859</v>
      </c>
      <c r="R23" s="60">
        <f t="shared" si="3"/>
        <v>33.964336889030413</v>
      </c>
      <c r="S23" s="31"/>
      <c r="T23" s="31"/>
      <c r="X23" s="38"/>
    </row>
    <row r="24" spans="1:24" x14ac:dyDescent="0.25">
      <c r="A24" s="34">
        <v>117</v>
      </c>
      <c r="B24" s="31" t="s">
        <v>30</v>
      </c>
      <c r="C24" s="31" t="s">
        <v>9</v>
      </c>
      <c r="D24" s="34">
        <v>771.8</v>
      </c>
      <c r="E24" s="34">
        <v>60.7</v>
      </c>
      <c r="F24" s="34">
        <v>2909</v>
      </c>
      <c r="G24" s="35">
        <v>128</v>
      </c>
      <c r="H24" s="34">
        <v>2247.9</v>
      </c>
      <c r="I24" s="35">
        <v>383.5</v>
      </c>
      <c r="J24" s="39">
        <v>3093.3</v>
      </c>
      <c r="K24" s="37">
        <f t="shared" si="0"/>
        <v>47.924217462932454</v>
      </c>
      <c r="L24" s="37">
        <f t="shared" si="1"/>
        <v>3.7691111686965537</v>
      </c>
      <c r="Q24" s="60">
        <f t="shared" si="2"/>
        <v>2.9125421093547552</v>
      </c>
      <c r="R24" s="60">
        <f t="shared" si="3"/>
        <v>37.032948929159801</v>
      </c>
      <c r="S24" s="31"/>
      <c r="T24" s="31"/>
      <c r="X24" s="38"/>
    </row>
    <row r="25" spans="1:24" x14ac:dyDescent="0.25">
      <c r="A25" s="34">
        <v>122</v>
      </c>
      <c r="B25" s="31" t="s">
        <v>30</v>
      </c>
      <c r="C25" s="31" t="s">
        <v>9</v>
      </c>
      <c r="D25" s="34">
        <v>696.8</v>
      </c>
      <c r="E25" s="34">
        <v>59.56</v>
      </c>
      <c r="F25" s="34">
        <v>2651.1</v>
      </c>
      <c r="G25" s="35">
        <v>79.599999999999994</v>
      </c>
      <c r="H25" s="34">
        <v>2033</v>
      </c>
      <c r="I25" s="35">
        <v>432</v>
      </c>
      <c r="J25" s="36">
        <v>2722.3</v>
      </c>
      <c r="K25" s="37">
        <f t="shared" si="0"/>
        <v>44.511417058428471</v>
      </c>
      <c r="L25" s="37">
        <f t="shared" si="1"/>
        <v>3.8046785304247992</v>
      </c>
      <c r="Q25" s="60">
        <f t="shared" si="2"/>
        <v>2.9176234213547647</v>
      </c>
      <c r="R25" s="60">
        <f t="shared" si="3"/>
        <v>34.133646742780385</v>
      </c>
      <c r="S25" s="31"/>
      <c r="T25" s="31"/>
      <c r="X25" s="38"/>
    </row>
    <row r="26" spans="1:24" x14ac:dyDescent="0.25">
      <c r="A26" s="34">
        <v>124</v>
      </c>
      <c r="B26" s="31" t="s">
        <v>30</v>
      </c>
      <c r="C26" s="31" t="s">
        <v>9</v>
      </c>
      <c r="D26" s="34">
        <v>720.2</v>
      </c>
      <c r="E26" s="34">
        <v>60.12</v>
      </c>
      <c r="F26" s="34">
        <v>2773.8</v>
      </c>
      <c r="G26" s="35">
        <v>121.6</v>
      </c>
      <c r="H26" s="34">
        <v>2129.6</v>
      </c>
      <c r="I26" s="35">
        <v>389.80000000000018</v>
      </c>
      <c r="J26" s="36">
        <v>2410.9</v>
      </c>
      <c r="K26" s="37">
        <f t="shared" si="0"/>
        <v>46.137724550898206</v>
      </c>
      <c r="L26" s="37">
        <f t="shared" si="1"/>
        <v>3.851430158289364</v>
      </c>
      <c r="Q26" s="60">
        <f t="shared" si="2"/>
        <v>2.9569564009997218</v>
      </c>
      <c r="R26" s="60">
        <f t="shared" si="3"/>
        <v>35.422488356620093</v>
      </c>
      <c r="S26" s="31"/>
      <c r="T26" s="31"/>
      <c r="X26" s="38"/>
    </row>
    <row r="27" spans="1:24" x14ac:dyDescent="0.25">
      <c r="A27" s="34">
        <v>125</v>
      </c>
      <c r="B27" s="31" t="s">
        <v>30</v>
      </c>
      <c r="C27" s="31" t="s">
        <v>9</v>
      </c>
      <c r="D27" s="34">
        <v>791</v>
      </c>
      <c r="E27" s="34">
        <v>60.95</v>
      </c>
      <c r="F27" s="34">
        <v>2839.3</v>
      </c>
      <c r="G27" s="35">
        <v>95</v>
      </c>
      <c r="H27" s="34">
        <v>2162.3000000000002</v>
      </c>
      <c r="I27" s="35">
        <v>447</v>
      </c>
      <c r="J27" s="36">
        <v>2609.5</v>
      </c>
      <c r="K27" s="37">
        <f t="shared" si="0"/>
        <v>46.584085315832652</v>
      </c>
      <c r="L27" s="37">
        <f t="shared" si="1"/>
        <v>3.5895069532237676</v>
      </c>
      <c r="Q27" s="60">
        <f t="shared" si="2"/>
        <v>2.7336283185840711</v>
      </c>
      <c r="R27" s="60">
        <f t="shared" si="3"/>
        <v>35.476620180475798</v>
      </c>
      <c r="S27" s="31"/>
      <c r="T27" s="31"/>
      <c r="X27" s="38"/>
    </row>
    <row r="28" spans="1:24" x14ac:dyDescent="0.25">
      <c r="A28" s="34">
        <v>137</v>
      </c>
      <c r="B28" s="31" t="s">
        <v>30</v>
      </c>
      <c r="C28" s="31" t="s">
        <v>9</v>
      </c>
      <c r="D28" s="34">
        <v>950.2</v>
      </c>
      <c r="E28" s="34">
        <v>61.71</v>
      </c>
      <c r="F28" s="34">
        <v>3480.3</v>
      </c>
      <c r="G28" s="35">
        <v>199.2</v>
      </c>
      <c r="H28" s="34">
        <v>2387.6999999999998</v>
      </c>
      <c r="I28" s="35">
        <v>485</v>
      </c>
      <c r="J28" s="36">
        <v>4358.2</v>
      </c>
      <c r="K28" s="37">
        <f t="shared" si="0"/>
        <v>56.397666504618378</v>
      </c>
      <c r="L28" s="37">
        <f t="shared" si="1"/>
        <v>3.6627025889286466</v>
      </c>
      <c r="Q28" s="60">
        <f t="shared" si="2"/>
        <v>2.5128394022311089</v>
      </c>
      <c r="R28" s="60">
        <f t="shared" si="3"/>
        <v>38.692270296548365</v>
      </c>
      <c r="S28" s="31"/>
      <c r="T28" s="31"/>
      <c r="X28" s="38"/>
    </row>
    <row r="29" spans="1:24" x14ac:dyDescent="0.25">
      <c r="A29" s="34">
        <v>138</v>
      </c>
      <c r="B29" s="31" t="s">
        <v>30</v>
      </c>
      <c r="C29" s="31" t="s">
        <v>9</v>
      </c>
      <c r="D29" s="34">
        <v>720.6</v>
      </c>
      <c r="E29" s="34">
        <v>60.09</v>
      </c>
      <c r="F29" s="34">
        <v>2424.5</v>
      </c>
      <c r="G29" s="35">
        <v>86.5</v>
      </c>
      <c r="H29" s="34">
        <v>1932.8</v>
      </c>
      <c r="I29" s="35">
        <v>364.60000000000014</v>
      </c>
      <c r="J29" s="36">
        <v>2709.2</v>
      </c>
      <c r="K29" s="37">
        <f t="shared" si="0"/>
        <v>40.347811615909464</v>
      </c>
      <c r="L29" s="37">
        <f t="shared" si="1"/>
        <v>3.364557313349986</v>
      </c>
      <c r="Q29" s="60">
        <f t="shared" si="2"/>
        <v>2.6822092700527338</v>
      </c>
      <c r="R29" s="60">
        <f t="shared" si="3"/>
        <v>32.165085704776168</v>
      </c>
      <c r="S29" s="31"/>
      <c r="T29" s="31"/>
      <c r="X29" s="38"/>
    </row>
    <row r="30" spans="1:24" x14ac:dyDescent="0.25">
      <c r="A30" s="34">
        <v>139</v>
      </c>
      <c r="B30" s="31" t="s">
        <v>30</v>
      </c>
      <c r="C30" s="31" t="s">
        <v>9</v>
      </c>
      <c r="D30" s="34">
        <v>691</v>
      </c>
      <c r="E30" s="34">
        <v>59.66</v>
      </c>
      <c r="F30" s="34">
        <v>2229.3000000000002</v>
      </c>
      <c r="G30" s="31">
        <v>60</v>
      </c>
      <c r="H30" s="34">
        <v>1838.1</v>
      </c>
      <c r="I30" s="31">
        <v>286.80000000000018</v>
      </c>
      <c r="J30" s="36">
        <v>2405.1999999999998</v>
      </c>
      <c r="K30" s="37">
        <f t="shared" si="0"/>
        <v>37.366744887696953</v>
      </c>
      <c r="L30" s="37">
        <f t="shared" si="1"/>
        <v>3.2261939218523881</v>
      </c>
      <c r="M30" s="37">
        <f>AVERAGE(K20:K30)</f>
        <v>45.805814252371668</v>
      </c>
      <c r="N30" s="37">
        <f>AVERAGE(L20:L30)</f>
        <v>3.5212173090479619</v>
      </c>
      <c r="Q30" s="60">
        <f t="shared" si="2"/>
        <v>2.6600578871201157</v>
      </c>
      <c r="R30" s="60">
        <f t="shared" si="3"/>
        <v>30.809587663426083</v>
      </c>
      <c r="S30" s="37">
        <f>AVERAGE(Q20:Q30)</f>
        <v>2.6889105868521663</v>
      </c>
      <c r="T30" s="37">
        <f>AVERAGE(R20:R30)</f>
        <v>34.867845423611818</v>
      </c>
      <c r="X30" s="38"/>
    </row>
    <row r="31" spans="1:24" x14ac:dyDescent="0.25">
      <c r="G31" s="35"/>
      <c r="I31" s="35"/>
      <c r="J31" s="36"/>
      <c r="Q31" s="60"/>
      <c r="R31" s="60"/>
      <c r="S31" s="31"/>
      <c r="T31" s="31"/>
    </row>
    <row r="32" spans="1:24" x14ac:dyDescent="0.25">
      <c r="A32" s="34">
        <v>118</v>
      </c>
      <c r="B32" s="31" t="s">
        <v>31</v>
      </c>
      <c r="C32" s="31" t="s">
        <v>9</v>
      </c>
      <c r="D32" s="34">
        <v>438.2</v>
      </c>
      <c r="E32" s="34">
        <v>52.98</v>
      </c>
      <c r="F32" s="34">
        <v>1761.5</v>
      </c>
      <c r="G32" s="35">
        <v>53.7</v>
      </c>
      <c r="H32" s="34">
        <v>1392.5</v>
      </c>
      <c r="I32" s="35">
        <v>235.20000000000005</v>
      </c>
      <c r="J32" s="36">
        <v>1790.1</v>
      </c>
      <c r="K32" s="37">
        <f t="shared" si="0"/>
        <v>33.248395620989058</v>
      </c>
      <c r="L32" s="37">
        <f t="shared" si="1"/>
        <v>4.0198539479689641</v>
      </c>
      <c r="Q32" s="60">
        <f t="shared" si="2"/>
        <v>3.1777727065267003</v>
      </c>
      <c r="R32" s="60">
        <f t="shared" si="3"/>
        <v>26.283503208758024</v>
      </c>
      <c r="S32" s="31"/>
      <c r="T32" s="31"/>
      <c r="X32" s="38"/>
    </row>
    <row r="33" spans="1:24" x14ac:dyDescent="0.25">
      <c r="A33" s="34">
        <v>119</v>
      </c>
      <c r="B33" s="31" t="s">
        <v>31</v>
      </c>
      <c r="C33" s="31" t="s">
        <v>9</v>
      </c>
      <c r="D33" s="34">
        <v>363.7</v>
      </c>
      <c r="E33" s="34">
        <v>50.74</v>
      </c>
      <c r="F33" s="34">
        <v>1541.1</v>
      </c>
      <c r="G33" s="35">
        <v>52.2</v>
      </c>
      <c r="H33" s="34">
        <v>1211.4000000000001</v>
      </c>
      <c r="I33" s="35">
        <v>176.59999999999991</v>
      </c>
      <c r="J33" s="36">
        <v>1778.1</v>
      </c>
      <c r="K33" s="37">
        <f t="shared" si="0"/>
        <v>30.372487189594004</v>
      </c>
      <c r="L33" s="37">
        <f t="shared" si="1"/>
        <v>4.2372834753918065</v>
      </c>
      <c r="Q33" s="60">
        <f t="shared" si="2"/>
        <v>3.3307671157547434</v>
      </c>
      <c r="R33" s="60">
        <f t="shared" si="3"/>
        <v>23.874655104454082</v>
      </c>
      <c r="S33" s="31"/>
      <c r="T33" s="31"/>
      <c r="X33" s="38"/>
    </row>
    <row r="34" spans="1:24" x14ac:dyDescent="0.25">
      <c r="A34" s="34">
        <v>120</v>
      </c>
      <c r="B34" s="31" t="s">
        <v>31</v>
      </c>
      <c r="C34" s="31" t="s">
        <v>9</v>
      </c>
      <c r="D34" s="34">
        <v>508</v>
      </c>
      <c r="E34" s="34">
        <v>53.21</v>
      </c>
      <c r="F34" s="34">
        <v>1850.2</v>
      </c>
      <c r="G34" s="35">
        <v>47</v>
      </c>
      <c r="H34" s="34">
        <v>1477.5</v>
      </c>
      <c r="I34" s="35">
        <v>235.79999999999995</v>
      </c>
      <c r="J34" s="36">
        <v>2250.6</v>
      </c>
      <c r="K34" s="37">
        <f t="shared" si="0"/>
        <v>34.771659462507046</v>
      </c>
      <c r="L34" s="37">
        <f t="shared" si="1"/>
        <v>3.6421259842519684</v>
      </c>
      <c r="Q34" s="60">
        <f t="shared" si="2"/>
        <v>2.9084645669291338</v>
      </c>
      <c r="R34" s="60">
        <f t="shared" si="3"/>
        <v>27.767336966735577</v>
      </c>
      <c r="S34" s="31"/>
      <c r="T34" s="31"/>
      <c r="X34" s="38"/>
    </row>
    <row r="35" spans="1:24" x14ac:dyDescent="0.25">
      <c r="A35" s="34">
        <v>127</v>
      </c>
      <c r="B35" s="31" t="s">
        <v>31</v>
      </c>
      <c r="C35" s="31" t="s">
        <v>9</v>
      </c>
      <c r="D35" s="34">
        <v>536</v>
      </c>
      <c r="E35" s="34">
        <v>53.2</v>
      </c>
      <c r="F35" s="34">
        <v>2274</v>
      </c>
      <c r="G35" s="35">
        <v>141</v>
      </c>
      <c r="H35" s="34">
        <v>1547.2</v>
      </c>
      <c r="I35" s="35">
        <v>371.39999999999986</v>
      </c>
      <c r="J35" s="36">
        <v>2809.2</v>
      </c>
      <c r="K35" s="37">
        <f t="shared" si="0"/>
        <v>42.744360902255636</v>
      </c>
      <c r="L35" s="37">
        <f t="shared" si="1"/>
        <v>4.2425373134328357</v>
      </c>
      <c r="Q35" s="60">
        <f t="shared" si="2"/>
        <v>2.8865671641791044</v>
      </c>
      <c r="R35" s="60">
        <f t="shared" si="3"/>
        <v>29.082706766917294</v>
      </c>
      <c r="S35" s="31"/>
      <c r="T35" s="31"/>
      <c r="X35" s="38"/>
    </row>
    <row r="36" spans="1:24" x14ac:dyDescent="0.25">
      <c r="A36" s="34">
        <v>131</v>
      </c>
      <c r="B36" s="31" t="s">
        <v>31</v>
      </c>
      <c r="C36" s="31" t="s">
        <v>9</v>
      </c>
      <c r="D36" s="34">
        <v>391.1</v>
      </c>
      <c r="E36" s="34">
        <v>51.17</v>
      </c>
      <c r="F36" s="34">
        <v>1683.3</v>
      </c>
      <c r="G36" s="35">
        <v>47.9</v>
      </c>
      <c r="H36" s="34">
        <v>1289.3</v>
      </c>
      <c r="I36" s="35">
        <v>291.90000000000009</v>
      </c>
      <c r="J36" s="36">
        <v>1935</v>
      </c>
      <c r="K36" s="37">
        <f t="shared" si="0"/>
        <v>32.89622825874536</v>
      </c>
      <c r="L36" s="37">
        <f t="shared" si="1"/>
        <v>4.304014318588596</v>
      </c>
      <c r="Q36" s="60">
        <f t="shared" si="2"/>
        <v>3.2965993352083864</v>
      </c>
      <c r="R36" s="60">
        <f t="shared" si="3"/>
        <v>25.196404143052568</v>
      </c>
      <c r="S36" s="31"/>
      <c r="T36" s="31"/>
      <c r="X36" s="38"/>
    </row>
    <row r="37" spans="1:24" x14ac:dyDescent="0.25">
      <c r="A37" s="34">
        <v>142</v>
      </c>
      <c r="B37" s="31" t="s">
        <v>31</v>
      </c>
      <c r="C37" s="31" t="s">
        <v>9</v>
      </c>
      <c r="D37" s="34">
        <v>386.6</v>
      </c>
      <c r="E37" s="34">
        <v>52.17</v>
      </c>
      <c r="F37" s="34">
        <v>1714.6</v>
      </c>
      <c r="G37" s="35">
        <v>35.9</v>
      </c>
      <c r="H37" s="34">
        <v>1399.6</v>
      </c>
      <c r="I37" s="35">
        <v>242.20000000000005</v>
      </c>
      <c r="J37" s="36">
        <v>1849.3</v>
      </c>
      <c r="K37" s="37">
        <f t="shared" si="0"/>
        <v>32.865631589035843</v>
      </c>
      <c r="L37" s="37">
        <f t="shared" si="1"/>
        <v>4.4350750129332637</v>
      </c>
      <c r="Q37" s="60">
        <f t="shared" si="2"/>
        <v>3.6202793585100874</v>
      </c>
      <c r="R37" s="60">
        <f t="shared" si="3"/>
        <v>26.827678742572356</v>
      </c>
      <c r="S37" s="31"/>
      <c r="T37" s="31"/>
      <c r="X37" s="38"/>
    </row>
    <row r="38" spans="1:24" x14ac:dyDescent="0.25">
      <c r="A38" s="34">
        <v>144</v>
      </c>
      <c r="B38" s="31" t="s">
        <v>31</v>
      </c>
      <c r="C38" s="31" t="s">
        <v>9</v>
      </c>
      <c r="D38" s="34">
        <v>446.2</v>
      </c>
      <c r="E38" s="34">
        <v>53.98</v>
      </c>
      <c r="F38" s="34">
        <v>1977.9</v>
      </c>
      <c r="G38" s="35">
        <v>59.8</v>
      </c>
      <c r="H38" s="34">
        <v>1602.5</v>
      </c>
      <c r="I38" s="35">
        <v>219.09999999999991</v>
      </c>
      <c r="J38" s="36">
        <v>1900</v>
      </c>
      <c r="K38" s="37">
        <f t="shared" si="0"/>
        <v>36.641348647647284</v>
      </c>
      <c r="L38" s="37">
        <f t="shared" si="1"/>
        <v>4.4327655759748996</v>
      </c>
      <c r="Q38" s="60">
        <f t="shared" si="2"/>
        <v>3.5914388166741373</v>
      </c>
      <c r="R38" s="60">
        <f t="shared" si="3"/>
        <v>29.686921081882179</v>
      </c>
      <c r="S38" s="31"/>
      <c r="T38" s="31"/>
      <c r="X38" s="38"/>
    </row>
    <row r="39" spans="1:24" x14ac:dyDescent="0.25">
      <c r="A39" s="34">
        <v>145</v>
      </c>
      <c r="B39" s="31" t="s">
        <v>31</v>
      </c>
      <c r="C39" s="31" t="s">
        <v>9</v>
      </c>
      <c r="D39" s="34">
        <v>354</v>
      </c>
      <c r="E39" s="34">
        <v>52.05</v>
      </c>
      <c r="F39" s="34">
        <v>1567.5</v>
      </c>
      <c r="G39" s="35">
        <v>35.4</v>
      </c>
      <c r="H39" s="34">
        <v>1168.3</v>
      </c>
      <c r="I39" s="35">
        <v>258.40000000000009</v>
      </c>
      <c r="J39" s="36">
        <v>1824.5</v>
      </c>
      <c r="K39" s="37">
        <f t="shared" si="0"/>
        <v>30.115273775216139</v>
      </c>
      <c r="L39" s="37">
        <f t="shared" si="1"/>
        <v>4.4279661016949152</v>
      </c>
      <c r="Q39" s="60">
        <f t="shared" si="2"/>
        <v>3.3002824858757061</v>
      </c>
      <c r="R39" s="60">
        <f t="shared" si="3"/>
        <v>22.44572526416907</v>
      </c>
      <c r="S39" s="31"/>
      <c r="T39" s="31"/>
      <c r="X39" s="38"/>
    </row>
    <row r="40" spans="1:24" x14ac:dyDescent="0.25">
      <c r="A40" s="34">
        <v>146</v>
      </c>
      <c r="B40" s="31" t="s">
        <v>31</v>
      </c>
      <c r="C40" s="31" t="s">
        <v>9</v>
      </c>
      <c r="D40" s="34">
        <v>506.5</v>
      </c>
      <c r="E40" s="34">
        <v>53.86</v>
      </c>
      <c r="F40" s="34">
        <v>1823.7</v>
      </c>
      <c r="G40" s="35">
        <v>51.2</v>
      </c>
      <c r="H40" s="34">
        <v>1442.2</v>
      </c>
      <c r="I40" s="35">
        <v>270.59999999999991</v>
      </c>
      <c r="J40" s="36">
        <v>2055.1999999999998</v>
      </c>
      <c r="K40" s="37">
        <f t="shared" si="0"/>
        <v>33.860007426661717</v>
      </c>
      <c r="L40" s="37">
        <f t="shared" si="1"/>
        <v>3.6005923000987168</v>
      </c>
      <c r="Q40" s="60">
        <f t="shared" si="2"/>
        <v>2.8473840078973347</v>
      </c>
      <c r="R40" s="60">
        <f t="shared" si="3"/>
        <v>26.776828815447459</v>
      </c>
      <c r="S40" s="31"/>
      <c r="T40" s="31"/>
      <c r="X40" s="38"/>
    </row>
    <row r="41" spans="1:24" x14ac:dyDescent="0.25">
      <c r="A41" s="34">
        <v>147</v>
      </c>
      <c r="B41" s="31" t="s">
        <v>31</v>
      </c>
      <c r="C41" s="31" t="s">
        <v>9</v>
      </c>
      <c r="D41" s="34">
        <v>544.9</v>
      </c>
      <c r="E41" s="34">
        <v>52.41</v>
      </c>
      <c r="F41" s="34">
        <v>1450.8</v>
      </c>
      <c r="G41" s="35">
        <v>42.8</v>
      </c>
      <c r="H41" s="34">
        <v>1182.3</v>
      </c>
      <c r="I41" s="35">
        <v>204.90000000000009</v>
      </c>
      <c r="J41" s="36">
        <v>2312</v>
      </c>
      <c r="K41" s="37">
        <f t="shared" si="0"/>
        <v>27.681740125930165</v>
      </c>
      <c r="L41" s="37">
        <f t="shared" si="1"/>
        <v>2.6625068819966966</v>
      </c>
      <c r="Q41" s="60">
        <f t="shared" si="2"/>
        <v>2.1697559185171591</v>
      </c>
      <c r="R41" s="60">
        <f t="shared" si="3"/>
        <v>22.55867200915856</v>
      </c>
      <c r="S41" s="31"/>
      <c r="T41" s="31"/>
      <c r="X41" s="38"/>
    </row>
    <row r="42" spans="1:24" x14ac:dyDescent="0.25">
      <c r="A42" s="32">
        <v>148</v>
      </c>
      <c r="B42" s="31" t="s">
        <v>31</v>
      </c>
      <c r="C42" s="31" t="s">
        <v>9</v>
      </c>
      <c r="D42" s="34">
        <v>381.2</v>
      </c>
      <c r="E42" s="34">
        <v>52.78</v>
      </c>
      <c r="F42" s="34">
        <v>2170.4</v>
      </c>
      <c r="G42" s="35">
        <v>54.4</v>
      </c>
      <c r="H42" s="34">
        <v>1677.7</v>
      </c>
      <c r="I42" s="35">
        <v>370.70000000000005</v>
      </c>
      <c r="J42" s="36">
        <v>2118.6999999999998</v>
      </c>
      <c r="K42" s="37">
        <f t="shared" si="0"/>
        <v>41.121636983705947</v>
      </c>
      <c r="L42" s="37">
        <f t="shared" si="1"/>
        <v>5.693599160545646</v>
      </c>
      <c r="M42" s="37">
        <f>AVERAGE(K32:K42)</f>
        <v>34.210797271117109</v>
      </c>
      <c r="N42" s="37">
        <f>AVERAGE(L32:L42)</f>
        <v>4.1543927338980282</v>
      </c>
      <c r="Q42" s="60">
        <f t="shared" si="2"/>
        <v>4.4011017838405042</v>
      </c>
      <c r="R42" s="60">
        <f t="shared" si="3"/>
        <v>31.786661614247823</v>
      </c>
      <c r="S42" s="37">
        <f>AVERAGE(Q32:Q42)</f>
        <v>3.2300375690829997</v>
      </c>
      <c r="T42" s="37">
        <f>AVERAGE(R32:R42)</f>
        <v>26.571553974308632</v>
      </c>
      <c r="X42" s="38"/>
    </row>
    <row r="43" spans="1:24" x14ac:dyDescent="0.25">
      <c r="D43" s="35"/>
      <c r="F43" s="35"/>
      <c r="H43" s="35"/>
      <c r="X43" s="38"/>
    </row>
    <row r="44" spans="1:24" x14ac:dyDescent="0.25">
      <c r="D44" s="35"/>
      <c r="F44" s="35"/>
      <c r="G44" s="35"/>
      <c r="H44" s="35"/>
      <c r="I44" s="35"/>
      <c r="J44" s="35"/>
      <c r="X44" s="38"/>
    </row>
    <row r="45" spans="1:24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X45" s="38"/>
    </row>
    <row r="46" spans="1:24" x14ac:dyDescent="0.25">
      <c r="E46" s="31"/>
      <c r="K46" s="31"/>
      <c r="L46" s="31"/>
    </row>
    <row r="47" spans="1:24" x14ac:dyDescent="0.25">
      <c r="D47" s="35"/>
      <c r="F47" s="35"/>
      <c r="G47" s="35"/>
      <c r="H47" s="35"/>
      <c r="I47" s="35"/>
      <c r="J47" s="35"/>
      <c r="X47" s="38"/>
    </row>
    <row r="48" spans="1:24" x14ac:dyDescent="0.25">
      <c r="X48" s="38"/>
    </row>
    <row r="49" spans="4:24" x14ac:dyDescent="0.25">
      <c r="D49" s="35"/>
      <c r="F49" s="35"/>
      <c r="G49" s="35"/>
      <c r="H49" s="35"/>
      <c r="I49" s="35"/>
      <c r="J49" s="35"/>
      <c r="X49" s="38"/>
    </row>
    <row r="50" spans="4:24" x14ac:dyDescent="0.25">
      <c r="D50" s="35"/>
      <c r="F50" s="35"/>
      <c r="G50" s="35"/>
      <c r="H50" s="35"/>
      <c r="I50" s="35"/>
      <c r="J50" s="35"/>
      <c r="X50" s="38"/>
    </row>
    <row r="51" spans="4:24" x14ac:dyDescent="0.25">
      <c r="D51" s="35"/>
      <c r="F51" s="35"/>
      <c r="G51" s="35"/>
      <c r="H51" s="35"/>
      <c r="I51" s="35"/>
      <c r="J51" s="35"/>
      <c r="X51" s="38"/>
    </row>
    <row r="52" spans="4:24" x14ac:dyDescent="0.25">
      <c r="D52" s="35"/>
      <c r="F52" s="35"/>
      <c r="G52" s="35"/>
      <c r="H52" s="35"/>
      <c r="I52" s="35"/>
      <c r="J52" s="35"/>
      <c r="X52" s="38"/>
    </row>
    <row r="53" spans="4:24" x14ac:dyDescent="0.25">
      <c r="D53" s="35"/>
      <c r="F53" s="35"/>
      <c r="G53" s="35"/>
      <c r="H53" s="35"/>
      <c r="I53" s="35"/>
      <c r="J53" s="35"/>
      <c r="X53" s="38"/>
    </row>
    <row r="54" spans="4:24" x14ac:dyDescent="0.25">
      <c r="D54" s="35"/>
      <c r="F54" s="35"/>
      <c r="G54" s="35"/>
      <c r="H54" s="35"/>
      <c r="I54" s="35"/>
      <c r="J54" s="35"/>
      <c r="X54" s="38"/>
    </row>
    <row r="57" spans="4:24" x14ac:dyDescent="0.25">
      <c r="D57" s="35"/>
      <c r="F57" s="35"/>
      <c r="G57" s="35"/>
      <c r="H57" s="35"/>
      <c r="I57" s="35"/>
      <c r="J57" s="35"/>
      <c r="X57" s="38"/>
    </row>
    <row r="58" spans="4:24" x14ac:dyDescent="0.25">
      <c r="D58" s="35"/>
      <c r="F58" s="35"/>
      <c r="G58" s="35"/>
      <c r="H58" s="35"/>
      <c r="I58" s="35"/>
      <c r="J58" s="35"/>
      <c r="X58" s="38"/>
    </row>
    <row r="59" spans="4:24" x14ac:dyDescent="0.25">
      <c r="D59" s="35"/>
      <c r="F59" s="35"/>
      <c r="G59" s="35"/>
      <c r="H59" s="35"/>
      <c r="I59" s="35"/>
      <c r="J59" s="35"/>
      <c r="X59" s="38"/>
    </row>
    <row r="60" spans="4:24" x14ac:dyDescent="0.25">
      <c r="D60" s="35"/>
      <c r="F60" s="35"/>
      <c r="G60" s="35"/>
      <c r="H60" s="35"/>
      <c r="I60" s="35"/>
      <c r="J60" s="35"/>
      <c r="X60" s="38"/>
    </row>
    <row r="61" spans="4:24" x14ac:dyDescent="0.25">
      <c r="D61" s="35"/>
      <c r="F61" s="35"/>
      <c r="G61" s="35"/>
      <c r="H61" s="35"/>
      <c r="I61" s="35"/>
      <c r="J61" s="35"/>
      <c r="X61" s="38"/>
    </row>
    <row r="62" spans="4:24" x14ac:dyDescent="0.25">
      <c r="D62" s="35"/>
      <c r="F62" s="35"/>
      <c r="G62" s="35"/>
      <c r="H62" s="35"/>
      <c r="I62" s="35"/>
      <c r="J62" s="35"/>
      <c r="X62" s="38"/>
    </row>
    <row r="63" spans="4:24" x14ac:dyDescent="0.25">
      <c r="D63" s="35"/>
      <c r="F63" s="35"/>
      <c r="G63" s="35"/>
      <c r="H63" s="35"/>
      <c r="I63" s="35"/>
      <c r="J63" s="35"/>
      <c r="X63" s="38"/>
    </row>
    <row r="64" spans="4:24" x14ac:dyDescent="0.25">
      <c r="D64" s="35"/>
      <c r="F64" s="35"/>
      <c r="G64" s="35"/>
      <c r="H64" s="35"/>
      <c r="I64" s="35"/>
      <c r="J64" s="35"/>
      <c r="X64" s="38"/>
    </row>
    <row r="65" spans="1:24" x14ac:dyDescent="0.25">
      <c r="D65" s="35"/>
      <c r="F65" s="35"/>
      <c r="G65" s="35"/>
      <c r="H65" s="35"/>
      <c r="I65" s="35"/>
      <c r="J65" s="35"/>
      <c r="X65" s="38"/>
    </row>
    <row r="66" spans="1:24" x14ac:dyDescent="0.25">
      <c r="D66" s="35"/>
      <c r="F66" s="35"/>
      <c r="G66" s="35"/>
      <c r="H66" s="35"/>
      <c r="I66" s="35"/>
      <c r="J66" s="35"/>
      <c r="X66" s="38"/>
    </row>
    <row r="67" spans="1:24" x14ac:dyDescent="0.25">
      <c r="D67" s="35"/>
      <c r="F67" s="35"/>
      <c r="G67" s="35"/>
      <c r="H67" s="35"/>
      <c r="I67" s="35"/>
      <c r="J67" s="35"/>
      <c r="X67" s="38"/>
    </row>
    <row r="68" spans="1:24" x14ac:dyDescent="0.25">
      <c r="D68" s="35"/>
      <c r="F68" s="35"/>
      <c r="G68" s="35"/>
      <c r="H68" s="35"/>
      <c r="I68" s="35"/>
      <c r="J68" s="35"/>
      <c r="X68" s="38"/>
    </row>
    <row r="69" spans="1:24" x14ac:dyDescent="0.25">
      <c r="D69" s="35"/>
      <c r="F69" s="35"/>
      <c r="G69" s="35"/>
      <c r="H69" s="35"/>
      <c r="I69" s="35"/>
      <c r="J69" s="35"/>
      <c r="X69" s="38"/>
    </row>
    <row r="70" spans="1:24" x14ac:dyDescent="0.25">
      <c r="E70" s="31"/>
      <c r="K70" s="31"/>
      <c r="L70" s="31"/>
      <c r="O70" s="31"/>
      <c r="P70" s="31"/>
      <c r="Q70" s="31"/>
      <c r="R70" s="31"/>
      <c r="S70" s="31"/>
      <c r="T70" s="31"/>
    </row>
    <row r="71" spans="1:24" x14ac:dyDescent="0.25">
      <c r="A71" s="33"/>
      <c r="B71" s="33"/>
      <c r="C71" s="33"/>
      <c r="D71" s="33"/>
      <c r="E71" s="33"/>
      <c r="F71" s="33"/>
    </row>
    <row r="72" spans="1:24" x14ac:dyDescent="0.25">
      <c r="A72" s="33"/>
      <c r="B72" s="33"/>
      <c r="C72" s="33"/>
      <c r="D72" s="33"/>
      <c r="E72" s="33"/>
      <c r="F72" s="33"/>
    </row>
    <row r="73" spans="1:24" x14ac:dyDescent="0.25">
      <c r="A73" s="33"/>
      <c r="B73" s="33"/>
      <c r="C73" s="33"/>
      <c r="D73" s="33"/>
      <c r="E73" s="33"/>
      <c r="F73" s="33"/>
    </row>
    <row r="74" spans="1:24" x14ac:dyDescent="0.25">
      <c r="A74" s="33"/>
      <c r="B74" s="33"/>
      <c r="C74" s="33"/>
      <c r="D74" s="33"/>
      <c r="E74" s="33"/>
      <c r="F74" s="33"/>
    </row>
    <row r="75" spans="1:24" x14ac:dyDescent="0.25">
      <c r="A75" s="33"/>
      <c r="B75" s="33"/>
      <c r="C75" s="33"/>
      <c r="D75" s="33"/>
      <c r="E75" s="33"/>
      <c r="F75" s="33"/>
    </row>
    <row r="76" spans="1:24" x14ac:dyDescent="0.25">
      <c r="A76" s="33"/>
      <c r="B76" s="33"/>
      <c r="C76" s="33"/>
      <c r="D76" s="33"/>
      <c r="E76" s="33"/>
      <c r="F76" s="33"/>
    </row>
    <row r="77" spans="1:24" x14ac:dyDescent="0.25">
      <c r="A77" s="33"/>
      <c r="B77" s="33"/>
      <c r="C77" s="33"/>
      <c r="D77" s="33"/>
      <c r="E77" s="33"/>
      <c r="F77" s="33"/>
    </row>
    <row r="78" spans="1:24" x14ac:dyDescent="0.25">
      <c r="A78" s="33"/>
      <c r="B78" s="33"/>
      <c r="C78" s="33"/>
      <c r="D78" s="33"/>
      <c r="E78" s="33"/>
      <c r="F78" s="33"/>
    </row>
    <row r="79" spans="1:24" x14ac:dyDescent="0.25">
      <c r="A79" s="33"/>
      <c r="B79" s="33"/>
      <c r="C79" s="33"/>
      <c r="D79" s="33"/>
      <c r="E79" s="33"/>
      <c r="F79" s="33"/>
    </row>
    <row r="80" spans="1:24" x14ac:dyDescent="0.25">
      <c r="A80" s="33"/>
      <c r="B80" s="33"/>
      <c r="C80" s="33"/>
      <c r="D80" s="33"/>
      <c r="E80" s="33"/>
      <c r="F80" s="33"/>
    </row>
  </sheetData>
  <conditionalFormatting sqref="C48:C52 A24:A26 C27:C29 A47:J47 A52:J52 A59:J60 A67:J67 A57:J57 C32:C36 G31:G35 G40 A38 C41:C42 G23:G28 I23:J28 I40:J40 I31:J35 B44:L44 A40 A32 A29:A30">
    <cfRule type="containsText" dxfId="593" priority="503" operator="containsText" text="IA">
      <formula>NOT(ISERROR(SEARCH("IA",A23)))</formula>
    </cfRule>
    <cfRule type="containsText" dxfId="592" priority="504" operator="containsText" text="SHAM">
      <formula>NOT(ISERROR(SEARCH("SHAM",A23)))</formula>
    </cfRule>
    <cfRule type="containsText" dxfId="591" priority="505" operator="containsText" text="M">
      <formula>NOT(ISERROR(SEARCH("M",A23)))</formula>
    </cfRule>
    <cfRule type="containsText" dxfId="590" priority="506" operator="containsText" text="F">
      <formula>NOT(ISERROR(SEARCH("F",A23)))</formula>
    </cfRule>
    <cfRule type="containsText" dxfId="589" priority="507" operator="containsText" text="BEUR">
      <formula>NOT(ISERROR(SEARCH("BEUR",A23)))</formula>
    </cfRule>
    <cfRule type="containsText" dxfId="588" priority="508" operator="containsText" text="VAL">
      <formula>NOT(ISERROR(SEARCH("VAL",A23)))</formula>
    </cfRule>
    <cfRule type="containsText" dxfId="587" priority="509" operator="containsText" text="ENT">
      <formula>NOT(ISERROR(SEARCH("ENT",A23)))</formula>
    </cfRule>
    <cfRule type="containsText" dxfId="586" priority="510" operator="containsText" text="IA">
      <formula>NOT(ISERROR(SEARCH("IA",A23)))</formula>
    </cfRule>
    <cfRule type="containsText" dxfId="585" priority="511" operator="containsText" text="SHAM">
      <formula>NOT(ISERROR(SEARCH("SHAM",A23)))</formula>
    </cfRule>
    <cfRule type="containsText" dxfId="584" priority="512" operator="containsText" text="M">
      <formula>NOT(ISERROR(SEARCH("M",A23)))</formula>
    </cfRule>
    <cfRule type="containsText" dxfId="583" priority="513" operator="containsText" text="F">
      <formula>NOT(ISERROR(SEARCH("F",A23)))</formula>
    </cfRule>
  </conditionalFormatting>
  <conditionalFormatting sqref="C58:C67">
    <cfRule type="containsText" dxfId="582" priority="404" operator="containsText" text="IA">
      <formula>NOT(ISERROR(SEARCH("IA",C58)))</formula>
    </cfRule>
    <cfRule type="containsText" dxfId="581" priority="405" operator="containsText" text="SHAM">
      <formula>NOT(ISERROR(SEARCH("SHAM",C58)))</formula>
    </cfRule>
    <cfRule type="containsText" dxfId="580" priority="406" operator="containsText" text="M">
      <formula>NOT(ISERROR(SEARCH("M",C58)))</formula>
    </cfRule>
    <cfRule type="containsText" dxfId="579" priority="407" operator="containsText" text="F">
      <formula>NOT(ISERROR(SEARCH("F",C58)))</formula>
    </cfRule>
    <cfRule type="containsText" dxfId="578" priority="408" operator="containsText" text="BEUR">
      <formula>NOT(ISERROR(SEARCH("BEUR",C58)))</formula>
    </cfRule>
    <cfRule type="containsText" dxfId="577" priority="409" operator="containsText" text="VAL">
      <formula>NOT(ISERROR(SEARCH("VAL",C58)))</formula>
    </cfRule>
    <cfRule type="containsText" dxfId="576" priority="410" operator="containsText" text="ENT">
      <formula>NOT(ISERROR(SEARCH("ENT",C58)))</formula>
    </cfRule>
    <cfRule type="containsText" dxfId="575" priority="411" operator="containsText" text="IA">
      <formula>NOT(ISERROR(SEARCH("IA",C58)))</formula>
    </cfRule>
    <cfRule type="containsText" dxfId="574" priority="412" operator="containsText" text="SHAM">
      <formula>NOT(ISERROR(SEARCH("SHAM",C58)))</formula>
    </cfRule>
    <cfRule type="containsText" dxfId="573" priority="413" operator="containsText" text="M">
      <formula>NOT(ISERROR(SEARCH("M",C58)))</formula>
    </cfRule>
    <cfRule type="containsText" dxfId="572" priority="414" operator="containsText" text="F">
      <formula>NOT(ISERROR(SEARCH("F",C58)))</formula>
    </cfRule>
  </conditionalFormatting>
  <conditionalFormatting sqref="A58:J58">
    <cfRule type="containsText" dxfId="571" priority="393" operator="containsText" text="IA">
      <formula>NOT(ISERROR(SEARCH("IA",A58)))</formula>
    </cfRule>
    <cfRule type="containsText" dxfId="570" priority="394" operator="containsText" text="SHAM">
      <formula>NOT(ISERROR(SEARCH("SHAM",A58)))</formula>
    </cfRule>
    <cfRule type="containsText" dxfId="569" priority="395" operator="containsText" text="M">
      <formula>NOT(ISERROR(SEARCH("M",A58)))</formula>
    </cfRule>
    <cfRule type="containsText" dxfId="568" priority="396" operator="containsText" text="F">
      <formula>NOT(ISERROR(SEARCH("F",A58)))</formula>
    </cfRule>
    <cfRule type="containsText" dxfId="567" priority="397" operator="containsText" text="BEUR">
      <formula>NOT(ISERROR(SEARCH("BEUR",A58)))</formula>
    </cfRule>
    <cfRule type="containsText" dxfId="566" priority="399" operator="containsText" text="ENT">
      <formula>NOT(ISERROR(SEARCH("ENT",A58)))</formula>
    </cfRule>
    <cfRule type="containsText" dxfId="565" priority="400" operator="containsText" text="IA">
      <formula>NOT(ISERROR(SEARCH("IA",A58)))</formula>
    </cfRule>
    <cfRule type="containsText" dxfId="564" priority="401" operator="containsText" text="SHAM">
      <formula>NOT(ISERROR(SEARCH("SHAM",A58)))</formula>
    </cfRule>
    <cfRule type="containsText" dxfId="563" priority="402" operator="containsText" text="M">
      <formula>NOT(ISERROR(SEARCH("M",A58)))</formula>
    </cfRule>
    <cfRule type="containsText" dxfId="562" priority="403" operator="containsText" text="F">
      <formula>NOT(ISERROR(SEARCH("F",A58)))</formula>
    </cfRule>
  </conditionalFormatting>
  <conditionalFormatting sqref="C33:C42">
    <cfRule type="containsText" dxfId="561" priority="326" operator="containsText" text="IA">
      <formula>NOT(ISERROR(SEARCH("IA",C33)))</formula>
    </cfRule>
    <cfRule type="containsText" dxfId="560" priority="327" operator="containsText" text="SHAM">
      <formula>NOT(ISERROR(SEARCH("SHAM",C33)))</formula>
    </cfRule>
    <cfRule type="containsText" dxfId="559" priority="328" operator="containsText" text="M">
      <formula>NOT(ISERROR(SEARCH("M",C33)))</formula>
    </cfRule>
    <cfRule type="containsText" dxfId="558" priority="329" operator="containsText" text="F">
      <formula>NOT(ISERROR(SEARCH("F",C33)))</formula>
    </cfRule>
    <cfRule type="containsText" dxfId="557" priority="330" operator="containsText" text="BEUR">
      <formula>NOT(ISERROR(SEARCH("BEUR",C33)))</formula>
    </cfRule>
    <cfRule type="containsText" dxfId="556" priority="331" operator="containsText" text="VAL">
      <formula>NOT(ISERROR(SEARCH("VAL",C33)))</formula>
    </cfRule>
    <cfRule type="containsText" dxfId="555" priority="332" operator="containsText" text="ENT">
      <formula>NOT(ISERROR(SEARCH("ENT",C33)))</formula>
    </cfRule>
    <cfRule type="containsText" dxfId="554" priority="333" operator="containsText" text="IA">
      <formula>NOT(ISERROR(SEARCH("IA",C33)))</formula>
    </cfRule>
    <cfRule type="containsText" dxfId="553" priority="334" operator="containsText" text="SHAM">
      <formula>NOT(ISERROR(SEARCH("SHAM",C33)))</formula>
    </cfRule>
    <cfRule type="containsText" dxfId="552" priority="335" operator="containsText" text="M">
      <formula>NOT(ISERROR(SEARCH("M",C33)))</formula>
    </cfRule>
    <cfRule type="containsText" dxfId="551" priority="336" operator="containsText" text="F">
      <formula>NOT(ISERROR(SEARCH("F",C33)))</formula>
    </cfRule>
  </conditionalFormatting>
  <conditionalFormatting sqref="C32:C42">
    <cfRule type="containsText" dxfId="550" priority="301" operator="containsText" text="ia">
      <formula>NOT(ISERROR(SEARCH("ia",C32)))</formula>
    </cfRule>
    <cfRule type="containsText" dxfId="549" priority="302" operator="containsText" text="ia">
      <formula>NOT(ISERROR(SEARCH("ia",C32)))</formula>
    </cfRule>
  </conditionalFormatting>
  <conditionalFormatting sqref="A21:A23 C24:C26">
    <cfRule type="containsText" dxfId="548" priority="214" operator="containsText" text="SHAM">
      <formula>NOT(ISERROR(SEARCH("SHAM",A21)))</formula>
    </cfRule>
    <cfRule type="containsText" dxfId="547" priority="215" operator="containsText" text="M">
      <formula>NOT(ISERROR(SEARCH("M",A21)))</formula>
    </cfRule>
    <cfRule type="containsText" dxfId="546" priority="216" operator="containsText" text="F">
      <formula>NOT(ISERROR(SEARCH("F",A21)))</formula>
    </cfRule>
    <cfRule type="containsText" dxfId="545" priority="217" operator="containsText" text="BEUR">
      <formula>NOT(ISERROR(SEARCH("BEUR",A21)))</formula>
    </cfRule>
    <cfRule type="containsText" dxfId="544" priority="218" operator="containsText" text="VAL">
      <formula>NOT(ISERROR(SEARCH("VAL",A21)))</formula>
    </cfRule>
    <cfRule type="containsText" dxfId="543" priority="220" operator="containsText" text="IA">
      <formula>NOT(ISERROR(SEARCH("IA",A21)))</formula>
    </cfRule>
    <cfRule type="containsText" dxfId="542" priority="221" operator="containsText" text="SHAM">
      <formula>NOT(ISERROR(SEARCH("SHAM",A21)))</formula>
    </cfRule>
    <cfRule type="containsText" dxfId="541" priority="222" operator="containsText" text="M">
      <formula>NOT(ISERROR(SEARCH("M",A21)))</formula>
    </cfRule>
    <cfRule type="containsText" dxfId="540" priority="223" operator="containsText" text="F">
      <formula>NOT(ISERROR(SEARCH("F",A21)))</formula>
    </cfRule>
  </conditionalFormatting>
  <conditionalFormatting sqref="A20 C23:C29 G22 I22:J22">
    <cfRule type="containsText" dxfId="539" priority="180" operator="containsText" text="IA">
      <formula>NOT(ISERROR(SEARCH("IA",A20)))</formula>
    </cfRule>
    <cfRule type="containsText" dxfId="538" priority="181" operator="containsText" text="SHAM">
      <formula>NOT(ISERROR(SEARCH("SHAM",A20)))</formula>
    </cfRule>
    <cfRule type="containsText" dxfId="537" priority="182" operator="containsText" text="M">
      <formula>NOT(ISERROR(SEARCH("M",A20)))</formula>
    </cfRule>
    <cfRule type="containsText" dxfId="536" priority="183" operator="containsText" text="F">
      <formula>NOT(ISERROR(SEARCH("F",A20)))</formula>
    </cfRule>
    <cfRule type="containsText" dxfId="535" priority="185" operator="containsText" text="VAL">
      <formula>NOT(ISERROR(SEARCH("VAL",A20)))</formula>
    </cfRule>
    <cfRule type="containsText" dxfId="534" priority="186" operator="containsText" text="ENT">
      <formula>NOT(ISERROR(SEARCH("ENT",A20)))</formula>
    </cfRule>
    <cfRule type="containsText" dxfId="533" priority="187" operator="containsText" text="IA">
      <formula>NOT(ISERROR(SEARCH("IA",A20)))</formula>
    </cfRule>
    <cfRule type="containsText" dxfId="532" priority="188" operator="containsText" text="SHAM">
      <formula>NOT(ISERROR(SEARCH("SHAM",A20)))</formula>
    </cfRule>
    <cfRule type="containsText" dxfId="531" priority="189" operator="containsText" text="M">
      <formula>NOT(ISERROR(SEARCH("M",A20)))</formula>
    </cfRule>
    <cfRule type="containsText" dxfId="530" priority="190" operator="containsText" text="F">
      <formula>NOT(ISERROR(SEARCH("F",A20)))</formula>
    </cfRule>
  </conditionalFormatting>
  <conditionalFormatting sqref="C1:C137">
    <cfRule type="containsText" dxfId="529" priority="115" operator="containsText" text="SHAM">
      <formula>NOT(ISERROR(SEARCH("SHAM",C1)))</formula>
    </cfRule>
  </conditionalFormatting>
  <conditionalFormatting sqref="C2:C67">
    <cfRule type="containsText" dxfId="528" priority="78" operator="containsText" text="IA">
      <formula>NOT(ISERROR(SEARCH("IA",C2)))</formula>
    </cfRule>
  </conditionalFormatting>
  <conditionalFormatting sqref="C1:C1048576">
    <cfRule type="containsText" dxfId="527" priority="77" operator="containsText" text="IA">
      <formula>NOT(ISERROR(SEARCH("IA",C1)))</formula>
    </cfRule>
  </conditionalFormatting>
  <conditionalFormatting sqref="C1:C68">
    <cfRule type="containsText" dxfId="526" priority="213" operator="containsText" text="IA">
      <formula>NOT(ISERROR(SEARCH("IA",C1)))</formula>
    </cfRule>
  </conditionalFormatting>
  <conditionalFormatting sqref="A66:J66">
    <cfRule type="containsText" dxfId="525" priority="525" operator="containsText" text="IA">
      <formula>NOT(ISERROR(SEARCH("IA",#REF!)))</formula>
    </cfRule>
    <cfRule type="containsText" dxfId="524" priority="526" operator="containsText" text="SHAM">
      <formula>NOT(ISERROR(SEARCH("SHAM",#REF!)))</formula>
    </cfRule>
    <cfRule type="containsText" dxfId="523" priority="527" operator="containsText" text="M">
      <formula>NOT(ISERROR(SEARCH("M",#REF!)))</formula>
    </cfRule>
    <cfRule type="containsText" dxfId="522" priority="528" operator="containsText" text="F">
      <formula>NOT(ISERROR(SEARCH("F",#REF!)))</formula>
    </cfRule>
    <cfRule type="containsText" dxfId="521" priority="529" operator="containsText" text="BEUR">
      <formula>NOT(ISERROR(SEARCH("BEUR",#REF!)))</formula>
    </cfRule>
    <cfRule type="containsText" dxfId="520" priority="530" operator="containsText" text="VAL">
      <formula>NOT(ISERROR(SEARCH("VAL",#REF!)))</formula>
    </cfRule>
    <cfRule type="containsText" dxfId="519" priority="531" operator="containsText" text="ENT">
      <formula>NOT(ISERROR(SEARCH("ENT",#REF!)))</formula>
    </cfRule>
    <cfRule type="containsText" dxfId="518" priority="532" operator="containsText" text="IA">
      <formula>NOT(ISERROR(SEARCH("IA",#REF!)))</formula>
    </cfRule>
    <cfRule type="containsText" dxfId="517" priority="533" operator="containsText" text="SHAM">
      <formula>NOT(ISERROR(SEARCH("SHAM",#REF!)))</formula>
    </cfRule>
    <cfRule type="containsText" dxfId="516" priority="534" operator="containsText" text="M">
      <formula>NOT(ISERROR(SEARCH("M",#REF!)))</formula>
    </cfRule>
    <cfRule type="containsText" dxfId="515" priority="535" operator="containsText" text="F">
      <formula>NOT(ISERROR(SEARCH("F",#REF!)))</formula>
    </cfRule>
  </conditionalFormatting>
  <conditionalFormatting sqref="C37:C40 A61:J65 A49:J51 C11:C18 G11:G18 A33 A35:A37 C19:J19 B3:B30 A11:A18 G36:G39 I11:J18 I36:J39">
    <cfRule type="containsText" dxfId="514" priority="749" operator="containsText" text="IA">
      <formula>NOT(ISERROR(SEARCH("IA",#REF!)))</formula>
    </cfRule>
    <cfRule type="containsText" dxfId="513" priority="750" operator="containsText" text="SHAM">
      <formula>NOT(ISERROR(SEARCH("SHAM",#REF!)))</formula>
    </cfRule>
    <cfRule type="containsText" dxfId="512" priority="751" operator="containsText" text="M">
      <formula>NOT(ISERROR(SEARCH("M",#REF!)))</formula>
    </cfRule>
    <cfRule type="containsText" dxfId="511" priority="752" operator="containsText" text="F">
      <formula>NOT(ISERROR(SEARCH("F",#REF!)))</formula>
    </cfRule>
    <cfRule type="containsText" dxfId="510" priority="753" operator="containsText" text="BEUR">
      <formula>NOT(ISERROR(SEARCH("BEUR",#REF!)))</formula>
    </cfRule>
    <cfRule type="containsText" dxfId="509" priority="754" operator="containsText" text="VAL">
      <formula>NOT(ISERROR(SEARCH("VAL",#REF!)))</formula>
    </cfRule>
    <cfRule type="containsText" dxfId="508" priority="755" operator="containsText" text="ENT">
      <formula>NOT(ISERROR(SEARCH("ENT",#REF!)))</formula>
    </cfRule>
    <cfRule type="containsText" dxfId="507" priority="756" operator="containsText" text="IA">
      <formula>NOT(ISERROR(SEARCH("IA",#REF!)))</formula>
    </cfRule>
    <cfRule type="containsText" dxfId="506" priority="757" operator="containsText" text="SHAM">
      <formula>NOT(ISERROR(SEARCH("SHAM",#REF!)))</formula>
    </cfRule>
    <cfRule type="containsText" dxfId="505" priority="758" operator="containsText" text="M">
      <formula>NOT(ISERROR(SEARCH("M",#REF!)))</formula>
    </cfRule>
    <cfRule type="containsText" dxfId="504" priority="759" operator="containsText" text="F">
      <formula>NOT(ISERROR(SEARCH("F",#REF!)))</formula>
    </cfRule>
  </conditionalFormatting>
  <conditionalFormatting sqref="A2:C2 A3:A9 C3:C9 G2:G9 I2:J9">
    <cfRule type="containsText" dxfId="503" priority="1508" operator="containsText" text="IA">
      <formula>NOT(ISERROR(SEARCH("IA",#REF!)))</formula>
    </cfRule>
    <cfRule type="containsText" dxfId="502" priority="1509" operator="containsText" text="SHAM">
      <formula>NOT(ISERROR(SEARCH("SHAM",#REF!)))</formula>
    </cfRule>
    <cfRule type="containsText" dxfId="501" priority="1510" operator="containsText" text="M">
      <formula>NOT(ISERROR(SEARCH("M",#REF!)))</formula>
    </cfRule>
    <cfRule type="containsText" dxfId="500" priority="1511" operator="containsText" text="F">
      <formula>NOT(ISERROR(SEARCH("F",#REF!)))</formula>
    </cfRule>
    <cfRule type="containsText" dxfId="499" priority="1512" operator="containsText" text="BEUR">
      <formula>NOT(ISERROR(SEARCH("BEUR",#REF!)))</formula>
    </cfRule>
    <cfRule type="containsText" dxfId="498" priority="1513" operator="containsText" text="VAL">
      <formula>NOT(ISERROR(SEARCH("VAL",#REF!)))</formula>
    </cfRule>
    <cfRule type="containsText" dxfId="497" priority="1514" operator="containsText" text="ENT">
      <formula>NOT(ISERROR(SEARCH("ENT",#REF!)))</formula>
    </cfRule>
    <cfRule type="containsText" dxfId="496" priority="1515" operator="containsText" text="IA">
      <formula>NOT(ISERROR(SEARCH("IA",#REF!)))</formula>
    </cfRule>
    <cfRule type="containsText" dxfId="495" priority="1516" operator="containsText" text="SHAM">
      <formula>NOT(ISERROR(SEARCH("SHAM",#REF!)))</formula>
    </cfRule>
    <cfRule type="containsText" dxfId="494" priority="1517" operator="containsText" text="M">
      <formula>NOT(ISERROR(SEARCH("M",#REF!)))</formula>
    </cfRule>
    <cfRule type="containsText" dxfId="493" priority="1518" operator="containsText" text="F">
      <formula>NOT(ISERROR(SEARCH("F",#REF!)))</formula>
    </cfRule>
  </conditionalFormatting>
  <conditionalFormatting sqref="C20:C30">
    <cfRule type="containsText" dxfId="492" priority="12" operator="containsText" text="IA">
      <formula>NOT(ISERROR(SEARCH("IA",C20)))</formula>
    </cfRule>
    <cfRule type="containsText" dxfId="491" priority="13" operator="containsText" text="SHAM">
      <formula>NOT(ISERROR(SEARCH("SHAM",C20)))</formula>
    </cfRule>
    <cfRule type="containsText" dxfId="490" priority="14" operator="containsText" text="M">
      <formula>NOT(ISERROR(SEARCH("M",C20)))</formula>
    </cfRule>
    <cfRule type="containsText" dxfId="489" priority="15" operator="containsText" text="F">
      <formula>NOT(ISERROR(SEARCH("F",C20)))</formula>
    </cfRule>
    <cfRule type="containsText" dxfId="488" priority="16" operator="containsText" text="VAL">
      <formula>NOT(ISERROR(SEARCH("VAL",C20)))</formula>
    </cfRule>
    <cfRule type="containsText" dxfId="487" priority="17" operator="containsText" text="ENT">
      <formula>NOT(ISERROR(SEARCH("ENT",C20)))</formula>
    </cfRule>
    <cfRule type="containsText" dxfId="486" priority="18" operator="containsText" text="IA">
      <formula>NOT(ISERROR(SEARCH("IA",C20)))</formula>
    </cfRule>
    <cfRule type="containsText" dxfId="485" priority="19" operator="containsText" text="SHAM">
      <formula>NOT(ISERROR(SEARCH("SHAM",C20)))</formula>
    </cfRule>
    <cfRule type="containsText" dxfId="484" priority="20" operator="containsText" text="M">
      <formula>NOT(ISERROR(SEARCH("M",C20)))</formula>
    </cfRule>
    <cfRule type="containsText" dxfId="483" priority="21" operator="containsText" text="F">
      <formula>NOT(ISERROR(SEARCH("F",C20)))</formula>
    </cfRule>
  </conditionalFormatting>
  <conditionalFormatting sqref="B32:B42">
    <cfRule type="containsText" dxfId="482" priority="1" operator="containsText" text="IA">
      <formula>NOT(ISERROR(SEARCH("IA",#REF!)))</formula>
    </cfRule>
    <cfRule type="containsText" dxfId="481" priority="2" operator="containsText" text="SHAM">
      <formula>NOT(ISERROR(SEARCH("SHAM",#REF!)))</formula>
    </cfRule>
    <cfRule type="containsText" dxfId="480" priority="3" operator="containsText" text="M">
      <formula>NOT(ISERROR(SEARCH("M",#REF!)))</formula>
    </cfRule>
    <cfRule type="containsText" dxfId="479" priority="4" operator="containsText" text="F">
      <formula>NOT(ISERROR(SEARCH("F",#REF!)))</formula>
    </cfRule>
    <cfRule type="containsText" dxfId="478" priority="5" operator="containsText" text="BEUR">
      <formula>NOT(ISERROR(SEARCH("BEUR",#REF!)))</formula>
    </cfRule>
    <cfRule type="containsText" dxfId="477" priority="6" operator="containsText" text="VAL">
      <formula>NOT(ISERROR(SEARCH("VAL",#REF!)))</formula>
    </cfRule>
    <cfRule type="containsText" dxfId="476" priority="7" operator="containsText" text="ENT">
      <formula>NOT(ISERROR(SEARCH("ENT",#REF!)))</formula>
    </cfRule>
    <cfRule type="containsText" dxfId="475" priority="8" operator="containsText" text="IA">
      <formula>NOT(ISERROR(SEARCH("IA",#REF!)))</formula>
    </cfRule>
    <cfRule type="containsText" dxfId="474" priority="9" operator="containsText" text="SHAM">
      <formula>NOT(ISERROR(SEARCH("SHAM",#REF!)))</formula>
    </cfRule>
    <cfRule type="containsText" dxfId="473" priority="10" operator="containsText" text="M">
      <formula>NOT(ISERROR(SEARCH("M",#REF!)))</formula>
    </cfRule>
    <cfRule type="containsText" dxfId="472" priority="11" operator="containsText" text="F">
      <formula>NOT(ISERROR(SEARCH("F",#REF!)))</formula>
    </cfRule>
  </conditionalFormatting>
  <pageMargins left="0.7" right="0.7" top="0.75" bottom="0.75" header="0.3" footer="0.3"/>
  <pageSetup scale="37" fitToWidth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16" workbookViewId="0">
      <selection activeCell="X43" sqref="X43"/>
    </sheetView>
  </sheetViews>
  <sheetFormatPr baseColWidth="10" defaultColWidth="11" defaultRowHeight="15.6" x14ac:dyDescent="0.3"/>
  <cols>
    <col min="1" max="3" width="11" style="12"/>
    <col min="4" max="8" width="11.09765625" style="15" bestFit="1" customWidth="1"/>
    <col min="9" max="9" width="11.3984375" style="15" bestFit="1" customWidth="1"/>
    <col min="10" max="12" width="11.09765625" style="15" bestFit="1" customWidth="1"/>
    <col min="13" max="16384" width="11" style="15"/>
  </cols>
  <sheetData>
    <row r="1" spans="1:26" ht="52.8" x14ac:dyDescent="0.3">
      <c r="A1" s="31" t="s">
        <v>0</v>
      </c>
      <c r="B1" s="31" t="s">
        <v>29</v>
      </c>
      <c r="C1" s="31" t="s">
        <v>3</v>
      </c>
      <c r="D1" s="47" t="s">
        <v>10</v>
      </c>
      <c r="E1" s="47" t="s">
        <v>11</v>
      </c>
      <c r="F1" s="47" t="s">
        <v>12</v>
      </c>
      <c r="G1" s="47" t="s">
        <v>13</v>
      </c>
      <c r="H1" s="47" t="s">
        <v>14</v>
      </c>
      <c r="I1" s="47" t="s">
        <v>28</v>
      </c>
      <c r="J1" s="47" t="s">
        <v>32</v>
      </c>
      <c r="K1" s="47" t="s">
        <v>33</v>
      </c>
      <c r="L1" s="47" t="s">
        <v>34</v>
      </c>
    </row>
    <row r="2" spans="1:26" x14ac:dyDescent="0.3">
      <c r="A2" s="34">
        <v>100</v>
      </c>
      <c r="B2" s="31" t="s">
        <v>30</v>
      </c>
      <c r="C2" s="32" t="s">
        <v>1</v>
      </c>
      <c r="D2" s="43">
        <v>1.6425000000000001</v>
      </c>
      <c r="E2" s="43">
        <v>9.2390620000000006</v>
      </c>
      <c r="F2" s="43">
        <v>1.6881250000000001</v>
      </c>
      <c r="G2" s="43">
        <v>5.2925000000000004</v>
      </c>
      <c r="H2" s="48">
        <v>0.36049384666971607</v>
      </c>
      <c r="I2" s="43">
        <v>0.38624342370793119</v>
      </c>
      <c r="J2" s="43">
        <v>901.10786299999995</v>
      </c>
      <c r="K2" s="43">
        <v>559.57164399999999</v>
      </c>
      <c r="L2" s="43">
        <v>-42165.33582</v>
      </c>
      <c r="M2" s="34">
        <v>846.4</v>
      </c>
      <c r="N2" s="15">
        <f>E2/M2*1000</f>
        <v>10.915715973534972</v>
      </c>
      <c r="O2" s="15">
        <f>G2/M2*1000</f>
        <v>6.2529536862003789</v>
      </c>
      <c r="P2" s="34">
        <v>60.4</v>
      </c>
      <c r="Q2" s="15">
        <f>E2/P2*1000</f>
        <v>152.96460264900662</v>
      </c>
      <c r="R2" s="15">
        <f>G2/P2*1000</f>
        <v>87.624172185430481</v>
      </c>
    </row>
    <row r="3" spans="1:26" x14ac:dyDescent="0.3">
      <c r="A3" s="34">
        <v>101</v>
      </c>
      <c r="B3" s="31" t="s">
        <v>30</v>
      </c>
      <c r="C3" s="32" t="s">
        <v>1</v>
      </c>
      <c r="D3" s="43">
        <v>1.5534969999999999</v>
      </c>
      <c r="E3" s="43">
        <v>8.8973010000000006</v>
      </c>
      <c r="F3" s="43">
        <v>1.883027</v>
      </c>
      <c r="G3" s="43">
        <v>5.3666260000000001</v>
      </c>
      <c r="H3" s="48">
        <v>0.30435725124647733</v>
      </c>
      <c r="I3" s="43">
        <v>68.079369999999997</v>
      </c>
      <c r="J3" s="43">
        <v>937.38975500000004</v>
      </c>
      <c r="K3" s="43">
        <v>607.47859400000004</v>
      </c>
      <c r="L3" s="43">
        <v>-42443.885249999999</v>
      </c>
      <c r="M3" s="34">
        <v>697.7</v>
      </c>
      <c r="N3" s="15">
        <f t="shared" ref="N3:N41" si="0">E3/M3*1000</f>
        <v>12.752330514547799</v>
      </c>
      <c r="O3" s="15">
        <f t="shared" ref="O3:O41" si="1">G3/M3*1000</f>
        <v>7.6918818976637517</v>
      </c>
      <c r="P3" s="34">
        <v>61.19</v>
      </c>
      <c r="Q3" s="15">
        <f t="shared" ref="Q3:Q41" si="2">E3/P3*1000</f>
        <v>145.40449419839845</v>
      </c>
      <c r="R3" s="15">
        <f t="shared" ref="R3:R41" si="3">G3/P3*1000</f>
        <v>87.704298087922865</v>
      </c>
    </row>
    <row r="4" spans="1:26" x14ac:dyDescent="0.3">
      <c r="A4" s="34">
        <v>103</v>
      </c>
      <c r="B4" s="31" t="s">
        <v>30</v>
      </c>
      <c r="C4" s="32" t="s">
        <v>1</v>
      </c>
      <c r="D4" s="43">
        <v>1.558295</v>
      </c>
      <c r="E4" s="43">
        <v>8.3702719999999999</v>
      </c>
      <c r="F4" s="43">
        <v>1.8699539999999999</v>
      </c>
      <c r="G4" s="43">
        <v>3.8066930000000001</v>
      </c>
      <c r="H4" s="48">
        <v>0.29542483660130719</v>
      </c>
      <c r="I4" s="43">
        <v>83.677328000000003</v>
      </c>
      <c r="J4" s="43">
        <v>926.18068000000005</v>
      </c>
      <c r="K4" s="43">
        <v>472.40798000000001</v>
      </c>
      <c r="L4" s="43">
        <v>-59210.624880000003</v>
      </c>
      <c r="M4" s="34">
        <v>781.4</v>
      </c>
      <c r="N4" s="15">
        <f t="shared" si="0"/>
        <v>10.711891476836449</v>
      </c>
      <c r="O4" s="15">
        <f t="shared" si="1"/>
        <v>4.8716316867161504</v>
      </c>
      <c r="P4" s="34">
        <v>60.47</v>
      </c>
      <c r="Q4" s="15">
        <f t="shared" si="2"/>
        <v>138.42024144203737</v>
      </c>
      <c r="R4" s="15">
        <f t="shared" si="3"/>
        <v>62.951761203902763</v>
      </c>
    </row>
    <row r="5" spans="1:26" x14ac:dyDescent="0.3">
      <c r="A5" s="34">
        <v>104</v>
      </c>
      <c r="B5" s="31" t="s">
        <v>30</v>
      </c>
      <c r="C5" s="32" t="s">
        <v>1</v>
      </c>
      <c r="D5" s="43">
        <v>1.5888979999999999</v>
      </c>
      <c r="E5" s="43">
        <v>9.4704619999999995</v>
      </c>
      <c r="F5" s="43">
        <v>2.0372499999999998</v>
      </c>
      <c r="G5" s="43">
        <v>5.5454109999999996</v>
      </c>
      <c r="H5" s="48">
        <v>0.30325394163032543</v>
      </c>
      <c r="I5" s="43">
        <v>70.005683000000005</v>
      </c>
      <c r="J5" s="43">
        <v>904.98184500000002</v>
      </c>
      <c r="K5" s="43">
        <v>506.77305200000001</v>
      </c>
      <c r="L5" s="43">
        <v>-56292.729290000003</v>
      </c>
      <c r="M5" s="34">
        <v>840.8</v>
      </c>
      <c r="N5" s="15">
        <f t="shared" si="0"/>
        <v>11.263632254995242</v>
      </c>
      <c r="O5" s="15">
        <f t="shared" si="1"/>
        <v>6.595398430066604</v>
      </c>
      <c r="P5" s="34">
        <v>60.38</v>
      </c>
      <c r="Q5" s="15">
        <f t="shared" si="2"/>
        <v>156.84766478966543</v>
      </c>
      <c r="R5" s="15">
        <f t="shared" si="3"/>
        <v>91.841851606492199</v>
      </c>
    </row>
    <row r="6" spans="1:26" x14ac:dyDescent="0.3">
      <c r="A6" s="34">
        <v>105</v>
      </c>
      <c r="B6" s="31" t="s">
        <v>30</v>
      </c>
      <c r="C6" s="32" t="s">
        <v>1</v>
      </c>
      <c r="D6" s="43">
        <v>1.577</v>
      </c>
      <c r="E6" s="43">
        <v>9.9369999999999994</v>
      </c>
      <c r="F6" s="43">
        <v>1.6719999999999999</v>
      </c>
      <c r="G6" s="43">
        <v>6.3840000000000003</v>
      </c>
      <c r="H6" s="48">
        <v>0.27653716732945854</v>
      </c>
      <c r="I6" s="43">
        <v>62.758257</v>
      </c>
      <c r="J6" s="43">
        <v>749.34772199999998</v>
      </c>
      <c r="K6" s="43">
        <v>385.09470499999998</v>
      </c>
      <c r="L6" s="43">
        <v>-29158.546320000001</v>
      </c>
      <c r="M6" s="34">
        <v>747.4</v>
      </c>
      <c r="N6" s="15">
        <f t="shared" si="0"/>
        <v>13.295424137008295</v>
      </c>
      <c r="O6" s="15">
        <f t="shared" si="1"/>
        <v>8.5416109178485424</v>
      </c>
      <c r="P6" s="34">
        <v>60.42</v>
      </c>
      <c r="Q6" s="15">
        <f t="shared" si="2"/>
        <v>164.46540880503144</v>
      </c>
      <c r="R6" s="15">
        <f t="shared" si="3"/>
        <v>105.66037735849056</v>
      </c>
    </row>
    <row r="7" spans="1:26" x14ac:dyDescent="0.3">
      <c r="A7" s="34">
        <v>134</v>
      </c>
      <c r="B7" s="31" t="s">
        <v>30</v>
      </c>
      <c r="C7" s="32" t="s">
        <v>1</v>
      </c>
      <c r="D7" s="43">
        <v>1.505741</v>
      </c>
      <c r="E7" s="43">
        <v>9.7819719999999997</v>
      </c>
      <c r="F7" s="43">
        <v>2.0345059999999999</v>
      </c>
      <c r="G7" s="43">
        <v>5.6080439999999996</v>
      </c>
      <c r="H7" s="48">
        <v>0.27958387516254873</v>
      </c>
      <c r="I7" s="43">
        <v>71.335382999999993</v>
      </c>
      <c r="J7" s="43">
        <v>885.03613900000005</v>
      </c>
      <c r="K7" s="43">
        <v>390.36206399999998</v>
      </c>
      <c r="L7" s="43">
        <v>-29676.61476</v>
      </c>
      <c r="M7" s="34">
        <v>863.5</v>
      </c>
      <c r="N7" s="15">
        <f t="shared" si="0"/>
        <v>11.328282570932251</v>
      </c>
      <c r="O7" s="15">
        <f t="shared" si="1"/>
        <v>6.4945500868558188</v>
      </c>
      <c r="P7" s="34">
        <v>62.8</v>
      </c>
      <c r="Q7" s="15">
        <f t="shared" si="2"/>
        <v>155.76388535031845</v>
      </c>
      <c r="R7" s="15">
        <f t="shared" si="3"/>
        <v>89.300063694267521</v>
      </c>
    </row>
    <row r="8" spans="1:26" x14ac:dyDescent="0.3">
      <c r="A8" s="34">
        <v>135</v>
      </c>
      <c r="B8" s="31" t="s">
        <v>30</v>
      </c>
      <c r="C8" s="32" t="s">
        <v>1</v>
      </c>
      <c r="D8" s="43">
        <v>1.6224970000000001</v>
      </c>
      <c r="E8" s="43">
        <v>10.014761999999999</v>
      </c>
      <c r="F8" s="43">
        <v>2.0838480000000001</v>
      </c>
      <c r="G8" s="43">
        <v>5.645187</v>
      </c>
      <c r="H8" s="48">
        <v>0.29583763329893359</v>
      </c>
      <c r="I8" s="43">
        <v>72.361444000000006</v>
      </c>
      <c r="J8" s="43">
        <v>964.30605300000002</v>
      </c>
      <c r="K8" s="43">
        <v>564.36089000000004</v>
      </c>
      <c r="L8" s="43">
        <v>-48428.980259999997</v>
      </c>
      <c r="M8" s="34">
        <v>896.4</v>
      </c>
      <c r="N8" s="15">
        <f t="shared" si="0"/>
        <v>11.172202141900936</v>
      </c>
      <c r="O8" s="15">
        <f t="shared" si="1"/>
        <v>6.2976204819277104</v>
      </c>
      <c r="P8" s="34">
        <v>60.39</v>
      </c>
      <c r="Q8" s="15">
        <f t="shared" si="2"/>
        <v>165.83477396920017</v>
      </c>
      <c r="R8" s="15">
        <f t="shared" si="3"/>
        <v>93.478837555886741</v>
      </c>
    </row>
    <row r="9" spans="1:26" x14ac:dyDescent="0.3">
      <c r="A9" s="34">
        <v>136</v>
      </c>
      <c r="B9" s="31" t="s">
        <v>30</v>
      </c>
      <c r="C9" s="32" t="s">
        <v>1</v>
      </c>
      <c r="D9" s="43">
        <v>1.4299930000000001</v>
      </c>
      <c r="E9" s="43">
        <v>9.3007950000000008</v>
      </c>
      <c r="F9" s="43">
        <v>1.7240770000000001</v>
      </c>
      <c r="G9" s="43">
        <v>5.4202599999999999</v>
      </c>
      <c r="H9" s="48">
        <v>0.25828729281767959</v>
      </c>
      <c r="I9" s="43">
        <v>70.386188000000004</v>
      </c>
      <c r="J9" s="43">
        <v>832.10490000000004</v>
      </c>
      <c r="K9" s="43">
        <v>417.97860300000002</v>
      </c>
      <c r="L9" s="43">
        <v>-34858.548199999997</v>
      </c>
      <c r="M9" s="34">
        <v>705.2</v>
      </c>
      <c r="N9" s="15">
        <f t="shared" si="0"/>
        <v>13.188875496313102</v>
      </c>
      <c r="O9" s="15">
        <f t="shared" si="1"/>
        <v>7.6861315938740775</v>
      </c>
      <c r="P9" s="34">
        <v>60.82</v>
      </c>
      <c r="Q9" s="15">
        <f t="shared" si="2"/>
        <v>152.92329825715225</v>
      </c>
      <c r="R9" s="15">
        <f t="shared" si="3"/>
        <v>89.119697467938167</v>
      </c>
      <c r="S9" s="37">
        <f>AVERAGE(Q2:Q9)</f>
        <v>154.07804618260127</v>
      </c>
      <c r="T9" s="37">
        <f>AVERAGE(R2:R9)</f>
        <v>88.460132395041413</v>
      </c>
      <c r="U9" s="38">
        <f>(S30-S9)/S9</f>
        <v>0.35224156196025874</v>
      </c>
      <c r="V9" s="38">
        <f>(T30-T9)/T9</f>
        <v>0.54884486632589002</v>
      </c>
      <c r="W9" s="37">
        <f>AVERAGE(N2:N9)</f>
        <v>11.828544320758631</v>
      </c>
      <c r="X9" s="37">
        <f>AVERAGE(O2:O9)</f>
        <v>6.8039723476441294</v>
      </c>
      <c r="Y9" s="38">
        <f>(W30-W9)/W9</f>
        <v>0.36516536547984496</v>
      </c>
      <c r="Z9" s="38">
        <f>(X30-X9)/X9</f>
        <v>0.56230239856285003</v>
      </c>
    </row>
    <row r="10" spans="1:26" x14ac:dyDescent="0.3">
      <c r="A10" s="34"/>
      <c r="B10" s="31"/>
      <c r="C10" s="32"/>
      <c r="D10" s="30"/>
      <c r="E10" s="30"/>
      <c r="F10" s="30"/>
      <c r="G10" s="30"/>
      <c r="H10" s="48"/>
      <c r="I10" s="50"/>
      <c r="J10" s="30"/>
      <c r="K10" s="30"/>
      <c r="L10" s="48"/>
      <c r="M10" s="31"/>
      <c r="N10" s="15" t="e">
        <f t="shared" si="0"/>
        <v>#DIV/0!</v>
      </c>
      <c r="O10" s="15" t="e">
        <f t="shared" si="1"/>
        <v>#DIV/0!</v>
      </c>
      <c r="P10" s="37"/>
      <c r="Q10" s="15" t="e">
        <f t="shared" si="2"/>
        <v>#DIV/0!</v>
      </c>
      <c r="R10" s="15" t="e">
        <f t="shared" si="3"/>
        <v>#DIV/0!</v>
      </c>
      <c r="S10" s="31"/>
      <c r="T10" s="34"/>
      <c r="U10" s="31"/>
      <c r="V10" s="38"/>
      <c r="W10" s="31"/>
      <c r="X10" s="34"/>
      <c r="Y10" s="31"/>
      <c r="Z10" s="38"/>
    </row>
    <row r="11" spans="1:26" x14ac:dyDescent="0.3">
      <c r="A11" s="34">
        <v>106</v>
      </c>
      <c r="B11" s="31" t="s">
        <v>31</v>
      </c>
      <c r="C11" s="32" t="s">
        <v>1</v>
      </c>
      <c r="D11" s="43">
        <v>1.3083320000000001</v>
      </c>
      <c r="E11" s="43">
        <v>7.6738710000000001</v>
      </c>
      <c r="F11" s="43">
        <v>1.5934809999999999</v>
      </c>
      <c r="G11" s="43">
        <v>4.3023999999999996</v>
      </c>
      <c r="H11" s="46">
        <v>0.38</v>
      </c>
      <c r="I11" s="43">
        <v>78.465412000000001</v>
      </c>
      <c r="J11" s="43">
        <v>936.03144699999996</v>
      </c>
      <c r="K11" s="43">
        <v>473.521702</v>
      </c>
      <c r="L11" s="43">
        <v>-50257.462019999999</v>
      </c>
      <c r="M11" s="34">
        <v>551.20000000000005</v>
      </c>
      <c r="N11" s="15">
        <f t="shared" si="0"/>
        <v>13.922117198838896</v>
      </c>
      <c r="O11" s="15">
        <f t="shared" si="1"/>
        <v>7.8055152394775016</v>
      </c>
      <c r="P11" s="34">
        <v>52.53</v>
      </c>
      <c r="Q11" s="15">
        <f t="shared" si="2"/>
        <v>146.08549400342659</v>
      </c>
      <c r="R11" s="15">
        <f t="shared" si="3"/>
        <v>81.903674090995608</v>
      </c>
      <c r="S11" s="31"/>
      <c r="T11" s="34"/>
      <c r="U11" s="31"/>
      <c r="V11" s="38"/>
      <c r="W11" s="31"/>
      <c r="X11" s="34"/>
      <c r="Y11" s="31"/>
      <c r="Z11" s="38"/>
    </row>
    <row r="12" spans="1:26" x14ac:dyDescent="0.3">
      <c r="A12" s="34">
        <v>107</v>
      </c>
      <c r="B12" s="31" t="s">
        <v>31</v>
      </c>
      <c r="C12" s="32" t="s">
        <v>1</v>
      </c>
      <c r="D12" s="43">
        <v>1.177125</v>
      </c>
      <c r="E12" s="43">
        <v>7.7744999999999997</v>
      </c>
      <c r="F12" s="43">
        <v>1.46</v>
      </c>
      <c r="G12" s="43">
        <v>4.1883749999999997</v>
      </c>
      <c r="H12" s="46">
        <v>0.34</v>
      </c>
      <c r="I12" s="43">
        <v>77.128703999999999</v>
      </c>
      <c r="J12" s="43">
        <v>720.76489400000003</v>
      </c>
      <c r="K12" s="43">
        <v>373.49256000000003</v>
      </c>
      <c r="L12" s="43">
        <v>-42654.64344</v>
      </c>
      <c r="M12" s="34">
        <v>398.8</v>
      </c>
      <c r="N12" s="15">
        <f t="shared" si="0"/>
        <v>19.494734202607823</v>
      </c>
      <c r="O12" s="15">
        <f t="shared" si="1"/>
        <v>10.502444834503509</v>
      </c>
      <c r="P12" s="34">
        <v>53.14</v>
      </c>
      <c r="Q12" s="15">
        <f t="shared" si="2"/>
        <v>146.30222054949192</v>
      </c>
      <c r="R12" s="15">
        <f t="shared" si="3"/>
        <v>78.817745577719222</v>
      </c>
      <c r="S12" s="31"/>
      <c r="T12" s="34"/>
      <c r="U12" s="31"/>
      <c r="V12" s="38"/>
      <c r="W12" s="31"/>
      <c r="X12" s="34"/>
      <c r="Y12" s="31"/>
      <c r="Z12" s="38"/>
    </row>
    <row r="13" spans="1:26" x14ac:dyDescent="0.3">
      <c r="A13" s="34">
        <v>108</v>
      </c>
      <c r="B13" s="31" t="s">
        <v>31</v>
      </c>
      <c r="C13" s="32" t="s">
        <v>1</v>
      </c>
      <c r="D13" s="43">
        <v>1.35625</v>
      </c>
      <c r="E13" s="43">
        <v>8.0890620000000002</v>
      </c>
      <c r="F13" s="43">
        <v>1.55</v>
      </c>
      <c r="G13" s="43">
        <v>4.1171870000000004</v>
      </c>
      <c r="H13" s="46">
        <v>0.36</v>
      </c>
      <c r="I13" s="43">
        <v>80.925064000000006</v>
      </c>
      <c r="J13" s="43">
        <v>784.52329199999997</v>
      </c>
      <c r="K13" s="43">
        <v>353.90211599999998</v>
      </c>
      <c r="L13" s="43">
        <v>-40912.908869999999</v>
      </c>
      <c r="M13" s="34">
        <v>500</v>
      </c>
      <c r="N13" s="15">
        <f t="shared" si="0"/>
        <v>16.178124</v>
      </c>
      <c r="O13" s="15">
        <f t="shared" si="1"/>
        <v>8.2343740000000007</v>
      </c>
      <c r="P13" s="34">
        <v>52.65</v>
      </c>
      <c r="Q13" s="15">
        <f t="shared" si="2"/>
        <v>153.63840455840457</v>
      </c>
      <c r="R13" s="15">
        <f t="shared" si="3"/>
        <v>78.199183285849955</v>
      </c>
      <c r="S13" s="31"/>
      <c r="T13" s="31"/>
      <c r="U13" s="38"/>
      <c r="V13" s="38"/>
      <c r="W13" s="31"/>
      <c r="X13" s="31"/>
      <c r="Y13" s="38"/>
      <c r="Z13" s="38"/>
    </row>
    <row r="14" spans="1:26" x14ac:dyDescent="0.3">
      <c r="A14" s="34">
        <v>109</v>
      </c>
      <c r="B14" s="31" t="s">
        <v>31</v>
      </c>
      <c r="C14" s="32" t="s">
        <v>1</v>
      </c>
      <c r="D14" s="43">
        <v>1.2876669999999999</v>
      </c>
      <c r="E14" s="43">
        <v>7.425548</v>
      </c>
      <c r="F14" s="43">
        <v>1.502278</v>
      </c>
      <c r="G14" s="43">
        <v>3.7914650000000001</v>
      </c>
      <c r="H14" s="46">
        <v>0.38</v>
      </c>
      <c r="I14" s="43">
        <v>79.402501000000001</v>
      </c>
      <c r="J14" s="43">
        <v>811.84178099999997</v>
      </c>
      <c r="K14" s="43">
        <v>370.416473</v>
      </c>
      <c r="L14" s="43">
        <v>-40437.944309999999</v>
      </c>
      <c r="M14" s="34">
        <v>450.7</v>
      </c>
      <c r="N14" s="15">
        <f t="shared" si="0"/>
        <v>16.475589083647659</v>
      </c>
      <c r="O14" s="15">
        <f t="shared" si="1"/>
        <v>8.4123918349234525</v>
      </c>
      <c r="P14" s="34">
        <v>53.07</v>
      </c>
      <c r="Q14" s="15">
        <f t="shared" si="2"/>
        <v>139.91987940456002</v>
      </c>
      <c r="R14" s="15">
        <f t="shared" si="3"/>
        <v>71.442717166007156</v>
      </c>
      <c r="S14" s="31"/>
      <c r="T14" s="31"/>
      <c r="U14" s="38"/>
      <c r="V14" s="38"/>
      <c r="W14" s="31"/>
      <c r="X14" s="31"/>
      <c r="Y14" s="38"/>
      <c r="Z14" s="38"/>
    </row>
    <row r="15" spans="1:26" x14ac:dyDescent="0.3">
      <c r="A15" s="34">
        <v>110</v>
      </c>
      <c r="B15" s="31" t="s">
        <v>31</v>
      </c>
      <c r="C15" s="32" t="s">
        <v>1</v>
      </c>
      <c r="D15" s="43">
        <v>1.18394</v>
      </c>
      <c r="E15" s="43">
        <v>8.1531870000000009</v>
      </c>
      <c r="F15" s="43">
        <v>1.4911239999999999</v>
      </c>
      <c r="G15" s="43">
        <v>4.8509539999999998</v>
      </c>
      <c r="H15" s="46">
        <v>0.33</v>
      </c>
      <c r="I15" s="43">
        <v>75.915144999999995</v>
      </c>
      <c r="J15" s="43">
        <v>781.62541699999997</v>
      </c>
      <c r="K15" s="43">
        <v>381.10143499999998</v>
      </c>
      <c r="L15" s="43">
        <v>-35687.833469999998</v>
      </c>
      <c r="M15" s="34">
        <v>470.1</v>
      </c>
      <c r="N15" s="15">
        <f t="shared" si="0"/>
        <v>17.343516273133378</v>
      </c>
      <c r="O15" s="15">
        <f t="shared" si="1"/>
        <v>10.318983195064879</v>
      </c>
      <c r="P15" s="34">
        <v>52.83</v>
      </c>
      <c r="Q15" s="15">
        <f t="shared" si="2"/>
        <v>154.32873367404886</v>
      </c>
      <c r="R15" s="15">
        <f t="shared" si="3"/>
        <v>91.821957221275781</v>
      </c>
      <c r="S15" s="31"/>
      <c r="T15" s="31"/>
      <c r="U15" s="38"/>
      <c r="V15" s="38"/>
      <c r="W15" s="31"/>
      <c r="X15" s="31"/>
      <c r="Y15" s="38"/>
      <c r="Z15" s="38"/>
    </row>
    <row r="16" spans="1:26" x14ac:dyDescent="0.3">
      <c r="A16" s="34">
        <v>111</v>
      </c>
      <c r="B16" s="31" t="s">
        <v>31</v>
      </c>
      <c r="C16" s="32" t="s">
        <v>1</v>
      </c>
      <c r="D16" s="43">
        <v>1.1778059999999999</v>
      </c>
      <c r="E16" s="43">
        <v>7.6628360000000004</v>
      </c>
      <c r="F16" s="43">
        <v>1.6602809999999999</v>
      </c>
      <c r="G16" s="43">
        <v>4.3280830000000003</v>
      </c>
      <c r="H16" s="46">
        <v>0.37</v>
      </c>
      <c r="I16" s="43">
        <v>83.077939999999998</v>
      </c>
      <c r="J16" s="43">
        <v>789.65855499999998</v>
      </c>
      <c r="K16" s="43">
        <v>389.13458800000001</v>
      </c>
      <c r="L16" s="43">
        <v>-42635.72885</v>
      </c>
      <c r="M16" s="34">
        <v>471.5</v>
      </c>
      <c r="N16" s="15">
        <f t="shared" si="0"/>
        <v>16.252038176033935</v>
      </c>
      <c r="O16" s="15">
        <f t="shared" si="1"/>
        <v>9.1793913043478259</v>
      </c>
      <c r="P16" s="34">
        <v>53.84</v>
      </c>
      <c r="Q16" s="15">
        <f t="shared" si="2"/>
        <v>142.32607726597325</v>
      </c>
      <c r="R16" s="15">
        <f t="shared" si="3"/>
        <v>80.387871471025264</v>
      </c>
      <c r="S16" s="31"/>
      <c r="T16" s="31"/>
      <c r="U16" s="38"/>
      <c r="V16" s="38"/>
      <c r="W16" s="31"/>
      <c r="X16" s="31"/>
      <c r="Y16" s="38"/>
      <c r="Z16" s="38"/>
    </row>
    <row r="17" spans="1:26" x14ac:dyDescent="0.3">
      <c r="A17" s="34">
        <v>132</v>
      </c>
      <c r="B17" s="31" t="s">
        <v>31</v>
      </c>
      <c r="C17" s="32" t="s">
        <v>1</v>
      </c>
      <c r="D17" s="43">
        <v>1.146496</v>
      </c>
      <c r="E17" s="43">
        <v>7.8133419999999996</v>
      </c>
      <c r="F17" s="43">
        <v>1.7562660000000001</v>
      </c>
      <c r="G17" s="43">
        <v>3.850536</v>
      </c>
      <c r="H17" s="46">
        <v>0.37</v>
      </c>
      <c r="I17" s="43">
        <v>81.208288999999994</v>
      </c>
      <c r="J17" s="43">
        <v>933.51177900000005</v>
      </c>
      <c r="K17" s="43">
        <v>422.63312500000001</v>
      </c>
      <c r="L17" s="43">
        <v>-37787.100059999997</v>
      </c>
      <c r="M17" s="34">
        <v>406.8</v>
      </c>
      <c r="N17" s="15">
        <f t="shared" si="0"/>
        <v>19.206838741396261</v>
      </c>
      <c r="O17" s="15">
        <f t="shared" si="1"/>
        <v>9.4654277286135695</v>
      </c>
      <c r="P17" s="34">
        <v>52.72</v>
      </c>
      <c r="Q17" s="15">
        <f t="shared" si="2"/>
        <v>148.20451441578146</v>
      </c>
      <c r="R17" s="15">
        <f t="shared" si="3"/>
        <v>73.037481031866463</v>
      </c>
      <c r="S17" s="31"/>
      <c r="T17" s="31"/>
      <c r="U17" s="38"/>
      <c r="V17" s="38"/>
      <c r="W17" s="31"/>
      <c r="X17" s="31"/>
      <c r="Y17" s="38"/>
      <c r="Z17" s="38"/>
    </row>
    <row r="18" spans="1:26" x14ac:dyDescent="0.3">
      <c r="A18" s="34">
        <v>133</v>
      </c>
      <c r="B18" s="31" t="s">
        <v>31</v>
      </c>
      <c r="C18" s="32" t="s">
        <v>1</v>
      </c>
      <c r="D18" s="43">
        <v>1.1975610000000001</v>
      </c>
      <c r="E18" s="43">
        <v>8.2720389999999995</v>
      </c>
      <c r="F18" s="43">
        <v>1.9072260000000001</v>
      </c>
      <c r="G18" s="43">
        <v>4.590649</v>
      </c>
      <c r="H18" s="46">
        <v>0.38</v>
      </c>
      <c r="I18" s="43">
        <v>73.750144000000006</v>
      </c>
      <c r="J18" s="43">
        <v>681.93311500000004</v>
      </c>
      <c r="K18" s="43">
        <v>353.17944999999997</v>
      </c>
      <c r="L18" s="43">
        <v>-25940.812310000001</v>
      </c>
      <c r="M18" s="34">
        <v>597.4</v>
      </c>
      <c r="N18" s="15">
        <f t="shared" si="0"/>
        <v>13.846734181452963</v>
      </c>
      <c r="O18" s="15">
        <f t="shared" si="1"/>
        <v>7.6843806494810849</v>
      </c>
      <c r="P18" s="34">
        <v>53.19</v>
      </c>
      <c r="Q18" s="15">
        <f t="shared" si="2"/>
        <v>155.51868772325625</v>
      </c>
      <c r="R18" s="15">
        <f t="shared" si="3"/>
        <v>86.306617785298002</v>
      </c>
      <c r="S18" s="37">
        <f>AVERAGE(Q11:Q18)</f>
        <v>148.29050144936787</v>
      </c>
      <c r="T18" s="37">
        <f>AVERAGE(R11:R18)</f>
        <v>80.239655953754692</v>
      </c>
      <c r="U18" s="38">
        <f>(S42-S18)/S18</f>
        <v>0.43496469636263396</v>
      </c>
      <c r="V18" s="38">
        <f>(T42-T18)/T18</f>
        <v>0.77986288993892117</v>
      </c>
      <c r="W18" s="37">
        <f>AVERAGE(N11:N18)</f>
        <v>16.589961482138865</v>
      </c>
      <c r="X18" s="37">
        <f>AVERAGE(O11:O18)</f>
        <v>8.9503635983014789</v>
      </c>
      <c r="Y18" s="38">
        <f>(W42-W18)/W18</f>
        <v>0.58394223315277249</v>
      </c>
      <c r="Z18" s="38">
        <f>(X42-X18)/X18</f>
        <v>0.96916823009728326</v>
      </c>
    </row>
    <row r="19" spans="1:26" x14ac:dyDescent="0.3">
      <c r="A19" s="34"/>
      <c r="B19" s="31"/>
      <c r="C19" s="31"/>
      <c r="D19" s="48"/>
      <c r="E19" s="48"/>
      <c r="F19" s="48"/>
      <c r="G19" s="48"/>
      <c r="H19" s="48"/>
      <c r="I19" s="50"/>
      <c r="J19" s="48"/>
      <c r="K19" s="48"/>
      <c r="L19" s="48"/>
      <c r="M19" s="35"/>
      <c r="N19" s="15" t="e">
        <f t="shared" si="0"/>
        <v>#DIV/0!</v>
      </c>
      <c r="O19" s="15" t="e">
        <f t="shared" si="1"/>
        <v>#DIV/0!</v>
      </c>
      <c r="P19" s="37"/>
      <c r="Q19" s="15" t="e">
        <f t="shared" si="2"/>
        <v>#DIV/0!</v>
      </c>
      <c r="R19" s="15" t="e">
        <f t="shared" si="3"/>
        <v>#DIV/0!</v>
      </c>
      <c r="S19" s="31"/>
      <c r="T19" s="31"/>
      <c r="U19" s="38"/>
      <c r="V19" s="38"/>
      <c r="W19" s="31"/>
      <c r="X19" s="31"/>
      <c r="Y19" s="38"/>
      <c r="Z19" s="38"/>
    </row>
    <row r="20" spans="1:26" x14ac:dyDescent="0.3">
      <c r="A20" s="34">
        <v>112</v>
      </c>
      <c r="B20" s="31" t="s">
        <v>30</v>
      </c>
      <c r="C20" s="31" t="s">
        <v>9</v>
      </c>
      <c r="D20" s="43">
        <v>1.6685859999999999</v>
      </c>
      <c r="E20" s="43">
        <v>12.772181</v>
      </c>
      <c r="F20" s="43">
        <v>2.7250749999999999</v>
      </c>
      <c r="G20" s="43">
        <v>7.9739610000000001</v>
      </c>
      <c r="H20" s="46">
        <v>0.34400240648014618</v>
      </c>
      <c r="I20" s="43">
        <v>54.53096</v>
      </c>
      <c r="J20" s="43">
        <v>848.03021100000001</v>
      </c>
      <c r="K20" s="43">
        <v>393.48822899999999</v>
      </c>
      <c r="L20" s="43">
        <v>-29581.07317</v>
      </c>
      <c r="M20" s="34">
        <v>821.8</v>
      </c>
      <c r="N20" s="15">
        <f t="shared" si="0"/>
        <v>15.541714529082501</v>
      </c>
      <c r="O20" s="15">
        <f t="shared" si="1"/>
        <v>9.7030433195424681</v>
      </c>
      <c r="P20" s="34">
        <v>60.42</v>
      </c>
      <c r="Q20" s="15">
        <f t="shared" si="2"/>
        <v>211.38995365772922</v>
      </c>
      <c r="R20" s="15">
        <f t="shared" si="3"/>
        <v>131.97552135054619</v>
      </c>
      <c r="S20" s="31"/>
      <c r="T20" s="31"/>
      <c r="U20" s="38"/>
      <c r="V20" s="38"/>
      <c r="W20" s="31"/>
      <c r="X20" s="31"/>
      <c r="Y20" s="38"/>
      <c r="Z20" s="38"/>
    </row>
    <row r="21" spans="1:26" x14ac:dyDescent="0.3">
      <c r="A21" s="34">
        <v>113</v>
      </c>
      <c r="B21" s="31" t="s">
        <v>30</v>
      </c>
      <c r="C21" s="31" t="s">
        <v>9</v>
      </c>
      <c r="D21" s="43">
        <v>1.4680759999999999</v>
      </c>
      <c r="E21" s="43">
        <v>11.601962</v>
      </c>
      <c r="F21" s="43">
        <v>2.207659</v>
      </c>
      <c r="G21" s="43">
        <v>6.4464110000000003</v>
      </c>
      <c r="H21" s="46">
        <v>0.317</v>
      </c>
      <c r="I21" s="43">
        <v>69.27319</v>
      </c>
      <c r="J21" s="43">
        <v>858.38315399999999</v>
      </c>
      <c r="K21" s="43">
        <v>486.10428899999999</v>
      </c>
      <c r="L21" s="43">
        <v>-38050.612359999999</v>
      </c>
      <c r="M21" s="34">
        <v>785</v>
      </c>
      <c r="N21" s="15">
        <f t="shared" si="0"/>
        <v>14.779569426751593</v>
      </c>
      <c r="O21" s="15">
        <f t="shared" si="1"/>
        <v>8.2119885350318462</v>
      </c>
      <c r="P21" s="34">
        <v>60.08</v>
      </c>
      <c r="Q21" s="15">
        <f t="shared" si="2"/>
        <v>193.10855525965383</v>
      </c>
      <c r="R21" s="15">
        <f t="shared" si="3"/>
        <v>107.29712050599203</v>
      </c>
      <c r="S21" s="31"/>
      <c r="T21" s="31"/>
      <c r="U21" s="38"/>
      <c r="V21" s="38"/>
      <c r="W21" s="31"/>
      <c r="X21" s="31"/>
      <c r="Y21" s="38"/>
      <c r="Z21" s="38"/>
    </row>
    <row r="22" spans="1:26" x14ac:dyDescent="0.3">
      <c r="A22" s="34">
        <v>114</v>
      </c>
      <c r="B22" s="31" t="s">
        <v>30</v>
      </c>
      <c r="C22" s="31" t="s">
        <v>9</v>
      </c>
      <c r="D22" s="43">
        <v>1.7188829999999999</v>
      </c>
      <c r="E22" s="43">
        <v>12.384307</v>
      </c>
      <c r="F22" s="43">
        <v>2.2250450000000002</v>
      </c>
      <c r="G22" s="43">
        <v>7.8037590000000003</v>
      </c>
      <c r="H22" s="46">
        <v>0.318</v>
      </c>
      <c r="I22" s="43">
        <v>51.507838999999997</v>
      </c>
      <c r="J22" s="43">
        <v>934.93130399999995</v>
      </c>
      <c r="K22" s="43">
        <v>424.43695000000002</v>
      </c>
      <c r="L22" s="43">
        <v>-50540.529000000002</v>
      </c>
      <c r="M22" s="34">
        <v>822.7</v>
      </c>
      <c r="N22" s="15">
        <f t="shared" si="0"/>
        <v>15.053247842469915</v>
      </c>
      <c r="O22" s="15">
        <f t="shared" si="1"/>
        <v>9.4855463717029291</v>
      </c>
      <c r="P22" s="34">
        <v>60.12</v>
      </c>
      <c r="Q22" s="15">
        <f t="shared" si="2"/>
        <v>205.99313040585497</v>
      </c>
      <c r="R22" s="15">
        <f t="shared" si="3"/>
        <v>129.80304391217564</v>
      </c>
      <c r="S22" s="31"/>
      <c r="T22" s="31"/>
      <c r="U22" s="38"/>
      <c r="V22" s="38"/>
      <c r="W22" s="31"/>
      <c r="X22" s="31"/>
      <c r="Y22" s="38"/>
      <c r="Z22" s="38"/>
    </row>
    <row r="23" spans="1:26" x14ac:dyDescent="0.3">
      <c r="A23" s="34">
        <v>116</v>
      </c>
      <c r="B23" s="31" t="s">
        <v>30</v>
      </c>
      <c r="C23" s="31" t="s">
        <v>9</v>
      </c>
      <c r="D23" s="43">
        <v>1.6227560000000001</v>
      </c>
      <c r="E23" s="43">
        <v>12.558541</v>
      </c>
      <c r="F23" s="43">
        <v>2.5463819999999999</v>
      </c>
      <c r="G23" s="43">
        <v>8.3026850000000003</v>
      </c>
      <c r="H23" s="46">
        <v>0.33200000000000002</v>
      </c>
      <c r="I23" s="43">
        <v>62.290103000000002</v>
      </c>
      <c r="J23" s="43">
        <v>1098.830702</v>
      </c>
      <c r="K23" s="43">
        <v>543.54223999999999</v>
      </c>
      <c r="L23" s="43">
        <v>-58890.987679999998</v>
      </c>
      <c r="M23" s="34">
        <v>908.4</v>
      </c>
      <c r="N23" s="15">
        <f t="shared" si="0"/>
        <v>13.82490202553941</v>
      </c>
      <c r="O23" s="15">
        <f t="shared" si="1"/>
        <v>9.1398998238661378</v>
      </c>
      <c r="P23" s="34">
        <v>62.81</v>
      </c>
      <c r="Q23" s="15">
        <f t="shared" si="2"/>
        <v>199.94492915140899</v>
      </c>
      <c r="R23" s="15">
        <f t="shared" si="3"/>
        <v>132.18731093774878</v>
      </c>
      <c r="S23" s="31"/>
      <c r="T23" s="31"/>
      <c r="U23" s="38"/>
      <c r="V23" s="38"/>
      <c r="W23" s="31"/>
      <c r="X23" s="31"/>
      <c r="Y23" s="38"/>
      <c r="Z23" s="38"/>
    </row>
    <row r="24" spans="1:26" x14ac:dyDescent="0.3">
      <c r="A24" s="34">
        <v>117</v>
      </c>
      <c r="B24" s="31" t="s">
        <v>30</v>
      </c>
      <c r="C24" s="31" t="s">
        <v>9</v>
      </c>
      <c r="D24" s="43">
        <v>1.6993450000000001</v>
      </c>
      <c r="E24" s="43">
        <v>13.073869999999999</v>
      </c>
      <c r="F24" s="43">
        <v>2.2668979999999999</v>
      </c>
      <c r="G24" s="43">
        <v>9.3714560000000002</v>
      </c>
      <c r="H24" s="46">
        <v>0.30299999999999999</v>
      </c>
      <c r="I24" s="43">
        <v>37.501095999999997</v>
      </c>
      <c r="J24" s="43">
        <v>748.70017099999995</v>
      </c>
      <c r="K24" s="43">
        <v>368.24104999999997</v>
      </c>
      <c r="L24" s="43">
        <v>-34758.966959999998</v>
      </c>
      <c r="M24" s="34">
        <v>771.8</v>
      </c>
      <c r="N24" s="15">
        <f t="shared" si="0"/>
        <v>16.939453226224412</v>
      </c>
      <c r="O24" s="15">
        <f t="shared" si="1"/>
        <v>12.142337393107024</v>
      </c>
      <c r="P24" s="34">
        <v>60.7</v>
      </c>
      <c r="Q24" s="15">
        <f t="shared" si="2"/>
        <v>215.38500823723228</v>
      </c>
      <c r="R24" s="15">
        <f t="shared" si="3"/>
        <v>154.38971993410215</v>
      </c>
      <c r="S24" s="31"/>
      <c r="T24" s="31"/>
      <c r="U24" s="38"/>
      <c r="V24" s="38"/>
      <c r="W24" s="31"/>
      <c r="X24" s="31"/>
      <c r="Y24" s="38"/>
      <c r="Z24" s="38"/>
    </row>
    <row r="25" spans="1:26" x14ac:dyDescent="0.3">
      <c r="A25" s="34">
        <v>122</v>
      </c>
      <c r="B25" s="31" t="s">
        <v>30</v>
      </c>
      <c r="C25" s="31" t="s">
        <v>9</v>
      </c>
      <c r="D25" s="43">
        <v>1.7760940000000001</v>
      </c>
      <c r="E25" s="43">
        <v>12.914531</v>
      </c>
      <c r="F25" s="43">
        <v>2.1326559999999999</v>
      </c>
      <c r="G25" s="43">
        <v>9.1604679999999998</v>
      </c>
      <c r="H25" s="46">
        <v>0.3</v>
      </c>
      <c r="I25" s="43">
        <v>50.588968999999999</v>
      </c>
      <c r="J25" s="43">
        <v>731.58831299999997</v>
      </c>
      <c r="K25" s="43">
        <v>354.54683899999998</v>
      </c>
      <c r="L25" s="43">
        <v>-36498.305059999999</v>
      </c>
      <c r="M25" s="34">
        <v>696.8</v>
      </c>
      <c r="N25" s="15">
        <f t="shared" si="0"/>
        <v>18.534057118254882</v>
      </c>
      <c r="O25" s="15">
        <f t="shared" si="1"/>
        <v>13.146481056257176</v>
      </c>
      <c r="P25" s="34">
        <v>59.56</v>
      </c>
      <c r="Q25" s="15">
        <f t="shared" si="2"/>
        <v>216.83228676964404</v>
      </c>
      <c r="R25" s="15">
        <f t="shared" si="3"/>
        <v>153.80235057085292</v>
      </c>
      <c r="S25" s="31"/>
      <c r="T25" s="31"/>
      <c r="U25" s="38"/>
      <c r="V25" s="38"/>
      <c r="W25" s="31"/>
      <c r="X25" s="31"/>
      <c r="Y25" s="38"/>
      <c r="Z25" s="38"/>
    </row>
    <row r="26" spans="1:26" x14ac:dyDescent="0.3">
      <c r="A26" s="34">
        <v>124</v>
      </c>
      <c r="B26" s="31" t="s">
        <v>30</v>
      </c>
      <c r="C26" s="31" t="s">
        <v>9</v>
      </c>
      <c r="D26" s="43">
        <v>1.5508930000000001</v>
      </c>
      <c r="E26" s="43">
        <v>11.649196</v>
      </c>
      <c r="F26" s="43">
        <v>2.157321</v>
      </c>
      <c r="G26" s="43">
        <v>6.968928</v>
      </c>
      <c r="H26" s="46">
        <v>0.32</v>
      </c>
      <c r="I26" s="43">
        <v>72.177503000000002</v>
      </c>
      <c r="J26" s="43">
        <v>770.98955799999999</v>
      </c>
      <c r="K26" s="43">
        <v>363.52011099999999</v>
      </c>
      <c r="L26" s="43">
        <v>-31520.643</v>
      </c>
      <c r="M26" s="34">
        <v>720.2</v>
      </c>
      <c r="N26" s="15">
        <f t="shared" si="0"/>
        <v>16.174945848375451</v>
      </c>
      <c r="O26" s="15">
        <f t="shared" si="1"/>
        <v>9.6763787836712023</v>
      </c>
      <c r="P26" s="34">
        <v>60.12</v>
      </c>
      <c r="Q26" s="15">
        <f t="shared" si="2"/>
        <v>193.76573519627414</v>
      </c>
      <c r="R26" s="15">
        <f t="shared" si="3"/>
        <v>115.91696606786428</v>
      </c>
      <c r="S26" s="31"/>
      <c r="T26" s="31"/>
      <c r="U26" s="38"/>
      <c r="V26" s="38"/>
      <c r="W26" s="31"/>
      <c r="X26" s="31"/>
      <c r="Y26" s="38"/>
      <c r="Z26" s="38"/>
    </row>
    <row r="27" spans="1:26" x14ac:dyDescent="0.3">
      <c r="A27" s="34">
        <v>125</v>
      </c>
      <c r="B27" s="31" t="s">
        <v>30</v>
      </c>
      <c r="C27" s="31" t="s">
        <v>9</v>
      </c>
      <c r="D27" s="43">
        <v>1.549922</v>
      </c>
      <c r="E27" s="43">
        <v>14.887466</v>
      </c>
      <c r="F27" s="43">
        <v>2.3726880000000001</v>
      </c>
      <c r="G27" s="43">
        <v>11.367283</v>
      </c>
      <c r="H27" s="46">
        <v>0.26</v>
      </c>
      <c r="I27" s="43">
        <v>52.200448999999999</v>
      </c>
      <c r="J27" s="43">
        <v>1007.198403</v>
      </c>
      <c r="K27" s="43">
        <v>334.45034099999998</v>
      </c>
      <c r="L27" s="43">
        <v>-49410.80386</v>
      </c>
      <c r="M27" s="34">
        <v>791</v>
      </c>
      <c r="N27" s="15">
        <f t="shared" si="0"/>
        <v>18.821069532237672</v>
      </c>
      <c r="O27" s="15">
        <f t="shared" si="1"/>
        <v>14.370774968394439</v>
      </c>
      <c r="P27" s="34">
        <v>60.95</v>
      </c>
      <c r="Q27" s="15">
        <f t="shared" si="2"/>
        <v>244.25703035274816</v>
      </c>
      <c r="R27" s="15">
        <f t="shared" si="3"/>
        <v>186.50177194421659</v>
      </c>
      <c r="S27" s="31"/>
      <c r="T27" s="31"/>
      <c r="U27" s="38"/>
      <c r="V27" s="38"/>
      <c r="W27" s="31"/>
      <c r="X27" s="31"/>
      <c r="Y27" s="38"/>
      <c r="Z27" s="38"/>
    </row>
    <row r="28" spans="1:26" x14ac:dyDescent="0.3">
      <c r="A28" s="34">
        <v>137</v>
      </c>
      <c r="B28" s="31" t="s">
        <v>30</v>
      </c>
      <c r="C28" s="31" t="s">
        <v>9</v>
      </c>
      <c r="D28" s="43">
        <v>1.7683789999999999</v>
      </c>
      <c r="E28" s="43">
        <v>12.149661</v>
      </c>
      <c r="F28" s="43">
        <v>2.2601789999999999</v>
      </c>
      <c r="G28" s="43">
        <v>7.7537149999999997</v>
      </c>
      <c r="H28" s="46">
        <v>0.33</v>
      </c>
      <c r="I28" s="43">
        <v>57.464720999999997</v>
      </c>
      <c r="J28" s="43">
        <v>1013.6475840000001</v>
      </c>
      <c r="K28" s="43">
        <v>500.00168200000002</v>
      </c>
      <c r="L28" s="43">
        <v>-53609.926749999999</v>
      </c>
      <c r="M28" s="34">
        <v>950.2</v>
      </c>
      <c r="N28" s="15">
        <f t="shared" si="0"/>
        <v>12.786424963165649</v>
      </c>
      <c r="O28" s="15">
        <f t="shared" si="1"/>
        <v>8.1600873500315707</v>
      </c>
      <c r="P28" s="34">
        <v>61.71</v>
      </c>
      <c r="Q28" s="15">
        <f t="shared" si="2"/>
        <v>196.88317938745746</v>
      </c>
      <c r="R28" s="15">
        <f t="shared" si="3"/>
        <v>125.64762599254578</v>
      </c>
      <c r="S28" s="31"/>
      <c r="T28" s="31"/>
      <c r="U28" s="38"/>
      <c r="V28" s="38"/>
      <c r="W28" s="31"/>
      <c r="X28" s="31"/>
      <c r="Y28" s="38"/>
      <c r="Z28" s="38"/>
    </row>
    <row r="29" spans="1:26" x14ac:dyDescent="0.3">
      <c r="A29" s="34">
        <v>138</v>
      </c>
      <c r="B29" s="31" t="s">
        <v>30</v>
      </c>
      <c r="C29" s="31" t="s">
        <v>9</v>
      </c>
      <c r="D29" s="43">
        <v>1.5085710000000001</v>
      </c>
      <c r="E29" s="43">
        <v>12.186427999999999</v>
      </c>
      <c r="F29" s="43">
        <v>2.4985710000000001</v>
      </c>
      <c r="G29" s="43">
        <v>7.8414279999999996</v>
      </c>
      <c r="H29" s="46">
        <v>0.33</v>
      </c>
      <c r="I29" s="43">
        <v>56.958688000000002</v>
      </c>
      <c r="J29" s="43">
        <v>752.79731200000003</v>
      </c>
      <c r="K29" s="43">
        <v>348.53727900000001</v>
      </c>
      <c r="L29" s="43">
        <v>-41423.389060000001</v>
      </c>
      <c r="M29" s="34">
        <v>720.6</v>
      </c>
      <c r="N29" s="15">
        <f t="shared" si="0"/>
        <v>16.911501526505688</v>
      </c>
      <c r="O29" s="15">
        <f t="shared" si="1"/>
        <v>10.881804052178738</v>
      </c>
      <c r="P29" s="34">
        <v>60.09</v>
      </c>
      <c r="Q29" s="15">
        <f t="shared" si="2"/>
        <v>202.80292893992345</v>
      </c>
      <c r="R29" s="15">
        <f t="shared" si="3"/>
        <v>130.49472457979698</v>
      </c>
      <c r="S29" s="31"/>
      <c r="T29" s="31"/>
      <c r="U29" s="38"/>
      <c r="V29" s="38"/>
      <c r="W29" s="31"/>
      <c r="X29" s="31"/>
      <c r="Y29" s="38"/>
      <c r="Z29" s="38"/>
    </row>
    <row r="30" spans="1:26" x14ac:dyDescent="0.3">
      <c r="A30" s="34">
        <v>139</v>
      </c>
      <c r="B30" s="31" t="s">
        <v>30</v>
      </c>
      <c r="C30" s="31" t="s">
        <v>9</v>
      </c>
      <c r="D30" s="30">
        <v>1.6331504999999999</v>
      </c>
      <c r="E30" s="30">
        <v>12.617814300000001</v>
      </c>
      <c r="F30" s="46">
        <f>AVERAGE(F20:F29)</f>
        <v>2.3392474000000001</v>
      </c>
      <c r="G30" s="30">
        <v>8.2990093999999992</v>
      </c>
      <c r="H30" s="46">
        <v>0.32</v>
      </c>
      <c r="I30" s="46">
        <f>AVERAGE(I20:I29)</f>
        <v>56.449351800000002</v>
      </c>
      <c r="J30" s="46">
        <f>AVERAGE(J20:J29)</f>
        <v>876.50967120000007</v>
      </c>
      <c r="K30" s="46">
        <f>AVERAGE(K20:K29)</f>
        <v>411.68690100000003</v>
      </c>
      <c r="L30" s="46">
        <f>AVERAGE(L20:L29)</f>
        <v>-42428.523689999995</v>
      </c>
      <c r="M30" s="34">
        <v>691</v>
      </c>
      <c r="N30" s="15">
        <f t="shared" si="0"/>
        <v>18.260223299565848</v>
      </c>
      <c r="O30" s="15">
        <f t="shared" si="1"/>
        <v>12.010143849493486</v>
      </c>
      <c r="P30" s="34">
        <v>59.66</v>
      </c>
      <c r="Q30" s="15">
        <f t="shared" si="2"/>
        <v>211.49537881327527</v>
      </c>
      <c r="R30" s="15">
        <f t="shared" si="3"/>
        <v>139.10508548441166</v>
      </c>
      <c r="S30" s="37">
        <f>AVERAGE(Q20:Q30)</f>
        <v>208.35073783374563</v>
      </c>
      <c r="T30" s="37">
        <f>AVERAGE(R20:R30)</f>
        <v>137.01102193456845</v>
      </c>
      <c r="U30" s="38"/>
      <c r="V30" s="38"/>
      <c r="W30" s="37">
        <f>AVERAGE(N20:N30)</f>
        <v>16.147919030743001</v>
      </c>
      <c r="X30" s="37">
        <f>AVERAGE(O20:O30)</f>
        <v>10.629862318479729</v>
      </c>
      <c r="Y30" s="38"/>
      <c r="Z30" s="38"/>
    </row>
    <row r="31" spans="1:26" x14ac:dyDescent="0.3">
      <c r="A31" s="31"/>
      <c r="B31" s="31"/>
      <c r="C31" s="31"/>
      <c r="D31" s="30"/>
      <c r="E31" s="30"/>
      <c r="F31" s="30"/>
      <c r="G31" s="30"/>
      <c r="H31" s="48"/>
      <c r="I31" s="50"/>
      <c r="J31" s="30"/>
      <c r="K31" s="30"/>
      <c r="L31" s="30"/>
      <c r="M31" s="31"/>
      <c r="N31" s="15" t="e">
        <f t="shared" si="0"/>
        <v>#DIV/0!</v>
      </c>
      <c r="O31" s="15" t="e">
        <f t="shared" si="1"/>
        <v>#DIV/0!</v>
      </c>
      <c r="P31" s="37"/>
      <c r="Q31" s="15" t="e">
        <f t="shared" si="2"/>
        <v>#DIV/0!</v>
      </c>
      <c r="R31" s="15" t="e">
        <f t="shared" si="3"/>
        <v>#DIV/0!</v>
      </c>
      <c r="S31" s="31"/>
      <c r="T31" s="31"/>
      <c r="U31" s="38"/>
      <c r="V31" s="38"/>
      <c r="W31" s="31"/>
      <c r="X31" s="31"/>
      <c r="Y31" s="38"/>
      <c r="Z31" s="38"/>
    </row>
    <row r="32" spans="1:26" x14ac:dyDescent="0.3">
      <c r="A32" s="34">
        <v>118</v>
      </c>
      <c r="B32" s="31" t="s">
        <v>31</v>
      </c>
      <c r="C32" s="31" t="s">
        <v>9</v>
      </c>
      <c r="D32" s="43">
        <v>1.5216670000000001</v>
      </c>
      <c r="E32" s="43">
        <v>10.945624</v>
      </c>
      <c r="F32" s="43">
        <v>1.9712499999999999</v>
      </c>
      <c r="G32" s="43">
        <v>7.5737500000000004</v>
      </c>
      <c r="H32" s="48">
        <v>0.32</v>
      </c>
      <c r="I32" s="43">
        <v>55.670613000000003</v>
      </c>
      <c r="J32" s="43">
        <v>570.43239900000003</v>
      </c>
      <c r="K32" s="43">
        <v>246.30895599999999</v>
      </c>
      <c r="L32" s="43">
        <v>-39170.912129999997</v>
      </c>
      <c r="M32" s="34">
        <v>438.2</v>
      </c>
      <c r="N32" s="15">
        <f t="shared" si="0"/>
        <v>24.978603377453219</v>
      </c>
      <c r="O32" s="15">
        <f t="shared" si="1"/>
        <v>17.283774532177087</v>
      </c>
      <c r="P32" s="34">
        <v>52.98</v>
      </c>
      <c r="Q32" s="15">
        <f t="shared" si="2"/>
        <v>206.59916949792375</v>
      </c>
      <c r="R32" s="15">
        <f t="shared" si="3"/>
        <v>142.95488863722161</v>
      </c>
      <c r="S32" s="31"/>
      <c r="T32" s="31"/>
      <c r="U32" s="38"/>
      <c r="V32" s="38"/>
      <c r="W32" s="31"/>
      <c r="X32" s="31"/>
      <c r="Y32" s="38"/>
      <c r="Z32" s="38"/>
    </row>
    <row r="33" spans="1:26" x14ac:dyDescent="0.3">
      <c r="A33" s="34">
        <v>119</v>
      </c>
      <c r="B33" s="31" t="s">
        <v>31</v>
      </c>
      <c r="C33" s="31" t="s">
        <v>9</v>
      </c>
      <c r="D33" s="43">
        <v>1.39866</v>
      </c>
      <c r="E33" s="43">
        <v>9.9091509999999996</v>
      </c>
      <c r="F33" s="43">
        <v>2.0624310000000001</v>
      </c>
      <c r="G33" s="43">
        <v>6.6140030000000003</v>
      </c>
      <c r="H33" s="48">
        <v>0.35</v>
      </c>
      <c r="I33" s="43">
        <v>59.393625</v>
      </c>
      <c r="J33" s="43">
        <v>737.99465299999997</v>
      </c>
      <c r="K33" s="43">
        <v>349.04648600000002</v>
      </c>
      <c r="L33" s="43">
        <v>-51412.499219999998</v>
      </c>
      <c r="M33" s="34">
        <v>363.7</v>
      </c>
      <c r="N33" s="15">
        <f t="shared" si="0"/>
        <v>27.245397305471542</v>
      </c>
      <c r="O33" s="15">
        <f t="shared" si="1"/>
        <v>18.185325817981855</v>
      </c>
      <c r="P33" s="34">
        <v>50.74</v>
      </c>
      <c r="Q33" s="15">
        <f t="shared" si="2"/>
        <v>195.29268821442648</v>
      </c>
      <c r="R33" s="15">
        <f t="shared" si="3"/>
        <v>130.35086716594401</v>
      </c>
      <c r="S33" s="31"/>
      <c r="T33" s="31"/>
      <c r="U33" s="38"/>
      <c r="V33" s="38"/>
      <c r="W33" s="31"/>
      <c r="X33" s="31"/>
      <c r="Y33" s="38"/>
      <c r="Z33" s="38"/>
    </row>
    <row r="34" spans="1:26" x14ac:dyDescent="0.3">
      <c r="A34" s="34">
        <v>120</v>
      </c>
      <c r="B34" s="31" t="s">
        <v>31</v>
      </c>
      <c r="C34" s="31" t="s">
        <v>9</v>
      </c>
      <c r="D34" s="43">
        <v>1.5856250000000001</v>
      </c>
      <c r="E34" s="43">
        <v>9.9254160000000002</v>
      </c>
      <c r="F34" s="43">
        <v>2.376042</v>
      </c>
      <c r="G34" s="43">
        <v>5.9339579999999996</v>
      </c>
      <c r="H34" s="48">
        <v>0.4</v>
      </c>
      <c r="I34" s="43">
        <v>68.396328999999994</v>
      </c>
      <c r="J34" s="43">
        <v>775.79281500000002</v>
      </c>
      <c r="K34" s="43">
        <v>422.962425</v>
      </c>
      <c r="L34" s="43">
        <v>-33008.80485</v>
      </c>
      <c r="M34" s="34">
        <v>536</v>
      </c>
      <c r="N34" s="15">
        <f t="shared" si="0"/>
        <v>18.517567164179106</v>
      </c>
      <c r="O34" s="15">
        <f t="shared" si="1"/>
        <v>11.070817164179104</v>
      </c>
      <c r="P34" s="34">
        <v>53.21</v>
      </c>
      <c r="Q34" s="15">
        <f t="shared" si="2"/>
        <v>186.53290734824282</v>
      </c>
      <c r="R34" s="15">
        <f t="shared" si="3"/>
        <v>111.51960157865062</v>
      </c>
      <c r="S34" s="31"/>
      <c r="T34" s="31"/>
      <c r="U34" s="38"/>
      <c r="V34" s="38"/>
      <c r="W34" s="31"/>
      <c r="X34" s="31"/>
      <c r="Y34" s="38"/>
      <c r="Z34" s="38"/>
    </row>
    <row r="35" spans="1:26" x14ac:dyDescent="0.3">
      <c r="A35" s="34">
        <v>127</v>
      </c>
      <c r="B35" s="31" t="s">
        <v>31</v>
      </c>
      <c r="C35" s="31" t="s">
        <v>9</v>
      </c>
      <c r="D35" s="43">
        <v>1.4821869999999999</v>
      </c>
      <c r="E35" s="43">
        <v>12.584061999999999</v>
      </c>
      <c r="F35" s="43">
        <v>2.1070310000000001</v>
      </c>
      <c r="G35" s="43">
        <v>9.0675000000000008</v>
      </c>
      <c r="H35" s="48">
        <v>0.28999999999999998</v>
      </c>
      <c r="I35" s="43">
        <v>51.11665</v>
      </c>
      <c r="J35" s="43">
        <v>826.84122400000001</v>
      </c>
      <c r="K35" s="43">
        <v>437.89301499999999</v>
      </c>
      <c r="L35" s="43">
        <v>-40773.607510000002</v>
      </c>
      <c r="M35" s="34">
        <v>391.1</v>
      </c>
      <c r="N35" s="15">
        <f t="shared" si="0"/>
        <v>32.176072615699304</v>
      </c>
      <c r="O35" s="15">
        <f t="shared" si="1"/>
        <v>23.184607517259014</v>
      </c>
      <c r="P35" s="34">
        <v>51.17</v>
      </c>
      <c r="Q35" s="15">
        <f t="shared" si="2"/>
        <v>245.92655853038889</v>
      </c>
      <c r="R35" s="15">
        <f t="shared" si="3"/>
        <v>177.20343951534105</v>
      </c>
      <c r="S35" s="31"/>
      <c r="T35" s="31"/>
      <c r="U35" s="38"/>
      <c r="V35" s="38"/>
      <c r="W35" s="31"/>
      <c r="X35" s="31"/>
      <c r="Y35" s="38"/>
      <c r="Z35" s="38"/>
    </row>
    <row r="36" spans="1:26" x14ac:dyDescent="0.3">
      <c r="A36" s="34">
        <v>142</v>
      </c>
      <c r="B36" s="31" t="s">
        <v>31</v>
      </c>
      <c r="C36" s="31" t="s">
        <v>9</v>
      </c>
      <c r="D36" s="43">
        <v>1.475833</v>
      </c>
      <c r="E36" s="43">
        <v>11.229165999999999</v>
      </c>
      <c r="F36" s="43">
        <v>2.0790000000000002</v>
      </c>
      <c r="G36" s="43">
        <v>7.1041660000000002</v>
      </c>
      <c r="H36" s="48">
        <v>0.32</v>
      </c>
      <c r="I36" s="43">
        <v>63.687842000000003</v>
      </c>
      <c r="J36" s="43">
        <v>714.83681300000001</v>
      </c>
      <c r="K36" s="43">
        <v>279.585264</v>
      </c>
      <c r="L36" s="43">
        <v>-31903.142500000002</v>
      </c>
      <c r="M36" s="34">
        <v>386.6</v>
      </c>
      <c r="N36" s="15">
        <f t="shared" si="0"/>
        <v>29.045954474909465</v>
      </c>
      <c r="O36" s="15">
        <f t="shared" si="1"/>
        <v>18.376011381272633</v>
      </c>
      <c r="P36" s="34">
        <v>52.17</v>
      </c>
      <c r="Q36" s="15">
        <f t="shared" si="2"/>
        <v>215.2418248035269</v>
      </c>
      <c r="R36" s="15">
        <f t="shared" si="3"/>
        <v>136.173394671267</v>
      </c>
      <c r="S36" s="31"/>
      <c r="T36" s="31"/>
      <c r="U36" s="38"/>
      <c r="V36" s="38"/>
      <c r="W36" s="31"/>
      <c r="X36" s="31"/>
      <c r="Y36" s="38"/>
      <c r="Z36" s="38"/>
    </row>
    <row r="37" spans="1:26" x14ac:dyDescent="0.3">
      <c r="A37" s="34">
        <v>144</v>
      </c>
      <c r="B37" s="31" t="s">
        <v>31</v>
      </c>
      <c r="C37" s="31" t="s">
        <v>9</v>
      </c>
      <c r="D37" s="43">
        <v>1.5873470000000001</v>
      </c>
      <c r="E37" s="43">
        <v>11.554947</v>
      </c>
      <c r="F37" s="43">
        <v>2.3386200000000001</v>
      </c>
      <c r="G37" s="43">
        <v>7.4498319999999998</v>
      </c>
      <c r="H37" s="48">
        <v>0.34</v>
      </c>
      <c r="I37" s="43">
        <v>62.030495000000002</v>
      </c>
      <c r="J37" s="43">
        <v>1050.6783760000001</v>
      </c>
      <c r="K37" s="43">
        <v>541.21947899999998</v>
      </c>
      <c r="L37" s="43">
        <v>-51191.9231</v>
      </c>
      <c r="M37" s="34">
        <v>446.2</v>
      </c>
      <c r="N37" s="15">
        <f t="shared" si="0"/>
        <v>25.89634020618557</v>
      </c>
      <c r="O37" s="15">
        <f t="shared" si="1"/>
        <v>16.696172120125507</v>
      </c>
      <c r="P37" s="34">
        <v>53.98</v>
      </c>
      <c r="Q37" s="15">
        <f t="shared" si="2"/>
        <v>214.05978140051874</v>
      </c>
      <c r="R37" s="15">
        <f t="shared" si="3"/>
        <v>138.01096702482403</v>
      </c>
      <c r="S37" s="31"/>
      <c r="T37" s="31"/>
      <c r="U37" s="38"/>
      <c r="V37" s="38"/>
      <c r="W37" s="31"/>
      <c r="X37" s="31"/>
      <c r="Y37" s="38"/>
      <c r="Z37" s="38"/>
    </row>
    <row r="38" spans="1:26" x14ac:dyDescent="0.3">
      <c r="A38" s="34">
        <v>145</v>
      </c>
      <c r="B38" s="31" t="s">
        <v>31</v>
      </c>
      <c r="C38" s="31" t="s">
        <v>9</v>
      </c>
      <c r="D38" s="43">
        <v>1.393127</v>
      </c>
      <c r="E38" s="43">
        <v>11.178117</v>
      </c>
      <c r="F38" s="43">
        <v>1.8918779999999999</v>
      </c>
      <c r="G38" s="43">
        <v>7.4471990000000003</v>
      </c>
      <c r="H38" s="48">
        <v>0.28999999999999998</v>
      </c>
      <c r="I38" s="43">
        <v>59.224457000000001</v>
      </c>
      <c r="J38" s="43">
        <v>837.76431500000001</v>
      </c>
      <c r="K38" s="43">
        <v>407.143171</v>
      </c>
      <c r="L38" s="43">
        <v>-54190.536370000002</v>
      </c>
      <c r="M38" s="34">
        <v>354</v>
      </c>
      <c r="N38" s="15">
        <f t="shared" si="0"/>
        <v>31.576601694915254</v>
      </c>
      <c r="O38" s="15">
        <f t="shared" si="1"/>
        <v>21.037285310734465</v>
      </c>
      <c r="P38" s="34">
        <v>52.05</v>
      </c>
      <c r="Q38" s="15">
        <f t="shared" si="2"/>
        <v>214.75729106628245</v>
      </c>
      <c r="R38" s="15">
        <f t="shared" si="3"/>
        <v>143.07779058597504</v>
      </c>
      <c r="S38" s="31"/>
      <c r="T38" s="31"/>
      <c r="U38" s="38"/>
      <c r="V38" s="38"/>
      <c r="W38" s="31"/>
      <c r="X38" s="31"/>
      <c r="Y38" s="38"/>
      <c r="Z38" s="38"/>
    </row>
    <row r="39" spans="1:26" x14ac:dyDescent="0.3">
      <c r="A39" s="34">
        <v>146</v>
      </c>
      <c r="B39" s="31" t="s">
        <v>31</v>
      </c>
      <c r="C39" s="31" t="s">
        <v>9</v>
      </c>
      <c r="D39" s="43">
        <v>1.600543</v>
      </c>
      <c r="E39" s="43">
        <v>10.179575</v>
      </c>
      <c r="F39" s="43">
        <v>1.9272009999999999</v>
      </c>
      <c r="G39" s="43">
        <v>6.5655000000000001</v>
      </c>
      <c r="H39" s="48">
        <v>0.35</v>
      </c>
      <c r="I39" s="43">
        <v>62.355119000000002</v>
      </c>
      <c r="J39" s="43">
        <v>763.10410100000001</v>
      </c>
      <c r="K39" s="43">
        <v>343.28704399999998</v>
      </c>
      <c r="L39" s="43">
        <v>-46093.108619999999</v>
      </c>
      <c r="M39" s="34">
        <v>506.5</v>
      </c>
      <c r="N39" s="15">
        <f t="shared" si="0"/>
        <v>20.097877591312933</v>
      </c>
      <c r="O39" s="15">
        <f t="shared" si="1"/>
        <v>12.96248766041461</v>
      </c>
      <c r="P39" s="34">
        <v>53.86</v>
      </c>
      <c r="Q39" s="15">
        <f t="shared" si="2"/>
        <v>189.00064983290011</v>
      </c>
      <c r="R39" s="15">
        <f t="shared" si="3"/>
        <v>121.89936873375417</v>
      </c>
      <c r="S39" s="31"/>
      <c r="T39" s="31"/>
      <c r="U39" s="38"/>
      <c r="V39" s="38"/>
      <c r="W39" s="31"/>
      <c r="X39" s="31"/>
      <c r="Y39" s="38"/>
      <c r="Z39" s="38"/>
    </row>
    <row r="40" spans="1:26" x14ac:dyDescent="0.3">
      <c r="A40" s="34">
        <v>147</v>
      </c>
      <c r="B40" s="31" t="s">
        <v>31</v>
      </c>
      <c r="C40" s="31" t="s">
        <v>9</v>
      </c>
      <c r="D40" s="43">
        <v>1.6726669999999999</v>
      </c>
      <c r="E40" s="43">
        <v>13.041463</v>
      </c>
      <c r="F40" s="43">
        <v>2.0587149999999999</v>
      </c>
      <c r="G40" s="43">
        <v>9.694331</v>
      </c>
      <c r="H40" s="48">
        <v>0.28999999999999998</v>
      </c>
      <c r="I40" s="43">
        <v>47.557766000000001</v>
      </c>
      <c r="J40" s="43">
        <v>1011.383966</v>
      </c>
      <c r="K40" s="43">
        <v>491.05394899999999</v>
      </c>
      <c r="L40" s="43">
        <v>-76367.957540000003</v>
      </c>
      <c r="M40" s="34">
        <v>544.9</v>
      </c>
      <c r="N40" s="15">
        <f t="shared" si="0"/>
        <v>23.933681409432925</v>
      </c>
      <c r="O40" s="15">
        <f t="shared" si="1"/>
        <v>17.791027711506697</v>
      </c>
      <c r="P40" s="34">
        <v>52.41</v>
      </c>
      <c r="Q40" s="15">
        <f t="shared" si="2"/>
        <v>248.83539400877697</v>
      </c>
      <c r="R40" s="15">
        <f t="shared" si="3"/>
        <v>184.97101698149208</v>
      </c>
      <c r="S40" s="31"/>
      <c r="T40" s="31"/>
      <c r="U40" s="38"/>
      <c r="V40" s="38"/>
      <c r="W40" s="31"/>
      <c r="X40" s="31"/>
      <c r="Y40" s="38"/>
      <c r="Z40" s="38"/>
    </row>
    <row r="41" spans="1:26" x14ac:dyDescent="0.3">
      <c r="A41" s="32">
        <v>148</v>
      </c>
      <c r="B41" s="31" t="s">
        <v>31</v>
      </c>
      <c r="C41" s="31" t="s">
        <v>9</v>
      </c>
      <c r="D41" s="46">
        <f>AVERAGE(D32:D40)</f>
        <v>1.524184</v>
      </c>
      <c r="E41" s="46">
        <f>AVERAGE(E32:E40)</f>
        <v>11.17194677777778</v>
      </c>
      <c r="F41" s="46">
        <f>AVERAGE(F32:F40)</f>
        <v>2.0902408888888888</v>
      </c>
      <c r="G41" s="46">
        <f>AVERAGE(G32:G40)</f>
        <v>7.4944709999999999</v>
      </c>
      <c r="H41" s="48">
        <v>0.33</v>
      </c>
      <c r="I41" s="46">
        <f>AVERAGE(I32:I40)</f>
        <v>58.825877333333338</v>
      </c>
      <c r="J41" s="46">
        <f>AVERAGE(J32:J40)</f>
        <v>809.86985133333337</v>
      </c>
      <c r="K41" s="46">
        <f>AVERAGE(K32:K40)</f>
        <v>390.94442100000003</v>
      </c>
      <c r="L41" s="46">
        <f>AVERAGE(L32:L40)</f>
        <v>-47123.610204444449</v>
      </c>
      <c r="M41" s="34">
        <v>381.2</v>
      </c>
      <c r="N41" s="15">
        <f t="shared" si="0"/>
        <v>29.307310539815791</v>
      </c>
      <c r="O41" s="15">
        <f t="shared" si="1"/>
        <v>19.660207240293808</v>
      </c>
      <c r="P41" s="34">
        <v>52.78</v>
      </c>
      <c r="Q41" s="15">
        <f t="shared" si="2"/>
        <v>211.67007915456196</v>
      </c>
      <c r="R41" s="15">
        <f t="shared" si="3"/>
        <v>141.99452444107615</v>
      </c>
      <c r="S41" s="31"/>
      <c r="T41" s="31"/>
      <c r="U41" s="38"/>
      <c r="V41" s="38"/>
      <c r="W41" s="31"/>
      <c r="X41" s="31"/>
      <c r="Y41" s="38"/>
      <c r="Z41" s="38"/>
    </row>
    <row r="42" spans="1:26" x14ac:dyDescent="0.3">
      <c r="B42" s="31"/>
      <c r="C42" s="31"/>
      <c r="L42" s="42"/>
      <c r="S42" s="37">
        <f>AVERAGE(Q32:Q42)</f>
        <v>212.79163438575489</v>
      </c>
      <c r="T42" s="37">
        <f>AVERAGE(R32:R42)</f>
        <v>142.81558593355459</v>
      </c>
      <c r="U42" s="38"/>
      <c r="V42" s="38"/>
      <c r="W42" s="37">
        <f>AVERAGE(N32:N42)</f>
        <v>26.277540637937513</v>
      </c>
      <c r="X42" s="37">
        <f>AVERAGE(O32:O42)</f>
        <v>17.624771645594475</v>
      </c>
      <c r="Y42" s="38"/>
      <c r="Z42" s="38"/>
    </row>
    <row r="44" spans="1:26" x14ac:dyDescent="0.3">
      <c r="D44" s="11"/>
      <c r="E44" s="11"/>
      <c r="F44" s="11"/>
      <c r="G44" s="11"/>
      <c r="H44" s="52"/>
      <c r="I44" s="41"/>
      <c r="J44" s="11"/>
      <c r="K44" s="11"/>
      <c r="L44" s="11"/>
    </row>
    <row r="45" spans="1:26" x14ac:dyDescent="0.3">
      <c r="D45" s="11"/>
      <c r="E45" s="11"/>
      <c r="F45" s="11"/>
      <c r="G45" s="11"/>
      <c r="H45" s="53"/>
      <c r="I45" s="41"/>
      <c r="J45" s="11"/>
      <c r="K45" s="11"/>
      <c r="L45" s="11"/>
    </row>
    <row r="46" spans="1:26" x14ac:dyDescent="0.3">
      <c r="D46" s="11"/>
      <c r="E46" s="11"/>
      <c r="F46" s="11"/>
      <c r="G46" s="11"/>
      <c r="H46" s="52"/>
      <c r="I46" s="41"/>
      <c r="J46" s="11"/>
      <c r="K46" s="11"/>
      <c r="L46" s="11"/>
    </row>
    <row r="47" spans="1:26" x14ac:dyDescent="0.3">
      <c r="D47" s="11"/>
      <c r="E47" s="11"/>
      <c r="F47" s="11"/>
      <c r="G47" s="11"/>
      <c r="H47" s="52"/>
      <c r="I47" s="41"/>
      <c r="J47" s="11"/>
      <c r="K47" s="11"/>
      <c r="L47" s="11"/>
    </row>
    <row r="48" spans="1:26" x14ac:dyDescent="0.3">
      <c r="D48" s="11"/>
      <c r="E48" s="11"/>
      <c r="F48" s="11"/>
      <c r="G48" s="11"/>
      <c r="H48" s="53"/>
      <c r="I48" s="41"/>
      <c r="J48" s="11"/>
      <c r="K48" s="11"/>
      <c r="L48" s="11"/>
    </row>
    <row r="49" spans="1:12" x14ac:dyDescent="0.3">
      <c r="D49" s="11"/>
      <c r="E49" s="11"/>
      <c r="F49" s="11"/>
      <c r="G49" s="11"/>
      <c r="H49" s="52"/>
      <c r="I49" s="41"/>
      <c r="J49" s="11"/>
      <c r="K49" s="11"/>
      <c r="L49" s="11"/>
    </row>
    <row r="50" spans="1:12" x14ac:dyDescent="0.3">
      <c r="D50" s="11"/>
      <c r="E50" s="11"/>
      <c r="F50" s="11"/>
      <c r="G50" s="11"/>
      <c r="H50" s="52"/>
      <c r="I50" s="41"/>
      <c r="J50" s="11"/>
      <c r="K50" s="11"/>
      <c r="L50" s="11"/>
    </row>
    <row r="51" spans="1:12" x14ac:dyDescent="0.3">
      <c r="D51" s="11"/>
      <c r="E51" s="11"/>
      <c r="F51" s="11"/>
      <c r="G51" s="11"/>
      <c r="H51" s="52"/>
      <c r="I51" s="41"/>
      <c r="J51" s="11"/>
      <c r="K51" s="11"/>
      <c r="L51" s="11"/>
    </row>
    <row r="52" spans="1:12" x14ac:dyDescent="0.3">
      <c r="D52" s="11"/>
      <c r="E52" s="11"/>
      <c r="F52" s="11"/>
      <c r="G52" s="11"/>
      <c r="H52" s="52"/>
      <c r="I52" s="41"/>
      <c r="J52" s="11"/>
      <c r="K52" s="11"/>
      <c r="L52" s="11"/>
    </row>
    <row r="53" spans="1:12" x14ac:dyDescent="0.3">
      <c r="D53" s="11"/>
      <c r="E53" s="11"/>
      <c r="F53" s="11"/>
      <c r="G53" s="11"/>
      <c r="H53" s="52"/>
      <c r="I53" s="41"/>
      <c r="J53" s="11"/>
      <c r="K53" s="11"/>
      <c r="L53" s="11"/>
    </row>
    <row r="57" spans="1:12" x14ac:dyDescent="0.3">
      <c r="A57" s="14"/>
      <c r="D57" s="49"/>
      <c r="E57" s="49"/>
      <c r="F57" s="49"/>
      <c r="G57" s="49"/>
      <c r="I57" s="51"/>
      <c r="J57" s="49"/>
      <c r="K57" s="49"/>
      <c r="L57" s="49"/>
    </row>
    <row r="58" spans="1:12" x14ac:dyDescent="0.3">
      <c r="A58" s="14"/>
      <c r="D58" s="49"/>
      <c r="E58" s="49"/>
      <c r="F58" s="49"/>
      <c r="G58" s="49"/>
      <c r="I58" s="51"/>
      <c r="J58" s="49"/>
      <c r="K58" s="49"/>
      <c r="L58" s="49"/>
    </row>
    <row r="59" spans="1:12" x14ac:dyDescent="0.3">
      <c r="A59" s="14"/>
      <c r="D59" s="49"/>
      <c r="E59" s="49"/>
      <c r="F59" s="49"/>
      <c r="G59" s="49"/>
      <c r="I59" s="51"/>
      <c r="J59" s="49"/>
      <c r="K59" s="49"/>
      <c r="L59" s="49"/>
    </row>
    <row r="60" spans="1:12" x14ac:dyDescent="0.3">
      <c r="A60" s="14"/>
      <c r="D60" s="49"/>
      <c r="E60" s="49"/>
      <c r="F60" s="49"/>
      <c r="G60" s="49"/>
      <c r="I60" s="51"/>
      <c r="J60" s="49"/>
      <c r="K60" s="49"/>
      <c r="L60" s="49"/>
    </row>
    <row r="61" spans="1:12" x14ac:dyDescent="0.3">
      <c r="A61" s="14"/>
      <c r="D61" s="49"/>
      <c r="E61" s="49"/>
      <c r="F61" s="49"/>
      <c r="G61" s="49"/>
      <c r="I61" s="51"/>
      <c r="J61" s="49"/>
      <c r="K61" s="49"/>
      <c r="L61" s="49"/>
    </row>
    <row r="62" spans="1:12" x14ac:dyDescent="0.3">
      <c r="A62" s="14"/>
      <c r="D62" s="49"/>
      <c r="E62" s="49"/>
      <c r="F62" s="49"/>
      <c r="G62" s="49"/>
      <c r="I62" s="51"/>
      <c r="J62" s="49"/>
      <c r="K62" s="49"/>
      <c r="L62" s="49"/>
    </row>
    <row r="63" spans="1:12" x14ac:dyDescent="0.3">
      <c r="A63" s="14"/>
    </row>
    <row r="64" spans="1:12" x14ac:dyDescent="0.3">
      <c r="A64" s="14"/>
    </row>
    <row r="65" spans="1:12" x14ac:dyDescent="0.3">
      <c r="A65" s="14"/>
    </row>
    <row r="66" spans="1:12" x14ac:dyDescent="0.3">
      <c r="A66" s="14"/>
      <c r="D66" s="49"/>
      <c r="E66" s="49"/>
      <c r="F66" s="49"/>
      <c r="G66" s="49"/>
      <c r="I66" s="51"/>
      <c r="J66" s="49"/>
      <c r="K66" s="49"/>
      <c r="L66" s="49"/>
    </row>
    <row r="67" spans="1:12" x14ac:dyDescent="0.3">
      <c r="A67" s="14"/>
      <c r="D67" s="49"/>
      <c r="E67" s="49"/>
      <c r="F67" s="49"/>
      <c r="G67" s="49"/>
      <c r="I67" s="51"/>
      <c r="J67" s="49"/>
      <c r="K67" s="49"/>
      <c r="L67" s="49"/>
    </row>
    <row r="68" spans="1:12" x14ac:dyDescent="0.3">
      <c r="A68" s="14"/>
      <c r="D68" s="49"/>
      <c r="E68" s="49"/>
      <c r="F68" s="49"/>
      <c r="G68" s="49"/>
      <c r="I68" s="51"/>
      <c r="J68" s="49"/>
      <c r="K68" s="49"/>
      <c r="L68" s="49"/>
    </row>
    <row r="69" spans="1:12" x14ac:dyDescent="0.3">
      <c r="A69" s="14"/>
      <c r="D69" s="49"/>
      <c r="E69" s="49"/>
      <c r="F69" s="49"/>
      <c r="G69" s="49"/>
      <c r="I69" s="51"/>
      <c r="J69" s="49"/>
      <c r="K69" s="49"/>
      <c r="L69" s="49"/>
    </row>
    <row r="70" spans="1:12" x14ac:dyDescent="0.3">
      <c r="A70" s="14"/>
      <c r="D70" s="49"/>
      <c r="E70" s="49"/>
      <c r="F70" s="49"/>
      <c r="G70" s="49"/>
      <c r="I70" s="51"/>
      <c r="J70" s="49"/>
      <c r="K70" s="49"/>
      <c r="L70" s="49"/>
    </row>
    <row r="71" spans="1:12" x14ac:dyDescent="0.3">
      <c r="A71" s="14"/>
      <c r="D71" s="49"/>
      <c r="E71" s="49"/>
      <c r="F71" s="49"/>
      <c r="G71" s="49"/>
      <c r="I71" s="51"/>
      <c r="J71" s="49"/>
      <c r="K71" s="49"/>
      <c r="L71" s="49"/>
    </row>
    <row r="72" spans="1:12" x14ac:dyDescent="0.3">
      <c r="A72" s="14"/>
      <c r="D72" s="49"/>
      <c r="E72" s="49"/>
      <c r="F72" s="49"/>
      <c r="G72" s="49"/>
      <c r="I72" s="51"/>
      <c r="J72" s="49"/>
      <c r="K72" s="49"/>
      <c r="L72" s="49"/>
    </row>
    <row r="73" spans="1:12" x14ac:dyDescent="0.3">
      <c r="A73" s="14"/>
      <c r="D73" s="49"/>
      <c r="E73" s="49"/>
      <c r="F73" s="49"/>
      <c r="G73" s="49"/>
      <c r="I73" s="51"/>
      <c r="J73" s="49"/>
      <c r="K73" s="49"/>
      <c r="L73" s="49"/>
    </row>
  </sheetData>
  <conditionalFormatting sqref="B78:C82 A77:C77 A82 A89:C90 A97:C97 A59:C63 A57:C57 A68:C74 A87:C87 A44:C48 A53:C53 C58 C64:C67">
    <cfRule type="containsText" dxfId="471" priority="226" operator="containsText" text="IA">
      <formula>NOT(ISERROR(SEARCH("IA",A44)))</formula>
    </cfRule>
    <cfRule type="containsText" dxfId="470" priority="227" operator="containsText" text="SHAM">
      <formula>NOT(ISERROR(SEARCH("SHAM",A44)))</formula>
    </cfRule>
    <cfRule type="containsText" dxfId="469" priority="228" operator="containsText" text="M">
      <formula>NOT(ISERROR(SEARCH("M",A44)))</formula>
    </cfRule>
    <cfRule type="containsText" dxfId="468" priority="229" operator="containsText" text="F">
      <formula>NOT(ISERROR(SEARCH("F",A44)))</formula>
    </cfRule>
    <cfRule type="containsText" dxfId="467" priority="230" operator="containsText" text="BEUR">
      <formula>NOT(ISERROR(SEARCH("BEUR",A44)))</formula>
    </cfRule>
    <cfRule type="containsText" dxfId="466" priority="231" operator="containsText" text="VAL">
      <formula>NOT(ISERROR(SEARCH("VAL",A44)))</formula>
    </cfRule>
    <cfRule type="containsText" dxfId="465" priority="232" operator="containsText" text="ENT">
      <formula>NOT(ISERROR(SEARCH("ENT",A44)))</formula>
    </cfRule>
    <cfRule type="containsText" dxfId="464" priority="233" operator="containsText" text="IA">
      <formula>NOT(ISERROR(SEARCH("IA",A44)))</formula>
    </cfRule>
    <cfRule type="containsText" dxfId="463" priority="234" operator="containsText" text="SHAM">
      <formula>NOT(ISERROR(SEARCH("SHAM",A44)))</formula>
    </cfRule>
    <cfRule type="containsText" dxfId="462" priority="235" operator="containsText" text="M">
      <formula>NOT(ISERROR(SEARCH("M",A44)))</formula>
    </cfRule>
    <cfRule type="containsText" dxfId="461" priority="236" operator="containsText" text="F">
      <formula>NOT(ISERROR(SEARCH("F",A44)))</formula>
    </cfRule>
  </conditionalFormatting>
  <conditionalFormatting sqref="C58:C63">
    <cfRule type="containsText" dxfId="460" priority="215" operator="containsText" text="IA">
      <formula>NOT(ISERROR(SEARCH("IA",C58)))</formula>
    </cfRule>
    <cfRule type="containsText" dxfId="459" priority="216" operator="containsText" text="SHAM">
      <formula>NOT(ISERROR(SEARCH("SHAM",C58)))</formula>
    </cfRule>
    <cfRule type="containsText" dxfId="458" priority="217" operator="containsText" text="M">
      <formula>NOT(ISERROR(SEARCH("M",C58)))</formula>
    </cfRule>
    <cfRule type="containsText" dxfId="457" priority="218" operator="containsText" text="F">
      <formula>NOT(ISERROR(SEARCH("F",C58)))</formula>
    </cfRule>
    <cfRule type="containsText" dxfId="456" priority="219" operator="containsText" text="BEUR">
      <formula>NOT(ISERROR(SEARCH("BEUR",C58)))</formula>
    </cfRule>
    <cfRule type="containsText" dxfId="455" priority="220" operator="containsText" text="VAL">
      <formula>NOT(ISERROR(SEARCH("VAL",C58)))</formula>
    </cfRule>
    <cfRule type="containsText" dxfId="454" priority="221" operator="containsText" text="ENT">
      <formula>NOT(ISERROR(SEARCH("ENT",C58)))</formula>
    </cfRule>
    <cfRule type="containsText" dxfId="453" priority="222" operator="containsText" text="IA">
      <formula>NOT(ISERROR(SEARCH("IA",C58)))</formula>
    </cfRule>
    <cfRule type="containsText" dxfId="452" priority="223" operator="containsText" text="SHAM">
      <formula>NOT(ISERROR(SEARCH("SHAM",C58)))</formula>
    </cfRule>
    <cfRule type="containsText" dxfId="451" priority="224" operator="containsText" text="M">
      <formula>NOT(ISERROR(SEARCH("M",C58)))</formula>
    </cfRule>
    <cfRule type="containsText" dxfId="450" priority="225" operator="containsText" text="F">
      <formula>NOT(ISERROR(SEARCH("F",C58)))</formula>
    </cfRule>
  </conditionalFormatting>
  <conditionalFormatting sqref="C58:C63">
    <cfRule type="containsText" dxfId="449" priority="204" operator="containsText" text="IA">
      <formula>NOT(ISERROR(SEARCH("IA",C58)))</formula>
    </cfRule>
    <cfRule type="containsText" dxfId="448" priority="205" operator="containsText" text="SHAM">
      <formula>NOT(ISERROR(SEARCH("SHAM",C58)))</formula>
    </cfRule>
    <cfRule type="containsText" dxfId="447" priority="206" operator="containsText" text="M">
      <formula>NOT(ISERROR(SEARCH("M",C58)))</formula>
    </cfRule>
    <cfRule type="containsText" dxfId="446" priority="207" operator="containsText" text="F">
      <formula>NOT(ISERROR(SEARCH("F",C58)))</formula>
    </cfRule>
    <cfRule type="containsText" dxfId="445" priority="208" operator="containsText" text="BEUR">
      <formula>NOT(ISERROR(SEARCH("BEUR",C58)))</formula>
    </cfRule>
    <cfRule type="containsText" dxfId="444" priority="209" operator="containsText" text="VAL">
      <formula>NOT(ISERROR(SEARCH("VAL",C58)))</formula>
    </cfRule>
    <cfRule type="containsText" dxfId="443" priority="210" operator="containsText" text="ENT">
      <formula>NOT(ISERROR(SEARCH("ENT",C58)))</formula>
    </cfRule>
    <cfRule type="containsText" dxfId="442" priority="211" operator="containsText" text="IA">
      <formula>NOT(ISERROR(SEARCH("IA",C58)))</formula>
    </cfRule>
    <cfRule type="containsText" dxfId="441" priority="212" operator="containsText" text="SHAM">
      <formula>NOT(ISERROR(SEARCH("SHAM",C58)))</formula>
    </cfRule>
    <cfRule type="containsText" dxfId="440" priority="213" operator="containsText" text="M">
      <formula>NOT(ISERROR(SEARCH("M",C58)))</formula>
    </cfRule>
    <cfRule type="containsText" dxfId="439" priority="214" operator="containsText" text="F">
      <formula>NOT(ISERROR(SEARCH("F",C58)))</formula>
    </cfRule>
  </conditionalFormatting>
  <conditionalFormatting sqref="B88:B97">
    <cfRule type="containsText" dxfId="438" priority="193" operator="containsText" text="IA">
      <formula>NOT(ISERROR(SEARCH("IA",B88)))</formula>
    </cfRule>
    <cfRule type="containsText" dxfId="437" priority="194" operator="containsText" text="SHAM">
      <formula>NOT(ISERROR(SEARCH("SHAM",B88)))</formula>
    </cfRule>
    <cfRule type="containsText" dxfId="436" priority="195" operator="containsText" text="M">
      <formula>NOT(ISERROR(SEARCH("M",B88)))</formula>
    </cfRule>
    <cfRule type="containsText" dxfId="435" priority="196" operator="containsText" text="F">
      <formula>NOT(ISERROR(SEARCH("F",B88)))</formula>
    </cfRule>
    <cfRule type="containsText" dxfId="434" priority="197" operator="containsText" text="BEUR">
      <formula>NOT(ISERROR(SEARCH("BEUR",B88)))</formula>
    </cfRule>
    <cfRule type="containsText" dxfId="433" priority="198" operator="containsText" text="VAL">
      <formula>NOT(ISERROR(SEARCH("VAL",B88)))</formula>
    </cfRule>
    <cfRule type="containsText" dxfId="432" priority="199" operator="containsText" text="ENT">
      <formula>NOT(ISERROR(SEARCH("ENT",B88)))</formula>
    </cfRule>
    <cfRule type="containsText" dxfId="431" priority="200" operator="containsText" text="IA">
      <formula>NOT(ISERROR(SEARCH("IA",B88)))</formula>
    </cfRule>
    <cfRule type="containsText" dxfId="430" priority="201" operator="containsText" text="SHAM">
      <formula>NOT(ISERROR(SEARCH("SHAM",B88)))</formula>
    </cfRule>
    <cfRule type="containsText" dxfId="429" priority="202" operator="containsText" text="M">
      <formula>NOT(ISERROR(SEARCH("M",B88)))</formula>
    </cfRule>
    <cfRule type="containsText" dxfId="428" priority="203" operator="containsText" text="F">
      <formula>NOT(ISERROR(SEARCH("F",B88)))</formula>
    </cfRule>
  </conditionalFormatting>
  <conditionalFormatting sqref="A88:C88">
    <cfRule type="containsText" dxfId="427" priority="182" operator="containsText" text="IA">
      <formula>NOT(ISERROR(SEARCH("IA",A88)))</formula>
    </cfRule>
    <cfRule type="containsText" dxfId="426" priority="183" operator="containsText" text="SHAM">
      <formula>NOT(ISERROR(SEARCH("SHAM",A88)))</formula>
    </cfRule>
    <cfRule type="containsText" dxfId="425" priority="184" operator="containsText" text="M">
      <formula>NOT(ISERROR(SEARCH("M",A88)))</formula>
    </cfRule>
    <cfRule type="containsText" dxfId="424" priority="185" operator="containsText" text="F">
      <formula>NOT(ISERROR(SEARCH("F",A88)))</formula>
    </cfRule>
    <cfRule type="containsText" dxfId="423" priority="186" operator="containsText" text="BEUR">
      <formula>NOT(ISERROR(SEARCH("BEUR",A88)))</formula>
    </cfRule>
    <cfRule type="containsText" dxfId="422" priority="188" operator="containsText" text="ENT">
      <formula>NOT(ISERROR(SEARCH("ENT",A88)))</formula>
    </cfRule>
    <cfRule type="containsText" dxfId="421" priority="189" operator="containsText" text="IA">
      <formula>NOT(ISERROR(SEARCH("IA",A88)))</formula>
    </cfRule>
    <cfRule type="containsText" dxfId="420" priority="190" operator="containsText" text="SHAM">
      <formula>NOT(ISERROR(SEARCH("SHAM",A88)))</formula>
    </cfRule>
    <cfRule type="containsText" dxfId="419" priority="191" operator="containsText" text="M">
      <formula>NOT(ISERROR(SEARCH("M",A88)))</formula>
    </cfRule>
    <cfRule type="containsText" dxfId="418" priority="192" operator="containsText" text="F">
      <formula>NOT(ISERROR(SEARCH("F",A88)))</formula>
    </cfRule>
  </conditionalFormatting>
  <conditionalFormatting sqref="B45:C53">
    <cfRule type="containsText" dxfId="417" priority="171" operator="containsText" text="IA">
      <formula>NOT(ISERROR(SEARCH("IA",B45)))</formula>
    </cfRule>
    <cfRule type="containsText" dxfId="416" priority="172" operator="containsText" text="SHAM">
      <formula>NOT(ISERROR(SEARCH("SHAM",B45)))</formula>
    </cfRule>
    <cfRule type="containsText" dxfId="415" priority="173" operator="containsText" text="M">
      <formula>NOT(ISERROR(SEARCH("M",B45)))</formula>
    </cfRule>
    <cfRule type="containsText" dxfId="414" priority="174" operator="containsText" text="F">
      <formula>NOT(ISERROR(SEARCH("F",B45)))</formula>
    </cfRule>
    <cfRule type="containsText" dxfId="413" priority="175" operator="containsText" text="BEUR">
      <formula>NOT(ISERROR(SEARCH("BEUR",B45)))</formula>
    </cfRule>
    <cfRule type="containsText" dxfId="412" priority="176" operator="containsText" text="VAL">
      <formula>NOT(ISERROR(SEARCH("VAL",B45)))</formula>
    </cfRule>
    <cfRule type="containsText" dxfId="411" priority="177" operator="containsText" text="ENT">
      <formula>NOT(ISERROR(SEARCH("ENT",B45)))</formula>
    </cfRule>
    <cfRule type="containsText" dxfId="410" priority="178" operator="containsText" text="IA">
      <formula>NOT(ISERROR(SEARCH("IA",B45)))</formula>
    </cfRule>
    <cfRule type="containsText" dxfId="409" priority="179" operator="containsText" text="SHAM">
      <formula>NOT(ISERROR(SEARCH("SHAM",B45)))</formula>
    </cfRule>
    <cfRule type="containsText" dxfId="408" priority="180" operator="containsText" text="M">
      <formula>NOT(ISERROR(SEARCH("M",B45)))</formula>
    </cfRule>
    <cfRule type="containsText" dxfId="407" priority="181" operator="containsText" text="F">
      <formula>NOT(ISERROR(SEARCH("F",B45)))</formula>
    </cfRule>
  </conditionalFormatting>
  <conditionalFormatting sqref="B44:B53">
    <cfRule type="containsText" dxfId="406" priority="169" operator="containsText" text="ia">
      <formula>NOT(ISERROR(SEARCH("ia",B44)))</formula>
    </cfRule>
    <cfRule type="containsText" dxfId="405" priority="170" operator="containsText" text="ia">
      <formula>NOT(ISERROR(SEARCH("ia",B44)))</formula>
    </cfRule>
  </conditionalFormatting>
  <conditionalFormatting sqref="A58:C58">
    <cfRule type="containsText" dxfId="404" priority="136" operator="containsText" text="IA">
      <formula>NOT(ISERROR(SEARCH("IA",A58)))</formula>
    </cfRule>
    <cfRule type="containsText" dxfId="403" priority="138" operator="containsText" text="M">
      <formula>NOT(ISERROR(SEARCH("M",A58)))</formula>
    </cfRule>
    <cfRule type="containsText" dxfId="402" priority="139" operator="containsText" text="F">
      <formula>NOT(ISERROR(SEARCH("F",A58)))</formula>
    </cfRule>
    <cfRule type="containsText" dxfId="401" priority="140" operator="containsText" text="BEUR">
      <formula>NOT(ISERROR(SEARCH("BEUR",A58)))</formula>
    </cfRule>
    <cfRule type="containsText" dxfId="400" priority="141" operator="containsText" text="VAL">
      <formula>NOT(ISERROR(SEARCH("VAL",A58)))</formula>
    </cfRule>
    <cfRule type="containsText" dxfId="399" priority="142" operator="containsText" text="ENT">
      <formula>NOT(ISERROR(SEARCH("ENT",A58)))</formula>
    </cfRule>
    <cfRule type="containsText" dxfId="398" priority="143" operator="containsText" text="IA">
      <formula>NOT(ISERROR(SEARCH("IA",A58)))</formula>
    </cfRule>
    <cfRule type="containsText" dxfId="397" priority="144" operator="containsText" text="SHAM">
      <formula>NOT(ISERROR(SEARCH("SHAM",A58)))</formula>
    </cfRule>
    <cfRule type="containsText" dxfId="396" priority="145" operator="containsText" text="M">
      <formula>NOT(ISERROR(SEARCH("M",A58)))</formula>
    </cfRule>
    <cfRule type="containsText" dxfId="395" priority="146" operator="containsText" text="F">
      <formula>NOT(ISERROR(SEARCH("F",A58)))</formula>
    </cfRule>
  </conditionalFormatting>
  <conditionalFormatting sqref="B43:B167">
    <cfRule type="containsText" dxfId="394" priority="137" operator="containsText" text="SHAM">
      <formula>NOT(ISERROR(SEARCH("SHAM",B43)))</formula>
    </cfRule>
  </conditionalFormatting>
  <conditionalFormatting sqref="C43:C120">
    <cfRule type="containsText" dxfId="393" priority="151" operator="containsText" text="BEUR">
      <formula>NOT(ISERROR(SEARCH("BEUR",C43)))</formula>
    </cfRule>
  </conditionalFormatting>
  <conditionalFormatting sqref="C43:C101">
    <cfRule type="containsText" dxfId="392" priority="187" operator="containsText" text="VAL">
      <formula>NOT(ISERROR(SEARCH("VAL",C43)))</formula>
    </cfRule>
  </conditionalFormatting>
  <conditionalFormatting sqref="B43:B97">
    <cfRule type="containsText" dxfId="391" priority="135" operator="containsText" text="IA">
      <formula>NOT(ISERROR(SEARCH("IA",B43)))</formula>
    </cfRule>
  </conditionalFormatting>
  <conditionalFormatting sqref="B43:B1048576">
    <cfRule type="containsText" dxfId="390" priority="134" operator="containsText" text="IA">
      <formula>NOT(ISERROR(SEARCH("IA",B43)))</formula>
    </cfRule>
  </conditionalFormatting>
  <conditionalFormatting sqref="B43:B98">
    <cfRule type="containsText" dxfId="389" priority="158" operator="containsText" text="IA">
      <formula>NOT(ISERROR(SEARCH("IA",B43)))</formula>
    </cfRule>
  </conditionalFormatting>
  <conditionalFormatting sqref="C43:C113">
    <cfRule type="containsText" dxfId="388" priority="164" operator="containsText" text="ENT">
      <formula>NOT(ISERROR(SEARCH("ENT",C43)))</formula>
    </cfRule>
  </conditionalFormatting>
  <conditionalFormatting sqref="A96:C96">
    <cfRule type="containsText" dxfId="387" priority="237" operator="containsText" text="IA">
      <formula>NOT(ISERROR(SEARCH("IA",#REF!)))</formula>
    </cfRule>
    <cfRule type="containsText" dxfId="386" priority="238" operator="containsText" text="SHAM">
      <formula>NOT(ISERROR(SEARCH("SHAM",#REF!)))</formula>
    </cfRule>
    <cfRule type="containsText" dxfId="385" priority="239" operator="containsText" text="M">
      <formula>NOT(ISERROR(SEARCH("M",#REF!)))</formula>
    </cfRule>
    <cfRule type="containsText" dxfId="384" priority="240" operator="containsText" text="F">
      <formula>NOT(ISERROR(SEARCH("F",#REF!)))</formula>
    </cfRule>
    <cfRule type="containsText" dxfId="383" priority="241" operator="containsText" text="BEUR">
      <formula>NOT(ISERROR(SEARCH("BEUR",#REF!)))</formula>
    </cfRule>
    <cfRule type="containsText" dxfId="382" priority="242" operator="containsText" text="VAL">
      <formula>NOT(ISERROR(SEARCH("VAL",#REF!)))</formula>
    </cfRule>
    <cfRule type="containsText" dxfId="381" priority="243" operator="containsText" text="ENT">
      <formula>NOT(ISERROR(SEARCH("ENT",#REF!)))</formula>
    </cfRule>
    <cfRule type="containsText" dxfId="380" priority="244" operator="containsText" text="IA">
      <formula>NOT(ISERROR(SEARCH("IA",#REF!)))</formula>
    </cfRule>
    <cfRule type="containsText" dxfId="379" priority="245" operator="containsText" text="SHAM">
      <formula>NOT(ISERROR(SEARCH("SHAM",#REF!)))</formula>
    </cfRule>
    <cfRule type="containsText" dxfId="378" priority="246" operator="containsText" text="M">
      <formula>NOT(ISERROR(SEARCH("M",#REF!)))</formula>
    </cfRule>
    <cfRule type="containsText" dxfId="377" priority="247" operator="containsText" text="F">
      <formula>NOT(ISERROR(SEARCH("F",#REF!)))</formula>
    </cfRule>
  </conditionalFormatting>
  <conditionalFormatting sqref="A49:C52">
    <cfRule type="containsText" dxfId="376" priority="248" operator="containsText" text="IA">
      <formula>NOT(ISERROR(SEARCH("IA",#REF!)))</formula>
    </cfRule>
    <cfRule type="containsText" dxfId="375" priority="249" operator="containsText" text="SHAM">
      <formula>NOT(ISERROR(SEARCH("SHAM",#REF!)))</formula>
    </cfRule>
    <cfRule type="containsText" dxfId="374" priority="250" operator="containsText" text="M">
      <formula>NOT(ISERROR(SEARCH("M",#REF!)))</formula>
    </cfRule>
    <cfRule type="containsText" dxfId="373" priority="251" operator="containsText" text="F">
      <formula>NOT(ISERROR(SEARCH("F",#REF!)))</formula>
    </cfRule>
    <cfRule type="containsText" dxfId="372" priority="252" operator="containsText" text="BEUR">
      <formula>NOT(ISERROR(SEARCH("BEUR",#REF!)))</formula>
    </cfRule>
    <cfRule type="containsText" dxfId="371" priority="253" operator="containsText" text="VAL">
      <formula>NOT(ISERROR(SEARCH("VAL",#REF!)))</formula>
    </cfRule>
    <cfRule type="containsText" dxfId="370" priority="254" operator="containsText" text="ENT">
      <formula>NOT(ISERROR(SEARCH("ENT",#REF!)))</formula>
    </cfRule>
    <cfRule type="containsText" dxfId="369" priority="255" operator="containsText" text="IA">
      <formula>NOT(ISERROR(SEARCH("IA",#REF!)))</formula>
    </cfRule>
    <cfRule type="containsText" dxfId="368" priority="256" operator="containsText" text="SHAM">
      <formula>NOT(ISERROR(SEARCH("SHAM",#REF!)))</formula>
    </cfRule>
    <cfRule type="containsText" dxfId="367" priority="257" operator="containsText" text="M">
      <formula>NOT(ISERROR(SEARCH("M",#REF!)))</formula>
    </cfRule>
    <cfRule type="containsText" dxfId="366" priority="258" operator="containsText" text="F">
      <formula>NOT(ISERROR(SEARCH("F",#REF!)))</formula>
    </cfRule>
  </conditionalFormatting>
  <conditionalFormatting sqref="A91:C95">
    <cfRule type="containsText" dxfId="365" priority="259" operator="containsText" text="IA">
      <formula>NOT(ISERROR(SEARCH("IA",#REF!)))</formula>
    </cfRule>
    <cfRule type="containsText" dxfId="364" priority="260" operator="containsText" text="SHAM">
      <formula>NOT(ISERROR(SEARCH("SHAM",#REF!)))</formula>
    </cfRule>
    <cfRule type="containsText" dxfId="363" priority="261" operator="containsText" text="M">
      <formula>NOT(ISERROR(SEARCH("M",#REF!)))</formula>
    </cfRule>
    <cfRule type="containsText" dxfId="362" priority="262" operator="containsText" text="F">
      <formula>NOT(ISERROR(SEARCH("F",#REF!)))</formula>
    </cfRule>
    <cfRule type="containsText" dxfId="361" priority="263" operator="containsText" text="BEUR">
      <formula>NOT(ISERROR(SEARCH("BEUR",#REF!)))</formula>
    </cfRule>
    <cfRule type="containsText" dxfId="360" priority="264" operator="containsText" text="VAL">
      <formula>NOT(ISERROR(SEARCH("VAL",#REF!)))</formula>
    </cfRule>
    <cfRule type="containsText" dxfId="359" priority="265" operator="containsText" text="ENT">
      <formula>NOT(ISERROR(SEARCH("ENT",#REF!)))</formula>
    </cfRule>
    <cfRule type="containsText" dxfId="358" priority="266" operator="containsText" text="IA">
      <formula>NOT(ISERROR(SEARCH("IA",#REF!)))</formula>
    </cfRule>
    <cfRule type="containsText" dxfId="357" priority="267" operator="containsText" text="SHAM">
      <formula>NOT(ISERROR(SEARCH("SHAM",#REF!)))</formula>
    </cfRule>
    <cfRule type="containsText" dxfId="356" priority="268" operator="containsText" text="M">
      <formula>NOT(ISERROR(SEARCH("M",#REF!)))</formula>
    </cfRule>
    <cfRule type="containsText" dxfId="355" priority="269" operator="containsText" text="F">
      <formula>NOT(ISERROR(SEARCH("F",#REF!)))</formula>
    </cfRule>
  </conditionalFormatting>
  <conditionalFormatting sqref="A81:C81">
    <cfRule type="containsText" dxfId="354" priority="281" operator="containsText" text="IA">
      <formula>NOT(ISERROR(SEARCH("IA",#REF!)))</formula>
    </cfRule>
    <cfRule type="containsText" dxfId="353" priority="282" operator="containsText" text="SHAM">
      <formula>NOT(ISERROR(SEARCH("SHAM",#REF!)))</formula>
    </cfRule>
    <cfRule type="containsText" dxfId="352" priority="283" operator="containsText" text="M">
      <formula>NOT(ISERROR(SEARCH("M",#REF!)))</formula>
    </cfRule>
    <cfRule type="containsText" dxfId="351" priority="284" operator="containsText" text="F">
      <formula>NOT(ISERROR(SEARCH("F",#REF!)))</formula>
    </cfRule>
    <cfRule type="containsText" dxfId="350" priority="285" operator="containsText" text="BEUR">
      <formula>NOT(ISERROR(SEARCH("BEUR",#REF!)))</formula>
    </cfRule>
    <cfRule type="containsText" dxfId="349" priority="286" operator="containsText" text="VAL">
      <formula>NOT(ISERROR(SEARCH("VAL",#REF!)))</formula>
    </cfRule>
    <cfRule type="containsText" dxfId="348" priority="287" operator="containsText" text="ENT">
      <formula>NOT(ISERROR(SEARCH("ENT",#REF!)))</formula>
    </cfRule>
    <cfRule type="containsText" dxfId="347" priority="288" operator="containsText" text="IA">
      <formula>NOT(ISERROR(SEARCH("IA",#REF!)))</formula>
    </cfRule>
    <cfRule type="containsText" dxfId="346" priority="289" operator="containsText" text="SHAM">
      <formula>NOT(ISERROR(SEARCH("SHAM",#REF!)))</formula>
    </cfRule>
    <cfRule type="containsText" dxfId="345" priority="290" operator="containsText" text="M">
      <formula>NOT(ISERROR(SEARCH("M",#REF!)))</formula>
    </cfRule>
    <cfRule type="containsText" dxfId="344" priority="291" operator="containsText" text="F">
      <formula>NOT(ISERROR(SEARCH("F",#REF!)))</formula>
    </cfRule>
  </conditionalFormatting>
  <conditionalFormatting sqref="A79:C80">
    <cfRule type="containsText" dxfId="343" priority="292" operator="containsText" text="IA">
      <formula>NOT(ISERROR(SEARCH("IA",#REF!)))</formula>
    </cfRule>
    <cfRule type="containsText" dxfId="342" priority="293" operator="containsText" text="SHAM">
      <formula>NOT(ISERROR(SEARCH("SHAM",#REF!)))</formula>
    </cfRule>
    <cfRule type="containsText" dxfId="341" priority="294" operator="containsText" text="M">
      <formula>NOT(ISERROR(SEARCH("M",#REF!)))</formula>
    </cfRule>
    <cfRule type="containsText" dxfId="340" priority="295" operator="containsText" text="F">
      <formula>NOT(ISERROR(SEARCH("F",#REF!)))</formula>
    </cfRule>
    <cfRule type="containsText" dxfId="339" priority="296" operator="containsText" text="BEUR">
      <formula>NOT(ISERROR(SEARCH("BEUR",#REF!)))</formula>
    </cfRule>
    <cfRule type="containsText" dxfId="338" priority="297" operator="containsText" text="VAL">
      <formula>NOT(ISERROR(SEARCH("VAL",#REF!)))</formula>
    </cfRule>
    <cfRule type="containsText" dxfId="337" priority="298" operator="containsText" text="ENT">
      <formula>NOT(ISERROR(SEARCH("ENT",#REF!)))</formula>
    </cfRule>
    <cfRule type="containsText" dxfId="336" priority="299" operator="containsText" text="IA">
      <formula>NOT(ISERROR(SEARCH("IA",#REF!)))</formula>
    </cfRule>
    <cfRule type="containsText" dxfId="335" priority="300" operator="containsText" text="SHAM">
      <formula>NOT(ISERROR(SEARCH("SHAM",#REF!)))</formula>
    </cfRule>
    <cfRule type="containsText" dxfId="334" priority="301" operator="containsText" text="M">
      <formula>NOT(ISERROR(SEARCH("M",#REF!)))</formula>
    </cfRule>
    <cfRule type="containsText" dxfId="333" priority="302" operator="containsText" text="F">
      <formula>NOT(ISERROR(SEARCH("F",#REF!)))</formula>
    </cfRule>
  </conditionalFormatting>
  <conditionalFormatting sqref="C44:C53">
    <cfRule type="containsText" dxfId="332" priority="123" operator="containsText" text="IA">
      <formula>NOT(ISERROR(SEARCH("IA",#REF!)))</formula>
    </cfRule>
    <cfRule type="containsText" dxfId="331" priority="124" operator="containsText" text="SHAM">
      <formula>NOT(ISERROR(SEARCH("SHAM",#REF!)))</formula>
    </cfRule>
    <cfRule type="containsText" dxfId="330" priority="125" operator="containsText" text="M">
      <formula>NOT(ISERROR(SEARCH("M",#REF!)))</formula>
    </cfRule>
    <cfRule type="containsText" dxfId="329" priority="126" operator="containsText" text="F">
      <formula>NOT(ISERROR(SEARCH("F",#REF!)))</formula>
    </cfRule>
    <cfRule type="containsText" dxfId="328" priority="127" operator="containsText" text="BEUR">
      <formula>NOT(ISERROR(SEARCH("BEUR",#REF!)))</formula>
    </cfRule>
    <cfRule type="containsText" dxfId="327" priority="128" operator="containsText" text="VAL">
      <formula>NOT(ISERROR(SEARCH("VAL",#REF!)))</formula>
    </cfRule>
    <cfRule type="containsText" dxfId="326" priority="129" operator="containsText" text="ENT">
      <formula>NOT(ISERROR(SEARCH("ENT",#REF!)))</formula>
    </cfRule>
    <cfRule type="containsText" dxfId="325" priority="130" operator="containsText" text="IA">
      <formula>NOT(ISERROR(SEARCH("IA",#REF!)))</formula>
    </cfRule>
    <cfRule type="containsText" dxfId="324" priority="131" operator="containsText" text="SHAM">
      <formula>NOT(ISERROR(SEARCH("SHAM",#REF!)))</formula>
    </cfRule>
    <cfRule type="containsText" dxfId="323" priority="132" operator="containsText" text="M">
      <formula>NOT(ISERROR(SEARCH("M",#REF!)))</formula>
    </cfRule>
    <cfRule type="containsText" dxfId="322" priority="133" operator="containsText" text="F">
      <formula>NOT(ISERROR(SEARCH("F",#REF!)))</formula>
    </cfRule>
  </conditionalFormatting>
  <conditionalFormatting sqref="A24:A26 C27:C29 C32:C36 A37 C41:C42 A39 A32 A29:A30">
    <cfRule type="containsText" dxfId="321" priority="80" operator="containsText" text="IA">
      <formula>NOT(ISERROR(SEARCH("IA",A24)))</formula>
    </cfRule>
    <cfRule type="containsText" dxfId="320" priority="81" operator="containsText" text="SHAM">
      <formula>NOT(ISERROR(SEARCH("SHAM",A24)))</formula>
    </cfRule>
    <cfRule type="containsText" dxfId="319" priority="82" operator="containsText" text="M">
      <formula>NOT(ISERROR(SEARCH("M",A24)))</formula>
    </cfRule>
    <cfRule type="containsText" dxfId="318" priority="83" operator="containsText" text="F">
      <formula>NOT(ISERROR(SEARCH("F",A24)))</formula>
    </cfRule>
    <cfRule type="containsText" dxfId="317" priority="84" operator="containsText" text="BEUR">
      <formula>NOT(ISERROR(SEARCH("BEUR",A24)))</formula>
    </cfRule>
    <cfRule type="containsText" dxfId="316" priority="85" operator="containsText" text="VAL">
      <formula>NOT(ISERROR(SEARCH("VAL",A24)))</formula>
    </cfRule>
    <cfRule type="containsText" dxfId="315" priority="86" operator="containsText" text="ENT">
      <formula>NOT(ISERROR(SEARCH("ENT",A24)))</formula>
    </cfRule>
    <cfRule type="containsText" dxfId="314" priority="87" operator="containsText" text="IA">
      <formula>NOT(ISERROR(SEARCH("IA",A24)))</formula>
    </cfRule>
    <cfRule type="containsText" dxfId="313" priority="88" operator="containsText" text="SHAM">
      <formula>NOT(ISERROR(SEARCH("SHAM",A24)))</formula>
    </cfRule>
    <cfRule type="containsText" dxfId="312" priority="89" operator="containsText" text="M">
      <formula>NOT(ISERROR(SEARCH("M",A24)))</formula>
    </cfRule>
    <cfRule type="containsText" dxfId="311" priority="90" operator="containsText" text="F">
      <formula>NOT(ISERROR(SEARCH("F",A24)))</formula>
    </cfRule>
  </conditionalFormatting>
  <conditionalFormatting sqref="C33:C42">
    <cfRule type="containsText" dxfId="310" priority="69" operator="containsText" text="IA">
      <formula>NOT(ISERROR(SEARCH("IA",C33)))</formula>
    </cfRule>
    <cfRule type="containsText" dxfId="309" priority="70" operator="containsText" text="SHAM">
      <formula>NOT(ISERROR(SEARCH("SHAM",C33)))</formula>
    </cfRule>
    <cfRule type="containsText" dxfId="308" priority="71" operator="containsText" text="M">
      <formula>NOT(ISERROR(SEARCH("M",C33)))</formula>
    </cfRule>
    <cfRule type="containsText" dxfId="307" priority="72" operator="containsText" text="F">
      <formula>NOT(ISERROR(SEARCH("F",C33)))</formula>
    </cfRule>
    <cfRule type="containsText" dxfId="306" priority="73" operator="containsText" text="BEUR">
      <formula>NOT(ISERROR(SEARCH("BEUR",C33)))</formula>
    </cfRule>
    <cfRule type="containsText" dxfId="305" priority="74" operator="containsText" text="VAL">
      <formula>NOT(ISERROR(SEARCH("VAL",C33)))</formula>
    </cfRule>
    <cfRule type="containsText" dxfId="304" priority="75" operator="containsText" text="ENT">
      <formula>NOT(ISERROR(SEARCH("ENT",C33)))</formula>
    </cfRule>
    <cfRule type="containsText" dxfId="303" priority="76" operator="containsText" text="IA">
      <formula>NOT(ISERROR(SEARCH("IA",C33)))</formula>
    </cfRule>
    <cfRule type="containsText" dxfId="302" priority="77" operator="containsText" text="SHAM">
      <formula>NOT(ISERROR(SEARCH("SHAM",C33)))</formula>
    </cfRule>
    <cfRule type="containsText" dxfId="301" priority="78" operator="containsText" text="M">
      <formula>NOT(ISERROR(SEARCH("M",C33)))</formula>
    </cfRule>
    <cfRule type="containsText" dxfId="300" priority="79" operator="containsText" text="F">
      <formula>NOT(ISERROR(SEARCH("F",C33)))</formula>
    </cfRule>
  </conditionalFormatting>
  <conditionalFormatting sqref="C32:C42">
    <cfRule type="containsText" dxfId="299" priority="67" operator="containsText" text="ia">
      <formula>NOT(ISERROR(SEARCH("ia",C32)))</formula>
    </cfRule>
    <cfRule type="containsText" dxfId="298" priority="68" operator="containsText" text="ia">
      <formula>NOT(ISERROR(SEARCH("ia",C32)))</formula>
    </cfRule>
  </conditionalFormatting>
  <conditionalFormatting sqref="A21:A23 C24:C26">
    <cfRule type="containsText" dxfId="297" priority="58" operator="containsText" text="SHAM">
      <formula>NOT(ISERROR(SEARCH("SHAM",A21)))</formula>
    </cfRule>
    <cfRule type="containsText" dxfId="296" priority="59" operator="containsText" text="M">
      <formula>NOT(ISERROR(SEARCH("M",A21)))</formula>
    </cfRule>
    <cfRule type="containsText" dxfId="295" priority="60" operator="containsText" text="F">
      <formula>NOT(ISERROR(SEARCH("F",A21)))</formula>
    </cfRule>
    <cfRule type="containsText" dxfId="294" priority="61" operator="containsText" text="BEUR">
      <formula>NOT(ISERROR(SEARCH("BEUR",A21)))</formula>
    </cfRule>
    <cfRule type="containsText" dxfId="293" priority="62" operator="containsText" text="VAL">
      <formula>NOT(ISERROR(SEARCH("VAL",A21)))</formula>
    </cfRule>
    <cfRule type="containsText" dxfId="292" priority="63" operator="containsText" text="IA">
      <formula>NOT(ISERROR(SEARCH("IA",A21)))</formula>
    </cfRule>
    <cfRule type="containsText" dxfId="291" priority="64" operator="containsText" text="SHAM">
      <formula>NOT(ISERROR(SEARCH("SHAM",A21)))</formula>
    </cfRule>
    <cfRule type="containsText" dxfId="290" priority="65" operator="containsText" text="M">
      <formula>NOT(ISERROR(SEARCH("M",A21)))</formula>
    </cfRule>
    <cfRule type="containsText" dxfId="289" priority="66" operator="containsText" text="F">
      <formula>NOT(ISERROR(SEARCH("F",A21)))</formula>
    </cfRule>
  </conditionalFormatting>
  <conditionalFormatting sqref="A20 C23:C29">
    <cfRule type="containsText" dxfId="288" priority="47" operator="containsText" text="IA">
      <formula>NOT(ISERROR(SEARCH("IA",A20)))</formula>
    </cfRule>
    <cfRule type="containsText" dxfId="287" priority="48" operator="containsText" text="SHAM">
      <formula>NOT(ISERROR(SEARCH("SHAM",A20)))</formula>
    </cfRule>
    <cfRule type="containsText" dxfId="286" priority="49" operator="containsText" text="M">
      <formula>NOT(ISERROR(SEARCH("M",A20)))</formula>
    </cfRule>
    <cfRule type="containsText" dxfId="285" priority="50" operator="containsText" text="F">
      <formula>NOT(ISERROR(SEARCH("F",A20)))</formula>
    </cfRule>
    <cfRule type="containsText" dxfId="284" priority="51" operator="containsText" text="VAL">
      <formula>NOT(ISERROR(SEARCH("VAL",A20)))</formula>
    </cfRule>
    <cfRule type="containsText" dxfId="283" priority="52" operator="containsText" text="ENT">
      <formula>NOT(ISERROR(SEARCH("ENT",A20)))</formula>
    </cfRule>
    <cfRule type="containsText" dxfId="282" priority="53" operator="containsText" text="IA">
      <formula>NOT(ISERROR(SEARCH("IA",A20)))</formula>
    </cfRule>
    <cfRule type="containsText" dxfId="281" priority="54" operator="containsText" text="SHAM">
      <formula>NOT(ISERROR(SEARCH("SHAM",A20)))</formula>
    </cfRule>
    <cfRule type="containsText" dxfId="280" priority="55" operator="containsText" text="M">
      <formula>NOT(ISERROR(SEARCH("M",A20)))</formula>
    </cfRule>
    <cfRule type="containsText" dxfId="279" priority="56" operator="containsText" text="F">
      <formula>NOT(ISERROR(SEARCH("F",A20)))</formula>
    </cfRule>
  </conditionalFormatting>
  <conditionalFormatting sqref="C1:C42">
    <cfRule type="containsText" dxfId="278" priority="46" operator="containsText" text="SHAM">
      <formula>NOT(ISERROR(SEARCH("SHAM",C1)))</formula>
    </cfRule>
  </conditionalFormatting>
  <conditionalFormatting sqref="C2:C42">
    <cfRule type="containsText" dxfId="277" priority="45" operator="containsText" text="IA">
      <formula>NOT(ISERROR(SEARCH("IA",C2)))</formula>
    </cfRule>
  </conditionalFormatting>
  <conditionalFormatting sqref="C1:C42">
    <cfRule type="containsText" dxfId="276" priority="44" operator="containsText" text="IA">
      <formula>NOT(ISERROR(SEARCH("IA",C1)))</formula>
    </cfRule>
  </conditionalFormatting>
  <conditionalFormatting sqref="C1:C42">
    <cfRule type="containsText" dxfId="275" priority="57" operator="containsText" text="IA">
      <formula>NOT(ISERROR(SEARCH("IA",C1)))</formula>
    </cfRule>
  </conditionalFormatting>
  <conditionalFormatting sqref="C37:C40 A33 C11:C19 B3:B30 A11:A18 A35:A36">
    <cfRule type="containsText" dxfId="274" priority="91" operator="containsText" text="IA">
      <formula>NOT(ISERROR(SEARCH("IA",#REF!)))</formula>
    </cfRule>
    <cfRule type="containsText" dxfId="273" priority="92" operator="containsText" text="SHAM">
      <formula>NOT(ISERROR(SEARCH("SHAM",#REF!)))</formula>
    </cfRule>
    <cfRule type="containsText" dxfId="272" priority="93" operator="containsText" text="M">
      <formula>NOT(ISERROR(SEARCH("M",#REF!)))</formula>
    </cfRule>
    <cfRule type="containsText" dxfId="271" priority="94" operator="containsText" text="F">
      <formula>NOT(ISERROR(SEARCH("F",#REF!)))</formula>
    </cfRule>
    <cfRule type="containsText" dxfId="270" priority="95" operator="containsText" text="BEUR">
      <formula>NOT(ISERROR(SEARCH("BEUR",#REF!)))</formula>
    </cfRule>
    <cfRule type="containsText" dxfId="269" priority="96" operator="containsText" text="VAL">
      <formula>NOT(ISERROR(SEARCH("VAL",#REF!)))</formula>
    </cfRule>
    <cfRule type="containsText" dxfId="268" priority="97" operator="containsText" text="ENT">
      <formula>NOT(ISERROR(SEARCH("ENT",#REF!)))</formula>
    </cfRule>
    <cfRule type="containsText" dxfId="267" priority="98" operator="containsText" text="IA">
      <formula>NOT(ISERROR(SEARCH("IA",#REF!)))</formula>
    </cfRule>
    <cfRule type="containsText" dxfId="266" priority="99" operator="containsText" text="SHAM">
      <formula>NOT(ISERROR(SEARCH("SHAM",#REF!)))</formula>
    </cfRule>
    <cfRule type="containsText" dxfId="265" priority="100" operator="containsText" text="M">
      <formula>NOT(ISERROR(SEARCH("M",#REF!)))</formula>
    </cfRule>
    <cfRule type="containsText" dxfId="264" priority="101" operator="containsText" text="F">
      <formula>NOT(ISERROR(SEARCH("F",#REF!)))</formula>
    </cfRule>
  </conditionalFormatting>
  <conditionalFormatting sqref="A2:C2 A3:A9 C3:C9">
    <cfRule type="containsText" dxfId="263" priority="102" operator="containsText" text="IA">
      <formula>NOT(ISERROR(SEARCH("IA",#REF!)))</formula>
    </cfRule>
    <cfRule type="containsText" dxfId="262" priority="103" operator="containsText" text="SHAM">
      <formula>NOT(ISERROR(SEARCH("SHAM",#REF!)))</formula>
    </cfRule>
    <cfRule type="containsText" dxfId="261" priority="104" operator="containsText" text="M">
      <formula>NOT(ISERROR(SEARCH("M",#REF!)))</formula>
    </cfRule>
    <cfRule type="containsText" dxfId="260" priority="105" operator="containsText" text="F">
      <formula>NOT(ISERROR(SEARCH("F",#REF!)))</formula>
    </cfRule>
    <cfRule type="containsText" dxfId="259" priority="106" operator="containsText" text="BEUR">
      <formula>NOT(ISERROR(SEARCH("BEUR",#REF!)))</formula>
    </cfRule>
    <cfRule type="containsText" dxfId="258" priority="107" operator="containsText" text="VAL">
      <formula>NOT(ISERROR(SEARCH("VAL",#REF!)))</formula>
    </cfRule>
    <cfRule type="containsText" dxfId="257" priority="108" operator="containsText" text="ENT">
      <formula>NOT(ISERROR(SEARCH("ENT",#REF!)))</formula>
    </cfRule>
    <cfRule type="containsText" dxfId="256" priority="109" operator="containsText" text="IA">
      <formula>NOT(ISERROR(SEARCH("IA",#REF!)))</formula>
    </cfRule>
    <cfRule type="containsText" dxfId="255" priority="110" operator="containsText" text="SHAM">
      <formula>NOT(ISERROR(SEARCH("SHAM",#REF!)))</formula>
    </cfRule>
    <cfRule type="containsText" dxfId="254" priority="111" operator="containsText" text="M">
      <formula>NOT(ISERROR(SEARCH("M",#REF!)))</formula>
    </cfRule>
    <cfRule type="containsText" dxfId="253" priority="112" operator="containsText" text="F">
      <formula>NOT(ISERROR(SEARCH("F",#REF!)))</formula>
    </cfRule>
  </conditionalFormatting>
  <conditionalFormatting sqref="C20:C30">
    <cfRule type="containsText" dxfId="252" priority="34" operator="containsText" text="IA">
      <formula>NOT(ISERROR(SEARCH("IA",C20)))</formula>
    </cfRule>
    <cfRule type="containsText" dxfId="251" priority="35" operator="containsText" text="SHAM">
      <formula>NOT(ISERROR(SEARCH("SHAM",C20)))</formula>
    </cfRule>
    <cfRule type="containsText" dxfId="250" priority="36" operator="containsText" text="M">
      <formula>NOT(ISERROR(SEARCH("M",C20)))</formula>
    </cfRule>
    <cfRule type="containsText" dxfId="249" priority="37" operator="containsText" text="F">
      <formula>NOT(ISERROR(SEARCH("F",C20)))</formula>
    </cfRule>
    <cfRule type="containsText" dxfId="248" priority="38" operator="containsText" text="VAL">
      <formula>NOT(ISERROR(SEARCH("VAL",C20)))</formula>
    </cfRule>
    <cfRule type="containsText" dxfId="247" priority="39" operator="containsText" text="ENT">
      <formula>NOT(ISERROR(SEARCH("ENT",C20)))</formula>
    </cfRule>
    <cfRule type="containsText" dxfId="246" priority="40" operator="containsText" text="IA">
      <formula>NOT(ISERROR(SEARCH("IA",C20)))</formula>
    </cfRule>
    <cfRule type="containsText" dxfId="245" priority="41" operator="containsText" text="SHAM">
      <formula>NOT(ISERROR(SEARCH("SHAM",C20)))</formula>
    </cfRule>
    <cfRule type="containsText" dxfId="244" priority="42" operator="containsText" text="M">
      <formula>NOT(ISERROR(SEARCH("M",C20)))</formula>
    </cfRule>
    <cfRule type="containsText" dxfId="243" priority="43" operator="containsText" text="F">
      <formula>NOT(ISERROR(SEARCH("F",C20)))</formula>
    </cfRule>
  </conditionalFormatting>
  <conditionalFormatting sqref="B32:B42">
    <cfRule type="containsText" dxfId="242" priority="23" operator="containsText" text="IA">
      <formula>NOT(ISERROR(SEARCH("IA",#REF!)))</formula>
    </cfRule>
    <cfRule type="containsText" dxfId="241" priority="24" operator="containsText" text="SHAM">
      <formula>NOT(ISERROR(SEARCH("SHAM",#REF!)))</formula>
    </cfRule>
    <cfRule type="containsText" dxfId="240" priority="25" operator="containsText" text="M">
      <formula>NOT(ISERROR(SEARCH("M",#REF!)))</formula>
    </cfRule>
    <cfRule type="containsText" dxfId="239" priority="26" operator="containsText" text="F">
      <formula>NOT(ISERROR(SEARCH("F",#REF!)))</formula>
    </cfRule>
    <cfRule type="containsText" dxfId="238" priority="27" operator="containsText" text="BEUR">
      <formula>NOT(ISERROR(SEARCH("BEUR",#REF!)))</formula>
    </cfRule>
    <cfRule type="containsText" dxfId="237" priority="28" operator="containsText" text="VAL">
      <formula>NOT(ISERROR(SEARCH("VAL",#REF!)))</formula>
    </cfRule>
    <cfRule type="containsText" dxfId="236" priority="29" operator="containsText" text="ENT">
      <formula>NOT(ISERROR(SEARCH("ENT",#REF!)))</formula>
    </cfRule>
    <cfRule type="containsText" dxfId="235" priority="30" operator="containsText" text="IA">
      <formula>NOT(ISERROR(SEARCH("IA",#REF!)))</formula>
    </cfRule>
    <cfRule type="containsText" dxfId="234" priority="31" operator="containsText" text="SHAM">
      <formula>NOT(ISERROR(SEARCH("SHAM",#REF!)))</formula>
    </cfRule>
    <cfRule type="containsText" dxfId="233" priority="32" operator="containsText" text="M">
      <formula>NOT(ISERROR(SEARCH("M",#REF!)))</formula>
    </cfRule>
    <cfRule type="containsText" dxfId="232" priority="33" operator="containsText" text="F">
      <formula>NOT(ISERROR(SEARCH("F",#REF!)))</formula>
    </cfRule>
  </conditionalFormatting>
  <conditionalFormatting sqref="M19">
    <cfRule type="containsText" dxfId="231" priority="12" operator="containsText" text="IA">
      <formula>NOT(ISERROR(SEARCH("IA",#REF!)))</formula>
    </cfRule>
    <cfRule type="containsText" dxfId="230" priority="13" operator="containsText" text="SHAM">
      <formula>NOT(ISERROR(SEARCH("SHAM",#REF!)))</formula>
    </cfRule>
    <cfRule type="containsText" dxfId="229" priority="14" operator="containsText" text="M">
      <formula>NOT(ISERROR(SEARCH("M",#REF!)))</formula>
    </cfRule>
    <cfRule type="containsText" dxfId="228" priority="15" operator="containsText" text="F">
      <formula>NOT(ISERROR(SEARCH("F",#REF!)))</formula>
    </cfRule>
    <cfRule type="containsText" dxfId="227" priority="16" operator="containsText" text="BEUR">
      <formula>NOT(ISERROR(SEARCH("BEUR",#REF!)))</formula>
    </cfRule>
    <cfRule type="containsText" dxfId="226" priority="17" operator="containsText" text="VAL">
      <formula>NOT(ISERROR(SEARCH("VAL",#REF!)))</formula>
    </cfRule>
    <cfRule type="containsText" dxfId="225" priority="18" operator="containsText" text="ENT">
      <formula>NOT(ISERROR(SEARCH("ENT",#REF!)))</formula>
    </cfRule>
    <cfRule type="containsText" dxfId="224" priority="19" operator="containsText" text="IA">
      <formula>NOT(ISERROR(SEARCH("IA",#REF!)))</formula>
    </cfRule>
    <cfRule type="containsText" dxfId="223" priority="20" operator="containsText" text="SHAM">
      <formula>NOT(ISERROR(SEARCH("SHAM",#REF!)))</formula>
    </cfRule>
    <cfRule type="containsText" dxfId="222" priority="21" operator="containsText" text="M">
      <formula>NOT(ISERROR(SEARCH("M",#REF!)))</formula>
    </cfRule>
    <cfRule type="containsText" dxfId="221" priority="22" operator="containsText" text="F">
      <formula>NOT(ISERROR(SEARCH("F",#REF!)))</formula>
    </cfRule>
  </conditionalFormatting>
  <conditionalFormatting sqref="P19">
    <cfRule type="containsText" dxfId="220" priority="1" operator="containsText" text="IA">
      <formula>NOT(ISERROR(SEARCH("IA",#REF!)))</formula>
    </cfRule>
    <cfRule type="containsText" dxfId="219" priority="2" operator="containsText" text="SHAM">
      <formula>NOT(ISERROR(SEARCH("SHAM",#REF!)))</formula>
    </cfRule>
    <cfRule type="containsText" dxfId="218" priority="3" operator="containsText" text="M">
      <formula>NOT(ISERROR(SEARCH("M",#REF!)))</formula>
    </cfRule>
    <cfRule type="containsText" dxfId="217" priority="4" operator="containsText" text="F">
      <formula>NOT(ISERROR(SEARCH("F",#REF!)))</formula>
    </cfRule>
    <cfRule type="containsText" dxfId="216" priority="5" operator="containsText" text="BEUR">
      <formula>NOT(ISERROR(SEARCH("BEUR",#REF!)))</formula>
    </cfRule>
    <cfRule type="containsText" dxfId="215" priority="6" operator="containsText" text="VAL">
      <formula>NOT(ISERROR(SEARCH("VAL",#REF!)))</formula>
    </cfRule>
    <cfRule type="containsText" dxfId="214" priority="7" operator="containsText" text="ENT">
      <formula>NOT(ISERROR(SEARCH("ENT",#REF!)))</formula>
    </cfRule>
    <cfRule type="containsText" dxfId="213" priority="8" operator="containsText" text="IA">
      <formula>NOT(ISERROR(SEARCH("IA",#REF!)))</formula>
    </cfRule>
    <cfRule type="containsText" dxfId="212" priority="9" operator="containsText" text="SHAM">
      <formula>NOT(ISERROR(SEARCH("SHAM",#REF!)))</formula>
    </cfRule>
    <cfRule type="containsText" dxfId="211" priority="10" operator="containsText" text="M">
      <formula>NOT(ISERROR(SEARCH("M",#REF!)))</formula>
    </cfRule>
    <cfRule type="containsText" dxfId="210" priority="11" operator="containsText" text="F">
      <formula>NOT(ISERROR(SEARCH("F",#REF!)))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16" workbookViewId="0">
      <selection activeCell="O33" sqref="O33"/>
    </sheetView>
  </sheetViews>
  <sheetFormatPr baseColWidth="10" defaultColWidth="11" defaultRowHeight="13.2" x14ac:dyDescent="0.25"/>
  <cols>
    <col min="1" max="2" width="11" style="45"/>
    <col min="3" max="16384" width="11" style="16"/>
  </cols>
  <sheetData>
    <row r="1" spans="1:11" ht="52.8" x14ac:dyDescent="0.25">
      <c r="A1" s="31" t="s">
        <v>0</v>
      </c>
      <c r="B1" s="31" t="s">
        <v>29</v>
      </c>
      <c r="C1" s="47" t="s">
        <v>10</v>
      </c>
      <c r="D1" s="47" t="s">
        <v>11</v>
      </c>
      <c r="E1" s="47" t="s">
        <v>12</v>
      </c>
      <c r="F1" s="47" t="s">
        <v>13</v>
      </c>
      <c r="G1" s="47" t="s">
        <v>14</v>
      </c>
      <c r="H1" s="47" t="s">
        <v>28</v>
      </c>
      <c r="I1" s="47" t="s">
        <v>32</v>
      </c>
      <c r="J1" s="47" t="s">
        <v>33</v>
      </c>
      <c r="K1" s="47" t="s">
        <v>34</v>
      </c>
    </row>
    <row r="2" spans="1:11" x14ac:dyDescent="0.25">
      <c r="A2" s="34">
        <v>100</v>
      </c>
      <c r="B2" s="31" t="s">
        <v>30</v>
      </c>
      <c r="C2" s="55">
        <v>0.60976200000000003</v>
      </c>
      <c r="D2" s="55">
        <v>8.1401990000000009</v>
      </c>
      <c r="E2" s="55">
        <v>1.1669240000000001</v>
      </c>
      <c r="F2" s="55">
        <v>4.2464240000000002</v>
      </c>
      <c r="G2" s="55">
        <f>(C2+E2)/D2</f>
        <v>0.21826075750727961</v>
      </c>
      <c r="H2" s="55">
        <v>77.487393999999995</v>
      </c>
      <c r="I2" s="55">
        <v>1045.4299840000001</v>
      </c>
      <c r="J2" s="55">
        <v>765.49771499999997</v>
      </c>
      <c r="K2" s="55">
        <v>-51319.327319999997</v>
      </c>
    </row>
    <row r="3" spans="1:11" x14ac:dyDescent="0.25">
      <c r="A3" s="34">
        <v>101</v>
      </c>
      <c r="B3" s="31" t="s">
        <v>30</v>
      </c>
      <c r="C3" s="55">
        <v>0.64095999999999997</v>
      </c>
      <c r="D3" s="55">
        <v>8.1050459999999998</v>
      </c>
      <c r="E3" s="55">
        <v>1.3749629999999999</v>
      </c>
      <c r="F3" s="55">
        <v>4.3109739999999999</v>
      </c>
      <c r="G3" s="55">
        <f t="shared" ref="G3:G46" si="0">(C3+E3)/D3</f>
        <v>0.24872443660406121</v>
      </c>
      <c r="H3" s="55">
        <v>76.445594</v>
      </c>
      <c r="I3" s="55">
        <v>1078.8162629999999</v>
      </c>
      <c r="J3" s="55">
        <v>651.28199700000005</v>
      </c>
      <c r="K3" s="55">
        <v>-43418.281320000002</v>
      </c>
    </row>
    <row r="4" spans="1:11" x14ac:dyDescent="0.25">
      <c r="A4" s="34">
        <v>103</v>
      </c>
      <c r="B4" s="31" t="s">
        <v>30</v>
      </c>
      <c r="C4" s="55">
        <v>0.94332199999999999</v>
      </c>
      <c r="D4" s="55">
        <v>8.2245899999999992</v>
      </c>
      <c r="E4" s="55">
        <v>1.2086319999999999</v>
      </c>
      <c r="F4" s="55">
        <v>4.5249990000000002</v>
      </c>
      <c r="G4" s="55">
        <f t="shared" si="0"/>
        <v>0.26164878735596547</v>
      </c>
      <c r="H4" s="55">
        <v>74.449162000000001</v>
      </c>
      <c r="I4" s="55">
        <v>499.73859800000002</v>
      </c>
      <c r="J4" s="55">
        <v>266.67641800000001</v>
      </c>
      <c r="K4" s="55">
        <v>-26139.313630000001</v>
      </c>
    </row>
    <row r="5" spans="1:11" x14ac:dyDescent="0.25">
      <c r="A5" s="34">
        <v>104</v>
      </c>
      <c r="B5" s="31" t="s">
        <v>30</v>
      </c>
      <c r="C5" s="55">
        <v>0.75624999999999998</v>
      </c>
      <c r="D5" s="55">
        <v>8.0162499999999994</v>
      </c>
      <c r="E5" s="55">
        <v>1.21</v>
      </c>
      <c r="F5" s="55">
        <v>4.5925000000000002</v>
      </c>
      <c r="G5" s="55">
        <f t="shared" si="0"/>
        <v>0.24528301886792456</v>
      </c>
      <c r="H5" s="55">
        <v>71.990029000000007</v>
      </c>
      <c r="I5" s="55">
        <v>1043.6236670000001</v>
      </c>
      <c r="J5" s="55">
        <v>571.28635399999996</v>
      </c>
      <c r="K5" s="55">
        <v>-49602.332009999998</v>
      </c>
    </row>
    <row r="6" spans="1:11" x14ac:dyDescent="0.25">
      <c r="A6" s="34">
        <v>105</v>
      </c>
      <c r="B6" s="31" t="s">
        <v>30</v>
      </c>
      <c r="C6" s="55">
        <v>0.77008900000000002</v>
      </c>
      <c r="D6" s="55">
        <v>7.8348209999999998</v>
      </c>
      <c r="E6" s="55">
        <v>1.0658479999999999</v>
      </c>
      <c r="F6" s="55">
        <v>4.9274550000000001</v>
      </c>
      <c r="G6" s="55">
        <f t="shared" si="0"/>
        <v>0.23433043333089548</v>
      </c>
      <c r="H6" s="55">
        <v>65.253756999999993</v>
      </c>
      <c r="I6" s="55">
        <v>731.60593500000004</v>
      </c>
      <c r="J6" s="55">
        <v>490.16714400000001</v>
      </c>
      <c r="K6" s="55">
        <v>-29042.376939999998</v>
      </c>
    </row>
    <row r="7" spans="1:11" x14ac:dyDescent="0.25">
      <c r="A7" s="34">
        <v>134</v>
      </c>
      <c r="B7" s="31" t="s">
        <v>30</v>
      </c>
      <c r="C7" s="55">
        <v>0.63885400000000003</v>
      </c>
      <c r="D7" s="55">
        <v>8.0840099999999993</v>
      </c>
      <c r="E7" s="55">
        <v>1.134115</v>
      </c>
      <c r="F7" s="55">
        <v>4.9939580000000001</v>
      </c>
      <c r="G7" s="55">
        <f t="shared" si="0"/>
        <v>0.21931801172932741</v>
      </c>
      <c r="H7" s="55">
        <v>66.572447999999994</v>
      </c>
      <c r="I7" s="55">
        <v>1020.773983</v>
      </c>
      <c r="J7" s="55">
        <v>599.41368799999998</v>
      </c>
      <c r="K7" s="55">
        <v>-51066.48115</v>
      </c>
    </row>
    <row r="8" spans="1:11" x14ac:dyDescent="0.25">
      <c r="A8" s="34">
        <v>135</v>
      </c>
      <c r="B8" s="31" t="s">
        <v>30</v>
      </c>
      <c r="C8" s="55">
        <v>1.183727</v>
      </c>
      <c r="D8" s="55">
        <v>8.2248640000000002</v>
      </c>
      <c r="E8" s="55">
        <v>1.387818</v>
      </c>
      <c r="F8" s="55">
        <v>5.2043179999999998</v>
      </c>
      <c r="G8" s="55">
        <f t="shared" si="0"/>
        <v>0.31265501776077997</v>
      </c>
      <c r="H8" s="55">
        <v>64.602840999999998</v>
      </c>
      <c r="I8" s="55">
        <v>944.914446</v>
      </c>
      <c r="J8" s="55">
        <v>421.68669799999998</v>
      </c>
      <c r="K8" s="55">
        <v>-34779.433530000002</v>
      </c>
    </row>
    <row r="9" spans="1:11" x14ac:dyDescent="0.25">
      <c r="A9" s="34">
        <v>136</v>
      </c>
      <c r="B9" s="31" t="s">
        <v>30</v>
      </c>
      <c r="C9" s="55">
        <v>0.67258600000000002</v>
      </c>
      <c r="D9" s="55">
        <v>7.6226370000000001</v>
      </c>
      <c r="E9" s="55">
        <v>1.3451709999999999</v>
      </c>
      <c r="F9" s="55">
        <v>4.497916</v>
      </c>
      <c r="G9" s="55">
        <f t="shared" si="0"/>
        <v>0.26470590164532298</v>
      </c>
      <c r="H9" s="55">
        <v>70.147383000000005</v>
      </c>
      <c r="I9" s="55">
        <v>841.87820299999998</v>
      </c>
      <c r="J9" s="55">
        <v>623.790344</v>
      </c>
      <c r="K9" s="55">
        <v>-32500.881270000002</v>
      </c>
    </row>
    <row r="10" spans="1:11" x14ac:dyDescent="0.25">
      <c r="A10" s="34">
        <v>112</v>
      </c>
      <c r="B10" s="31" t="s">
        <v>30</v>
      </c>
      <c r="C10" s="55">
        <v>0.85452300000000003</v>
      </c>
      <c r="D10" s="55">
        <v>7.8966139999999996</v>
      </c>
      <c r="E10" s="55">
        <v>0.86481799999999998</v>
      </c>
      <c r="F10" s="55">
        <v>3.6034090000000001</v>
      </c>
      <c r="G10" s="55">
        <f t="shared" si="0"/>
        <v>0.21773142260720862</v>
      </c>
      <c r="H10" s="55">
        <v>83.702744999999993</v>
      </c>
      <c r="I10" s="55">
        <v>827.42387799999995</v>
      </c>
      <c r="J10" s="55">
        <v>568.12508500000001</v>
      </c>
      <c r="K10" s="55">
        <v>-40363.184439999997</v>
      </c>
    </row>
    <row r="11" spans="1:11" x14ac:dyDescent="0.25">
      <c r="A11" s="34">
        <v>113</v>
      </c>
      <c r="B11" s="31" t="s">
        <v>30</v>
      </c>
      <c r="C11" s="55">
        <v>0.80245500000000003</v>
      </c>
      <c r="D11" s="55">
        <v>7.9804550000000001</v>
      </c>
      <c r="E11" s="55">
        <v>1.0317270000000001</v>
      </c>
      <c r="F11" s="55">
        <v>4.6295450000000002</v>
      </c>
      <c r="G11" s="55">
        <f t="shared" si="0"/>
        <v>0.22983426383583394</v>
      </c>
      <c r="H11" s="55">
        <v>71.171559999999999</v>
      </c>
      <c r="I11" s="55">
        <v>708.14911400000005</v>
      </c>
      <c r="J11" s="55">
        <v>444.22002900000001</v>
      </c>
      <c r="K11" s="55">
        <v>-29264.877349999999</v>
      </c>
    </row>
    <row r="12" spans="1:11" x14ac:dyDescent="0.25">
      <c r="A12" s="34">
        <v>114</v>
      </c>
      <c r="B12" s="31" t="s">
        <v>30</v>
      </c>
      <c r="C12" s="55">
        <v>0.64687499999999998</v>
      </c>
      <c r="D12" s="55">
        <v>8.6034380000000006</v>
      </c>
      <c r="E12" s="55">
        <v>0.88406200000000001</v>
      </c>
      <c r="F12" s="55">
        <v>4.8443750000000003</v>
      </c>
      <c r="G12" s="55">
        <f t="shared" si="0"/>
        <v>0.17794479369758925</v>
      </c>
      <c r="H12" s="55">
        <v>72.884061000000003</v>
      </c>
      <c r="I12" s="55">
        <v>889.65940799999998</v>
      </c>
      <c r="J12" s="55">
        <v>749.207042</v>
      </c>
      <c r="K12" s="55">
        <v>-30420.831559999999</v>
      </c>
    </row>
    <row r="13" spans="1:11" x14ac:dyDescent="0.25">
      <c r="A13" s="34">
        <v>116</v>
      </c>
      <c r="B13" s="31" t="s">
        <v>30</v>
      </c>
      <c r="C13" s="55">
        <v>0.703125</v>
      </c>
      <c r="D13" s="55">
        <v>8.0296869999999991</v>
      </c>
      <c r="E13" s="55">
        <v>0.82968699999999995</v>
      </c>
      <c r="F13" s="55">
        <v>4.6828120000000002</v>
      </c>
      <c r="G13" s="55">
        <f t="shared" si="0"/>
        <v>0.19089311949519328</v>
      </c>
      <c r="H13" s="55">
        <v>70.792803000000006</v>
      </c>
      <c r="I13" s="55">
        <v>822.15482499999996</v>
      </c>
      <c r="J13" s="55">
        <v>496.17924099999999</v>
      </c>
      <c r="K13" s="55">
        <v>-34579.848380000003</v>
      </c>
    </row>
    <row r="14" spans="1:11" x14ac:dyDescent="0.25">
      <c r="A14" s="34">
        <v>117</v>
      </c>
      <c r="B14" s="31" t="s">
        <v>30</v>
      </c>
      <c r="C14" s="55">
        <v>0.71718700000000002</v>
      </c>
      <c r="D14" s="55">
        <v>8.1281250000000007</v>
      </c>
      <c r="E14" s="55">
        <v>1.0687500000000001</v>
      </c>
      <c r="F14" s="55">
        <v>4.373437</v>
      </c>
      <c r="G14" s="55">
        <f t="shared" si="0"/>
        <v>0.21972312187620147</v>
      </c>
      <c r="H14" s="55">
        <v>75.787510999999995</v>
      </c>
      <c r="I14" s="55">
        <v>913.17545700000005</v>
      </c>
      <c r="J14" s="55">
        <v>591.36722799999995</v>
      </c>
      <c r="K14" s="55">
        <v>-31834.9192</v>
      </c>
    </row>
    <row r="15" spans="1:11" x14ac:dyDescent="0.25">
      <c r="A15" s="34">
        <v>122</v>
      </c>
      <c r="B15" s="31" t="s">
        <v>30</v>
      </c>
      <c r="C15" s="55">
        <v>0.60646900000000004</v>
      </c>
      <c r="D15" s="55">
        <v>8.7119809999999998</v>
      </c>
      <c r="E15" s="55">
        <v>0.85675800000000002</v>
      </c>
      <c r="F15" s="55">
        <v>4.5725860000000003</v>
      </c>
      <c r="G15" s="55">
        <f t="shared" si="0"/>
        <v>0.16795571523858926</v>
      </c>
      <c r="H15" s="55">
        <v>76.957346000000001</v>
      </c>
      <c r="I15" s="55">
        <v>1019.612625</v>
      </c>
      <c r="J15" s="55">
        <v>644.55568500000004</v>
      </c>
      <c r="K15" s="55">
        <v>-31623.60484</v>
      </c>
    </row>
    <row r="16" spans="1:11" x14ac:dyDescent="0.25">
      <c r="A16" s="34">
        <v>124</v>
      </c>
      <c r="B16" s="31" t="s">
        <v>30</v>
      </c>
      <c r="C16" s="55">
        <v>0.56225999999999998</v>
      </c>
      <c r="D16" s="55">
        <v>7.3230959999999996</v>
      </c>
      <c r="E16" s="55">
        <v>0.91881500000000005</v>
      </c>
      <c r="F16" s="55">
        <v>4.0729579999999999</v>
      </c>
      <c r="G16" s="55">
        <f t="shared" si="0"/>
        <v>0.20224710969240337</v>
      </c>
      <c r="H16" s="55">
        <v>74.156734</v>
      </c>
      <c r="I16" s="55">
        <v>822.07044800000006</v>
      </c>
      <c r="J16" s="55">
        <v>423.86186600000002</v>
      </c>
      <c r="K16" s="55">
        <v>-46212.620210000001</v>
      </c>
    </row>
    <row r="17" spans="1:11" x14ac:dyDescent="0.25">
      <c r="A17" s="34">
        <v>125</v>
      </c>
      <c r="B17" s="31" t="s">
        <v>30</v>
      </c>
      <c r="C17" s="55">
        <v>0.752969</v>
      </c>
      <c r="D17" s="55">
        <v>7.1865620000000003</v>
      </c>
      <c r="E17" s="55">
        <v>1.0293749999999999</v>
      </c>
      <c r="F17" s="55">
        <v>3.0023439999999999</v>
      </c>
      <c r="G17" s="55">
        <f t="shared" si="0"/>
        <v>0.24801066212188802</v>
      </c>
      <c r="H17" s="55">
        <v>87.061066999999994</v>
      </c>
      <c r="I17" s="55">
        <v>558.14156200000002</v>
      </c>
      <c r="J17" s="55">
        <v>382.18891500000001</v>
      </c>
      <c r="K17" s="55">
        <v>-19120.550869999999</v>
      </c>
    </row>
    <row r="18" spans="1:11" x14ac:dyDescent="0.25">
      <c r="A18" s="34">
        <v>137</v>
      </c>
      <c r="B18" s="31" t="s">
        <v>30</v>
      </c>
      <c r="C18" s="55">
        <v>0.63283699999999998</v>
      </c>
      <c r="D18" s="55">
        <v>8.5866889999999998</v>
      </c>
      <c r="E18" s="55">
        <v>1.372689</v>
      </c>
      <c r="F18" s="55">
        <v>5.0143959999999996</v>
      </c>
      <c r="G18" s="55">
        <f t="shared" si="0"/>
        <v>0.23356220307967368</v>
      </c>
      <c r="H18" s="55">
        <v>70.489964000000001</v>
      </c>
      <c r="I18" s="55"/>
      <c r="J18" s="55"/>
      <c r="K18" s="55"/>
    </row>
    <row r="19" spans="1:11" x14ac:dyDescent="0.25">
      <c r="A19" s="34">
        <v>138</v>
      </c>
      <c r="B19" s="31" t="s">
        <v>30</v>
      </c>
      <c r="C19" s="55">
        <v>1.0797570000000001</v>
      </c>
      <c r="D19" s="55">
        <v>7.8803099999999997</v>
      </c>
      <c r="E19" s="55">
        <v>1.4525680000000001</v>
      </c>
      <c r="F19" s="55">
        <v>4.276802</v>
      </c>
      <c r="G19" s="55">
        <f t="shared" si="0"/>
        <v>0.3213483987305068</v>
      </c>
      <c r="H19" s="55">
        <v>75.386960999999999</v>
      </c>
      <c r="I19" s="55">
        <v>1043.0171620000001</v>
      </c>
      <c r="J19" s="55">
        <v>466.61985499999997</v>
      </c>
      <c r="K19" s="55">
        <v>-51135.165780000003</v>
      </c>
    </row>
    <row r="20" spans="1:11" x14ac:dyDescent="0.25">
      <c r="A20" s="34">
        <v>139</v>
      </c>
      <c r="B20" s="31" t="s">
        <v>30</v>
      </c>
      <c r="C20" s="55">
        <v>0.90513100000000002</v>
      </c>
      <c r="D20" s="55">
        <v>8.0853149999999996</v>
      </c>
      <c r="E20" s="55">
        <v>1.322535</v>
      </c>
      <c r="F20" s="55">
        <v>3.9552700000000001</v>
      </c>
      <c r="G20" s="55">
        <f t="shared" si="0"/>
        <v>0.27552000138522742</v>
      </c>
      <c r="H20" s="55">
        <v>80.685429999999997</v>
      </c>
      <c r="I20" s="55">
        <v>809.33730500000001</v>
      </c>
      <c r="J20" s="55">
        <v>455.11676199999999</v>
      </c>
      <c r="K20" s="55">
        <v>-38993.853280000003</v>
      </c>
    </row>
    <row r="21" spans="1:11" x14ac:dyDescent="0.25">
      <c r="A21" s="54">
        <v>102</v>
      </c>
      <c r="B21" s="31" t="s">
        <v>30</v>
      </c>
      <c r="C21" s="55">
        <v>0.88393200000000005</v>
      </c>
      <c r="D21" s="55">
        <v>7.3892730000000002</v>
      </c>
      <c r="E21" s="55">
        <v>1.251409</v>
      </c>
      <c r="F21" s="55">
        <v>3.5655230000000002</v>
      </c>
      <c r="G21" s="55">
        <f t="shared" si="0"/>
        <v>0.28897849626072819</v>
      </c>
      <c r="H21" s="55">
        <v>81.564008000000001</v>
      </c>
      <c r="I21" s="55">
        <v>861.41295600000001</v>
      </c>
      <c r="J21" s="55">
        <v>473.622522</v>
      </c>
      <c r="K21" s="55">
        <v>-39441.718229999999</v>
      </c>
    </row>
    <row r="22" spans="1:11" x14ac:dyDescent="0.25">
      <c r="A22" s="54">
        <v>115</v>
      </c>
      <c r="B22" s="31" t="s">
        <v>30</v>
      </c>
      <c r="C22" s="55">
        <v>0.94827899999999998</v>
      </c>
      <c r="D22" s="55">
        <v>7.245069</v>
      </c>
      <c r="E22" s="55">
        <v>1.319394</v>
      </c>
      <c r="F22" s="55">
        <v>3.7841309999999999</v>
      </c>
      <c r="G22" s="55">
        <f t="shared" si="0"/>
        <v>0.31299536277708329</v>
      </c>
      <c r="H22" s="55">
        <v>77.777261999999993</v>
      </c>
      <c r="I22" s="55">
        <v>672.27879099999996</v>
      </c>
      <c r="J22" s="55">
        <v>318.83002900000002</v>
      </c>
      <c r="K22" s="55">
        <v>-39882.737520000002</v>
      </c>
    </row>
    <row r="23" spans="1:11" x14ac:dyDescent="0.25">
      <c r="A23" s="54">
        <v>140</v>
      </c>
      <c r="B23" s="31" t="s">
        <v>30</v>
      </c>
      <c r="C23" s="55">
        <v>0.82250000000000001</v>
      </c>
      <c r="D23" s="55">
        <v>7.2450000000000001</v>
      </c>
      <c r="E23" s="55">
        <v>1.1375</v>
      </c>
      <c r="F23" s="55">
        <v>4.2175000000000002</v>
      </c>
      <c r="G23" s="55">
        <f t="shared" si="0"/>
        <v>0.27053140096618356</v>
      </c>
      <c r="H23" s="55">
        <v>71.248639999999995</v>
      </c>
      <c r="I23" s="55">
        <v>689.50719500000002</v>
      </c>
      <c r="J23" s="55">
        <v>427.56247300000001</v>
      </c>
      <c r="K23" s="55">
        <v>-32209.641520000001</v>
      </c>
    </row>
    <row r="24" spans="1:11" x14ac:dyDescent="0.25">
      <c r="G24" s="55"/>
    </row>
    <row r="25" spans="1:11" x14ac:dyDescent="0.25">
      <c r="A25" s="34">
        <v>106</v>
      </c>
      <c r="B25" s="31" t="s">
        <v>31</v>
      </c>
      <c r="C25" s="55">
        <v>0.62837799999999999</v>
      </c>
      <c r="D25" s="55">
        <v>7.5976619999999997</v>
      </c>
      <c r="E25" s="55">
        <v>1.142506</v>
      </c>
      <c r="F25" s="55">
        <v>4.3272399999999998</v>
      </c>
      <c r="G25" s="55">
        <f t="shared" si="0"/>
        <v>0.23308275624790892</v>
      </c>
      <c r="H25" s="55">
        <v>72.542906000000002</v>
      </c>
      <c r="I25" s="43">
        <v>909.84674299999995</v>
      </c>
      <c r="J25" s="43">
        <v>572.43416000000002</v>
      </c>
      <c r="K25" s="43">
        <v>-44726.368999999999</v>
      </c>
    </row>
    <row r="26" spans="1:11" x14ac:dyDescent="0.25">
      <c r="A26" s="34">
        <v>107</v>
      </c>
      <c r="B26" s="31" t="s">
        <v>31</v>
      </c>
      <c r="C26" s="55">
        <v>0.63249999999999995</v>
      </c>
      <c r="D26" s="55">
        <v>7.21875</v>
      </c>
      <c r="E26" s="55">
        <v>1.3474999999999999</v>
      </c>
      <c r="F26" s="55">
        <v>3.9187500000000002</v>
      </c>
      <c r="G26" s="55">
        <f t="shared" si="0"/>
        <v>0.2742857142857143</v>
      </c>
      <c r="H26" s="55">
        <v>75.647467000000006</v>
      </c>
      <c r="I26" s="43">
        <v>1042.2803859999999</v>
      </c>
      <c r="J26" s="43">
        <v>627.08986200000004</v>
      </c>
      <c r="K26" s="43">
        <v>-45537.115980000002</v>
      </c>
    </row>
    <row r="27" spans="1:11" x14ac:dyDescent="0.25">
      <c r="A27" s="34">
        <v>108</v>
      </c>
      <c r="B27" s="31" t="s">
        <v>31</v>
      </c>
      <c r="C27" s="55">
        <v>0.67942000000000002</v>
      </c>
      <c r="D27" s="55">
        <v>7.7533859999999999</v>
      </c>
      <c r="E27" s="55">
        <v>1.019131</v>
      </c>
      <c r="F27" s="55">
        <v>4.2763520000000002</v>
      </c>
      <c r="G27" s="55">
        <f t="shared" si="0"/>
        <v>0.21907215763538668</v>
      </c>
      <c r="H27" s="55">
        <v>74.483694999999997</v>
      </c>
      <c r="I27" s="43">
        <v>641.23384499999997</v>
      </c>
      <c r="J27" s="43">
        <v>442.12950799999999</v>
      </c>
      <c r="K27" s="43">
        <v>-36034.133900000001</v>
      </c>
    </row>
    <row r="28" spans="1:11" x14ac:dyDescent="0.25">
      <c r="A28" s="34">
        <v>109</v>
      </c>
      <c r="B28" s="31" t="s">
        <v>31</v>
      </c>
      <c r="C28" s="55">
        <v>0.78374999999999995</v>
      </c>
      <c r="D28" s="55">
        <v>7.5487500000000001</v>
      </c>
      <c r="E28" s="55">
        <v>1.340625</v>
      </c>
      <c r="F28" s="55">
        <v>3.17625</v>
      </c>
      <c r="G28" s="55">
        <f t="shared" si="0"/>
        <v>0.28142076502732238</v>
      </c>
      <c r="H28" s="55">
        <v>86.709380999999993</v>
      </c>
      <c r="I28" s="43">
        <v>954.24935900000003</v>
      </c>
      <c r="J28" s="43">
        <v>689.19703100000004</v>
      </c>
      <c r="K28" s="43">
        <v>-35987.51827</v>
      </c>
    </row>
    <row r="29" spans="1:11" x14ac:dyDescent="0.25">
      <c r="A29" s="34">
        <v>110</v>
      </c>
      <c r="B29" s="31" t="s">
        <v>31</v>
      </c>
      <c r="C29" s="55">
        <v>0.66217199999999998</v>
      </c>
      <c r="D29" s="55">
        <v>6.8733430000000002</v>
      </c>
      <c r="E29" s="55">
        <v>1.0197449999999999</v>
      </c>
      <c r="F29" s="55">
        <v>3.6949190000000001</v>
      </c>
      <c r="G29" s="55">
        <f t="shared" si="0"/>
        <v>0.24470145022589443</v>
      </c>
      <c r="H29" s="55">
        <v>76.363720999999998</v>
      </c>
      <c r="I29" s="43">
        <v>705.81545300000005</v>
      </c>
      <c r="J29" s="43">
        <v>412.29166300000003</v>
      </c>
      <c r="K29" s="43">
        <v>-32118.960579999999</v>
      </c>
    </row>
    <row r="30" spans="1:11" x14ac:dyDescent="0.25">
      <c r="A30" s="34">
        <v>111</v>
      </c>
      <c r="B30" s="31" t="s">
        <v>31</v>
      </c>
      <c r="C30" s="55">
        <v>0.61461699999999997</v>
      </c>
      <c r="D30" s="55">
        <v>7.454205</v>
      </c>
      <c r="E30" s="55">
        <v>1.0873999999999999</v>
      </c>
      <c r="F30" s="55">
        <v>3.8531780000000002</v>
      </c>
      <c r="G30" s="55">
        <f t="shared" si="0"/>
        <v>0.22832978164673495</v>
      </c>
      <c r="H30" s="55">
        <v>78.234230999999994</v>
      </c>
      <c r="I30" s="43">
        <v>835.80884000000003</v>
      </c>
      <c r="J30" s="43">
        <v>543.51542400000005</v>
      </c>
      <c r="K30" s="43">
        <v>-31754.599740000001</v>
      </c>
    </row>
    <row r="31" spans="1:11" x14ac:dyDescent="0.25">
      <c r="A31" s="34">
        <v>132</v>
      </c>
      <c r="B31" s="31" t="s">
        <v>31</v>
      </c>
      <c r="C31" s="55">
        <v>0.812558</v>
      </c>
      <c r="D31" s="55">
        <v>6.6982609999999996</v>
      </c>
      <c r="E31" s="55">
        <v>1.0370809999999999</v>
      </c>
      <c r="F31" s="55">
        <v>3.2662710000000001</v>
      </c>
      <c r="G31" s="55">
        <f t="shared" si="0"/>
        <v>0.27613719441508772</v>
      </c>
      <c r="H31" s="55">
        <v>81.382064999999997</v>
      </c>
      <c r="I31" s="43">
        <v>950.38065800000004</v>
      </c>
      <c r="J31" s="43">
        <v>639.22223199999996</v>
      </c>
      <c r="K31" s="43">
        <v>-35024.19111</v>
      </c>
    </row>
    <row r="32" spans="1:11" x14ac:dyDescent="0.25">
      <c r="A32" s="34">
        <v>133</v>
      </c>
      <c r="B32" s="31" t="s">
        <v>31</v>
      </c>
      <c r="C32" s="55">
        <v>0.597885</v>
      </c>
      <c r="D32" s="55">
        <v>7.183681</v>
      </c>
      <c r="E32" s="55">
        <v>1.0055339999999999</v>
      </c>
      <c r="F32" s="55">
        <v>4.2667260000000002</v>
      </c>
      <c r="G32" s="55">
        <f t="shared" si="0"/>
        <v>0.2232029790855134</v>
      </c>
      <c r="H32" s="55">
        <v>69.879450000000006</v>
      </c>
      <c r="I32" s="43">
        <v>980.14699599999994</v>
      </c>
      <c r="J32" s="43">
        <v>557.62898900000005</v>
      </c>
      <c r="K32" s="43">
        <v>-56870.763899999998</v>
      </c>
    </row>
    <row r="33" spans="1:11" x14ac:dyDescent="0.25">
      <c r="A33" s="34">
        <v>118</v>
      </c>
      <c r="B33" s="31" t="s">
        <v>31</v>
      </c>
      <c r="C33" s="55">
        <v>0.57661099999999998</v>
      </c>
      <c r="D33" s="55">
        <v>7.043272</v>
      </c>
      <c r="E33" s="55">
        <v>0.84066600000000002</v>
      </c>
      <c r="F33" s="55">
        <v>4.2087190000000003</v>
      </c>
      <c r="G33" s="55">
        <f t="shared" si="0"/>
        <v>0.20122423214665</v>
      </c>
      <c r="H33" s="55">
        <v>69.511810999999994</v>
      </c>
      <c r="I33" s="43">
        <v>844.05329200000006</v>
      </c>
      <c r="J33" s="43">
        <v>494.46302600000001</v>
      </c>
      <c r="K33" s="43">
        <v>-33674.523999999998</v>
      </c>
    </row>
    <row r="34" spans="1:11" x14ac:dyDescent="0.25">
      <c r="A34" s="34">
        <v>119</v>
      </c>
      <c r="B34" s="31" t="s">
        <v>31</v>
      </c>
      <c r="C34" s="55">
        <v>0.80483099999999996</v>
      </c>
      <c r="D34" s="55">
        <v>6.5111530000000002</v>
      </c>
      <c r="E34" s="55">
        <v>1.109361</v>
      </c>
      <c r="F34" s="55">
        <v>3.3063310000000001</v>
      </c>
      <c r="G34" s="55">
        <f t="shared" si="0"/>
        <v>0.29398664107570499</v>
      </c>
      <c r="H34" s="55">
        <v>79.552406000000005</v>
      </c>
      <c r="I34" s="43"/>
      <c r="J34" s="43"/>
      <c r="K34" s="43"/>
    </row>
    <row r="35" spans="1:11" x14ac:dyDescent="0.25">
      <c r="A35" s="34">
        <v>120</v>
      </c>
      <c r="B35" s="31" t="s">
        <v>31</v>
      </c>
      <c r="C35" s="55">
        <v>0.72944299999999995</v>
      </c>
      <c r="D35" s="55">
        <v>7.1460650000000001</v>
      </c>
      <c r="E35" s="55">
        <v>0.98907500000000004</v>
      </c>
      <c r="F35" s="55">
        <v>3.3752170000000001</v>
      </c>
      <c r="G35" s="55">
        <f t="shared" si="0"/>
        <v>0.24048451840278531</v>
      </c>
      <c r="H35" s="55">
        <v>82.583523999999997</v>
      </c>
      <c r="I35" s="43">
        <v>735.12519599999996</v>
      </c>
      <c r="J35" s="43">
        <v>404.05626699999999</v>
      </c>
      <c r="K35" s="43">
        <v>-37081.374949999998</v>
      </c>
    </row>
    <row r="36" spans="1:11" x14ac:dyDescent="0.25">
      <c r="A36" s="34">
        <v>127</v>
      </c>
      <c r="B36" s="31" t="s">
        <v>31</v>
      </c>
      <c r="C36" s="55">
        <v>0.546458</v>
      </c>
      <c r="D36" s="55">
        <v>6.735417</v>
      </c>
      <c r="E36" s="55">
        <v>0.81333299999999997</v>
      </c>
      <c r="F36" s="55">
        <v>3.837917</v>
      </c>
      <c r="G36" s="55">
        <f t="shared" si="0"/>
        <v>0.20188668348225508</v>
      </c>
      <c r="H36" s="55">
        <v>72.905443000000005</v>
      </c>
      <c r="I36" s="43">
        <v>681.47728300000006</v>
      </c>
      <c r="J36" s="43">
        <v>382.82307600000001</v>
      </c>
      <c r="K36" s="43">
        <v>-27424.192749999998</v>
      </c>
    </row>
    <row r="37" spans="1:11" x14ac:dyDescent="0.25">
      <c r="A37" s="34">
        <v>142</v>
      </c>
      <c r="B37" s="31" t="s">
        <v>31</v>
      </c>
      <c r="C37" s="55">
        <v>0.59594000000000003</v>
      </c>
      <c r="D37" s="55">
        <v>6.8939409999999999</v>
      </c>
      <c r="E37" s="55">
        <v>1.1918800000000001</v>
      </c>
      <c r="F37" s="55">
        <v>3.5620949999999998</v>
      </c>
      <c r="G37" s="55">
        <f t="shared" si="0"/>
        <v>0.25933207145230863</v>
      </c>
      <c r="H37" s="55">
        <v>78.496218999999996</v>
      </c>
      <c r="I37" s="43">
        <v>833.64005599999996</v>
      </c>
      <c r="J37" s="43">
        <v>561.37854600000003</v>
      </c>
      <c r="K37" s="43">
        <v>-33479.758979999999</v>
      </c>
    </row>
    <row r="38" spans="1:11" x14ac:dyDescent="0.25">
      <c r="A38" s="34">
        <v>144</v>
      </c>
      <c r="B38" s="31" t="s">
        <v>31</v>
      </c>
      <c r="C38" s="55">
        <v>0.65840399999999999</v>
      </c>
      <c r="D38" s="55">
        <v>6.8706430000000003</v>
      </c>
      <c r="E38" s="55">
        <v>0.90627400000000002</v>
      </c>
      <c r="F38" s="55">
        <v>3.1603409999999998</v>
      </c>
      <c r="G38" s="55">
        <f t="shared" si="0"/>
        <v>0.2277338525666375</v>
      </c>
      <c r="H38" s="55">
        <v>83.773752000000002</v>
      </c>
      <c r="I38" s="43">
        <v>1092.5101340000001</v>
      </c>
      <c r="J38" s="43">
        <v>584.33101499999998</v>
      </c>
      <c r="K38" s="43">
        <v>-48436.9692</v>
      </c>
    </row>
    <row r="39" spans="1:11" x14ac:dyDescent="0.25">
      <c r="A39" s="34">
        <v>145</v>
      </c>
      <c r="B39" s="31" t="s">
        <v>31</v>
      </c>
      <c r="C39" s="55">
        <v>0.69062500000000004</v>
      </c>
      <c r="D39" s="55">
        <v>6.3856250000000001</v>
      </c>
      <c r="E39" s="55">
        <v>1.0093749999999999</v>
      </c>
      <c r="F39" s="55">
        <v>3.0281250000000002</v>
      </c>
      <c r="G39" s="55">
        <f t="shared" si="0"/>
        <v>0.26622296173044924</v>
      </c>
      <c r="H39" s="55">
        <v>82.740269999999995</v>
      </c>
      <c r="I39" s="43">
        <v>901.27389100000005</v>
      </c>
      <c r="J39" s="43">
        <v>543.88631699999996</v>
      </c>
      <c r="K39" s="43">
        <v>-42061.680059999999</v>
      </c>
    </row>
    <row r="40" spans="1:11" x14ac:dyDescent="0.25">
      <c r="A40" s="34">
        <v>146</v>
      </c>
      <c r="B40" s="31" t="s">
        <v>31</v>
      </c>
      <c r="C40" s="55">
        <v>0.73312500000000003</v>
      </c>
      <c r="D40" s="55">
        <v>7.1081250000000002</v>
      </c>
      <c r="E40" s="55">
        <v>1.0518749999999999</v>
      </c>
      <c r="F40" s="55">
        <v>3.80375</v>
      </c>
      <c r="G40" s="55">
        <f t="shared" si="0"/>
        <v>0.25112107623318386</v>
      </c>
      <c r="H40" s="55">
        <v>76.513878000000005</v>
      </c>
      <c r="I40" s="43">
        <v>1071.3223760000001</v>
      </c>
      <c r="J40" s="43">
        <v>576.80278699999997</v>
      </c>
      <c r="K40" s="43">
        <v>-53754.87846</v>
      </c>
    </row>
    <row r="41" spans="1:11" x14ac:dyDescent="0.25">
      <c r="A41" s="34">
        <v>147</v>
      </c>
      <c r="B41" s="31" t="s">
        <v>31</v>
      </c>
      <c r="C41" s="55">
        <v>0.82176000000000005</v>
      </c>
      <c r="D41" s="55">
        <v>6.5192930000000002</v>
      </c>
      <c r="E41" s="55">
        <v>1.1048100000000001</v>
      </c>
      <c r="F41" s="55">
        <v>3.113556</v>
      </c>
      <c r="G41" s="55">
        <f t="shared" si="0"/>
        <v>0.29551824101171709</v>
      </c>
      <c r="H41" s="55">
        <v>82.377514000000005</v>
      </c>
      <c r="I41" s="43">
        <v>734.10663599999998</v>
      </c>
      <c r="J41" s="43">
        <v>460.918227</v>
      </c>
      <c r="K41" s="43">
        <v>-36981.845209999999</v>
      </c>
    </row>
    <row r="42" spans="1:11" x14ac:dyDescent="0.25">
      <c r="A42" s="34">
        <v>148</v>
      </c>
      <c r="B42" s="31" t="s">
        <v>31</v>
      </c>
      <c r="C42" s="55">
        <v>0.88200000000000001</v>
      </c>
      <c r="D42" s="55">
        <v>6.5380000000000003</v>
      </c>
      <c r="E42" s="55">
        <v>1.0920000000000001</v>
      </c>
      <c r="F42" s="55">
        <v>3.528</v>
      </c>
      <c r="G42" s="55">
        <f t="shared" si="0"/>
        <v>0.30192719486081371</v>
      </c>
      <c r="H42" s="55">
        <v>76.309014000000005</v>
      </c>
      <c r="I42" s="43">
        <v>767.79641000000004</v>
      </c>
      <c r="J42" s="43">
        <v>323.28433100000001</v>
      </c>
      <c r="K42" s="43">
        <v>-46262.16792</v>
      </c>
    </row>
    <row r="43" spans="1:11" x14ac:dyDescent="0.25">
      <c r="A43" s="54">
        <v>126</v>
      </c>
      <c r="B43" s="31" t="s">
        <v>31</v>
      </c>
      <c r="C43" s="55">
        <v>0.84150999999999998</v>
      </c>
      <c r="D43" s="55">
        <v>6.1710739999999999</v>
      </c>
      <c r="E43" s="55">
        <v>1.262265</v>
      </c>
      <c r="F43" s="55">
        <v>2.9803480000000002</v>
      </c>
      <c r="G43" s="55">
        <f t="shared" si="0"/>
        <v>0.34090905408037558</v>
      </c>
      <c r="H43" s="55">
        <v>82.054997</v>
      </c>
      <c r="I43" s="43">
        <v>951.685877</v>
      </c>
      <c r="J43" s="43">
        <v>513.656296</v>
      </c>
      <c r="K43" s="43">
        <v>-60672.323270000001</v>
      </c>
    </row>
    <row r="44" spans="1:11" x14ac:dyDescent="0.25">
      <c r="A44" s="54">
        <v>128</v>
      </c>
      <c r="B44" s="31" t="s">
        <v>31</v>
      </c>
      <c r="C44" s="55">
        <v>0.86624999999999996</v>
      </c>
      <c r="D44" s="55">
        <v>6.3875000000000002</v>
      </c>
      <c r="E44" s="55">
        <v>0.99750000000000005</v>
      </c>
      <c r="F44" s="55">
        <v>3.43</v>
      </c>
      <c r="G44" s="55">
        <f t="shared" si="0"/>
        <v>0.29178082191780819</v>
      </c>
      <c r="H44" s="55">
        <v>76.660776999999996</v>
      </c>
      <c r="I44" s="43">
        <v>653.063399</v>
      </c>
      <c r="J44" s="43">
        <v>372.15657900000002</v>
      </c>
      <c r="K44" s="43">
        <v>-27053.607619999999</v>
      </c>
    </row>
    <row r="45" spans="1:11" x14ac:dyDescent="0.25">
      <c r="A45" s="54">
        <v>131</v>
      </c>
      <c r="B45" s="31" t="s">
        <v>31</v>
      </c>
      <c r="C45" s="55">
        <v>1.0096430000000001</v>
      </c>
      <c r="D45" s="55">
        <v>7.097664</v>
      </c>
      <c r="E45" s="55">
        <v>1.105051</v>
      </c>
      <c r="F45" s="55">
        <v>3.580721</v>
      </c>
      <c r="G45" s="55">
        <f t="shared" si="0"/>
        <v>0.29794225254957124</v>
      </c>
      <c r="H45" s="55">
        <v>79.609476000000001</v>
      </c>
      <c r="I45" s="43">
        <v>773.01715300000001</v>
      </c>
      <c r="J45" s="43">
        <v>470.19331599999998</v>
      </c>
      <c r="K45" s="43">
        <v>-38435.930789999999</v>
      </c>
    </row>
    <row r="46" spans="1:11" x14ac:dyDescent="0.25">
      <c r="A46" s="54">
        <v>143</v>
      </c>
      <c r="B46" s="31" t="s">
        <v>31</v>
      </c>
      <c r="C46" s="55">
        <v>0.85166699999999995</v>
      </c>
      <c r="D46" s="55">
        <v>7.77</v>
      </c>
      <c r="E46" s="55">
        <v>1.2250000000000001</v>
      </c>
      <c r="F46" s="55">
        <v>4.2699999999999996</v>
      </c>
      <c r="G46" s="55">
        <f t="shared" si="0"/>
        <v>0.2672673101673102</v>
      </c>
      <c r="H46" s="55">
        <v>74.694455000000005</v>
      </c>
      <c r="I46" s="43">
        <v>726.71387800000002</v>
      </c>
      <c r="J46" s="43">
        <v>336.222351</v>
      </c>
      <c r="K46" s="43">
        <v>-46121.912170000003</v>
      </c>
    </row>
    <row r="47" spans="1:11" x14ac:dyDescent="0.25">
      <c r="A47" s="54"/>
      <c r="B47" s="31"/>
      <c r="C47" s="55"/>
      <c r="D47" s="55"/>
      <c r="E47" s="55"/>
      <c r="F47" s="55"/>
      <c r="G47" s="55"/>
      <c r="H47" s="55"/>
      <c r="I47" s="43"/>
      <c r="J47" s="43"/>
      <c r="K47" s="43"/>
    </row>
    <row r="57" spans="1:1" x14ac:dyDescent="0.25">
      <c r="A57" s="44"/>
    </row>
    <row r="58" spans="1:1" x14ac:dyDescent="0.25">
      <c r="A58" s="44"/>
    </row>
    <row r="59" spans="1:1" x14ac:dyDescent="0.25">
      <c r="A59" s="44"/>
    </row>
    <row r="60" spans="1:1" x14ac:dyDescent="0.25">
      <c r="A60" s="44"/>
    </row>
    <row r="61" spans="1:1" x14ac:dyDescent="0.25">
      <c r="A61" s="44"/>
    </row>
    <row r="62" spans="1:1" x14ac:dyDescent="0.25">
      <c r="A62" s="44"/>
    </row>
    <row r="63" spans="1:1" x14ac:dyDescent="0.25">
      <c r="A63" s="44"/>
    </row>
    <row r="64" spans="1:1" x14ac:dyDescent="0.25">
      <c r="A64" s="44"/>
    </row>
    <row r="65" spans="1:1" x14ac:dyDescent="0.25">
      <c r="A65" s="44"/>
    </row>
    <row r="66" spans="1:1" x14ac:dyDescent="0.25">
      <c r="A66" s="44"/>
    </row>
    <row r="67" spans="1:1" x14ac:dyDescent="0.25">
      <c r="A67" s="44"/>
    </row>
    <row r="68" spans="1:1" x14ac:dyDescent="0.25">
      <c r="A68" s="44"/>
    </row>
    <row r="69" spans="1:1" x14ac:dyDescent="0.25">
      <c r="A69" s="44"/>
    </row>
    <row r="70" spans="1:1" x14ac:dyDescent="0.25">
      <c r="A70" s="44"/>
    </row>
    <row r="71" spans="1:1" x14ac:dyDescent="0.25">
      <c r="A71" s="44"/>
    </row>
    <row r="72" spans="1:1" x14ac:dyDescent="0.25">
      <c r="A72" s="44"/>
    </row>
    <row r="73" spans="1:1" x14ac:dyDescent="0.25">
      <c r="A73" s="44"/>
    </row>
  </sheetData>
  <conditionalFormatting sqref="B78:B82 A77:B77 A82 A89:B90 A97:B97 A59:B63 A57:B57 A68:B74 A87:B87 A48:B48 A53:B53 A44:A47">
    <cfRule type="containsText" dxfId="209" priority="112" operator="containsText" text="IA">
      <formula>NOT(ISERROR(SEARCH("IA",A44)))</formula>
    </cfRule>
    <cfRule type="containsText" dxfId="208" priority="113" operator="containsText" text="SHAM">
      <formula>NOT(ISERROR(SEARCH("SHAM",A44)))</formula>
    </cfRule>
    <cfRule type="containsText" dxfId="207" priority="114" operator="containsText" text="M">
      <formula>NOT(ISERROR(SEARCH("M",A44)))</formula>
    </cfRule>
    <cfRule type="containsText" dxfId="206" priority="115" operator="containsText" text="F">
      <formula>NOT(ISERROR(SEARCH("F",A44)))</formula>
    </cfRule>
    <cfRule type="containsText" dxfId="205" priority="116" operator="containsText" text="BEUR">
      <formula>NOT(ISERROR(SEARCH("BEUR",A44)))</formula>
    </cfRule>
    <cfRule type="containsText" dxfId="204" priority="117" operator="containsText" text="VAL">
      <formula>NOT(ISERROR(SEARCH("VAL",A44)))</formula>
    </cfRule>
    <cfRule type="containsText" dxfId="203" priority="118" operator="containsText" text="ENT">
      <formula>NOT(ISERROR(SEARCH("ENT",A44)))</formula>
    </cfRule>
    <cfRule type="containsText" dxfId="202" priority="119" operator="containsText" text="IA">
      <formula>NOT(ISERROR(SEARCH("IA",A44)))</formula>
    </cfRule>
    <cfRule type="containsText" dxfId="201" priority="120" operator="containsText" text="SHAM">
      <formula>NOT(ISERROR(SEARCH("SHAM",A44)))</formula>
    </cfRule>
    <cfRule type="containsText" dxfId="200" priority="121" operator="containsText" text="M">
      <formula>NOT(ISERROR(SEARCH("M",A44)))</formula>
    </cfRule>
    <cfRule type="containsText" dxfId="199" priority="122" operator="containsText" text="F">
      <formula>NOT(ISERROR(SEARCH("F",A44)))</formula>
    </cfRule>
  </conditionalFormatting>
  <conditionalFormatting sqref="B88:B97">
    <cfRule type="containsText" dxfId="198" priority="101" operator="containsText" text="IA">
      <formula>NOT(ISERROR(SEARCH("IA",B88)))</formula>
    </cfRule>
    <cfRule type="containsText" dxfId="197" priority="102" operator="containsText" text="SHAM">
      <formula>NOT(ISERROR(SEARCH("SHAM",B88)))</formula>
    </cfRule>
    <cfRule type="containsText" dxfId="196" priority="103" operator="containsText" text="M">
      <formula>NOT(ISERROR(SEARCH("M",B88)))</formula>
    </cfRule>
    <cfRule type="containsText" dxfId="195" priority="104" operator="containsText" text="F">
      <formula>NOT(ISERROR(SEARCH("F",B88)))</formula>
    </cfRule>
    <cfRule type="containsText" dxfId="194" priority="105" operator="containsText" text="BEUR">
      <formula>NOT(ISERROR(SEARCH("BEUR",B88)))</formula>
    </cfRule>
    <cfRule type="containsText" dxfId="193" priority="106" operator="containsText" text="VAL">
      <formula>NOT(ISERROR(SEARCH("VAL",B88)))</formula>
    </cfRule>
    <cfRule type="containsText" dxfId="192" priority="107" operator="containsText" text="ENT">
      <formula>NOT(ISERROR(SEARCH("ENT",B88)))</formula>
    </cfRule>
    <cfRule type="containsText" dxfId="191" priority="108" operator="containsText" text="IA">
      <formula>NOT(ISERROR(SEARCH("IA",B88)))</formula>
    </cfRule>
    <cfRule type="containsText" dxfId="190" priority="109" operator="containsText" text="SHAM">
      <formula>NOT(ISERROR(SEARCH("SHAM",B88)))</formula>
    </cfRule>
    <cfRule type="containsText" dxfId="189" priority="110" operator="containsText" text="M">
      <formula>NOT(ISERROR(SEARCH("M",B88)))</formula>
    </cfRule>
    <cfRule type="containsText" dxfId="188" priority="111" operator="containsText" text="F">
      <formula>NOT(ISERROR(SEARCH("F",B88)))</formula>
    </cfRule>
  </conditionalFormatting>
  <conditionalFormatting sqref="A88:B88">
    <cfRule type="containsText" dxfId="187" priority="91" operator="containsText" text="IA">
      <formula>NOT(ISERROR(SEARCH("IA",A88)))</formula>
    </cfRule>
    <cfRule type="containsText" dxfId="186" priority="92" operator="containsText" text="SHAM">
      <formula>NOT(ISERROR(SEARCH("SHAM",A88)))</formula>
    </cfRule>
    <cfRule type="containsText" dxfId="185" priority="93" operator="containsText" text="M">
      <formula>NOT(ISERROR(SEARCH("M",A88)))</formula>
    </cfRule>
    <cfRule type="containsText" dxfId="184" priority="94" operator="containsText" text="F">
      <formula>NOT(ISERROR(SEARCH("F",A88)))</formula>
    </cfRule>
    <cfRule type="containsText" dxfId="183" priority="95" operator="containsText" text="BEUR">
      <formula>NOT(ISERROR(SEARCH("BEUR",A88)))</formula>
    </cfRule>
    <cfRule type="containsText" dxfId="182" priority="96" operator="containsText" text="ENT">
      <formula>NOT(ISERROR(SEARCH("ENT",A88)))</formula>
    </cfRule>
    <cfRule type="containsText" dxfId="181" priority="97" operator="containsText" text="IA">
      <formula>NOT(ISERROR(SEARCH("IA",A88)))</formula>
    </cfRule>
    <cfRule type="containsText" dxfId="180" priority="98" operator="containsText" text="SHAM">
      <formula>NOT(ISERROR(SEARCH("SHAM",A88)))</formula>
    </cfRule>
    <cfRule type="containsText" dxfId="179" priority="99" operator="containsText" text="M">
      <formula>NOT(ISERROR(SEARCH("M",A88)))</formula>
    </cfRule>
    <cfRule type="containsText" dxfId="178" priority="100" operator="containsText" text="F">
      <formula>NOT(ISERROR(SEARCH("F",A88)))</formula>
    </cfRule>
  </conditionalFormatting>
  <conditionalFormatting sqref="B48:B53">
    <cfRule type="containsText" dxfId="177" priority="80" operator="containsText" text="IA">
      <formula>NOT(ISERROR(SEARCH("IA",B48)))</formula>
    </cfRule>
    <cfRule type="containsText" dxfId="176" priority="81" operator="containsText" text="SHAM">
      <formula>NOT(ISERROR(SEARCH("SHAM",B48)))</formula>
    </cfRule>
    <cfRule type="containsText" dxfId="175" priority="82" operator="containsText" text="M">
      <formula>NOT(ISERROR(SEARCH("M",B48)))</formula>
    </cfRule>
    <cfRule type="containsText" dxfId="174" priority="83" operator="containsText" text="F">
      <formula>NOT(ISERROR(SEARCH("F",B48)))</formula>
    </cfRule>
    <cfRule type="containsText" dxfId="173" priority="84" operator="containsText" text="BEUR">
      <formula>NOT(ISERROR(SEARCH("BEUR",B48)))</formula>
    </cfRule>
    <cfRule type="containsText" dxfId="172" priority="85" operator="containsText" text="VAL">
      <formula>NOT(ISERROR(SEARCH("VAL",B48)))</formula>
    </cfRule>
    <cfRule type="containsText" dxfId="171" priority="86" operator="containsText" text="ENT">
      <formula>NOT(ISERROR(SEARCH("ENT",B48)))</formula>
    </cfRule>
    <cfRule type="containsText" dxfId="170" priority="87" operator="containsText" text="IA">
      <formula>NOT(ISERROR(SEARCH("IA",B48)))</formula>
    </cfRule>
    <cfRule type="containsText" dxfId="169" priority="88" operator="containsText" text="SHAM">
      <formula>NOT(ISERROR(SEARCH("SHAM",B48)))</formula>
    </cfRule>
    <cfRule type="containsText" dxfId="168" priority="89" operator="containsText" text="M">
      <formula>NOT(ISERROR(SEARCH("M",B48)))</formula>
    </cfRule>
    <cfRule type="containsText" dxfId="167" priority="90" operator="containsText" text="F">
      <formula>NOT(ISERROR(SEARCH("F",B48)))</formula>
    </cfRule>
  </conditionalFormatting>
  <conditionalFormatting sqref="B48:B53">
    <cfRule type="containsText" dxfId="166" priority="78" operator="containsText" text="ia">
      <formula>NOT(ISERROR(SEARCH("ia",B48)))</formula>
    </cfRule>
    <cfRule type="containsText" dxfId="165" priority="79" operator="containsText" text="ia">
      <formula>NOT(ISERROR(SEARCH("ia",B48)))</formula>
    </cfRule>
  </conditionalFormatting>
  <conditionalFormatting sqref="A58:B58">
    <cfRule type="containsText" dxfId="164" priority="66" operator="containsText" text="IA">
      <formula>NOT(ISERROR(SEARCH("IA",A58)))</formula>
    </cfRule>
    <cfRule type="containsText" dxfId="163" priority="68" operator="containsText" text="M">
      <formula>NOT(ISERROR(SEARCH("M",A58)))</formula>
    </cfRule>
    <cfRule type="containsText" dxfId="162" priority="69" operator="containsText" text="F">
      <formula>NOT(ISERROR(SEARCH("F",A58)))</formula>
    </cfRule>
    <cfRule type="containsText" dxfId="161" priority="70" operator="containsText" text="BEUR">
      <formula>NOT(ISERROR(SEARCH("BEUR",A58)))</formula>
    </cfRule>
    <cfRule type="containsText" dxfId="160" priority="71" operator="containsText" text="VAL">
      <formula>NOT(ISERROR(SEARCH("VAL",A58)))</formula>
    </cfRule>
    <cfRule type="containsText" dxfId="159" priority="72" operator="containsText" text="ENT">
      <formula>NOT(ISERROR(SEARCH("ENT",A58)))</formula>
    </cfRule>
    <cfRule type="containsText" dxfId="158" priority="73" operator="containsText" text="IA">
      <formula>NOT(ISERROR(SEARCH("IA",A58)))</formula>
    </cfRule>
    <cfRule type="containsText" dxfId="157" priority="74" operator="containsText" text="SHAM">
      <formula>NOT(ISERROR(SEARCH("SHAM",A58)))</formula>
    </cfRule>
    <cfRule type="containsText" dxfId="156" priority="75" operator="containsText" text="M">
      <formula>NOT(ISERROR(SEARCH("M",A58)))</formula>
    </cfRule>
    <cfRule type="containsText" dxfId="155" priority="76" operator="containsText" text="F">
      <formula>NOT(ISERROR(SEARCH("F",A58)))</formula>
    </cfRule>
  </conditionalFormatting>
  <conditionalFormatting sqref="B48:B167">
    <cfRule type="containsText" dxfId="154" priority="67" operator="containsText" text="SHAM">
      <formula>NOT(ISERROR(SEARCH("SHAM",B48)))</formula>
    </cfRule>
  </conditionalFormatting>
  <conditionalFormatting sqref="B48:B97">
    <cfRule type="containsText" dxfId="153" priority="65" operator="containsText" text="IA">
      <formula>NOT(ISERROR(SEARCH("IA",B48)))</formula>
    </cfRule>
  </conditionalFormatting>
  <conditionalFormatting sqref="B48:B1048576">
    <cfRule type="containsText" dxfId="152" priority="64" operator="containsText" text="IA">
      <formula>NOT(ISERROR(SEARCH("IA",B48)))</formula>
    </cfRule>
  </conditionalFormatting>
  <conditionalFormatting sqref="B48:B98">
    <cfRule type="containsText" dxfId="151" priority="77" operator="containsText" text="IA">
      <formula>NOT(ISERROR(SEARCH("IA",B48)))</formula>
    </cfRule>
  </conditionalFormatting>
  <conditionalFormatting sqref="A96:B96">
    <cfRule type="containsText" dxfId="150" priority="123" operator="containsText" text="IA">
      <formula>NOT(ISERROR(SEARCH("IA",#REF!)))</formula>
    </cfRule>
    <cfRule type="containsText" dxfId="149" priority="124" operator="containsText" text="SHAM">
      <formula>NOT(ISERROR(SEARCH("SHAM",#REF!)))</formula>
    </cfRule>
    <cfRule type="containsText" dxfId="148" priority="125" operator="containsText" text="M">
      <formula>NOT(ISERROR(SEARCH("M",#REF!)))</formula>
    </cfRule>
    <cfRule type="containsText" dxfId="147" priority="126" operator="containsText" text="F">
      <formula>NOT(ISERROR(SEARCH("F",#REF!)))</formula>
    </cfRule>
    <cfRule type="containsText" dxfId="146" priority="127" operator="containsText" text="BEUR">
      <formula>NOT(ISERROR(SEARCH("BEUR",#REF!)))</formula>
    </cfRule>
    <cfRule type="containsText" dxfId="145" priority="128" operator="containsText" text="VAL">
      <formula>NOT(ISERROR(SEARCH("VAL",#REF!)))</formula>
    </cfRule>
    <cfRule type="containsText" dxfId="144" priority="129" operator="containsText" text="ENT">
      <formula>NOT(ISERROR(SEARCH("ENT",#REF!)))</formula>
    </cfRule>
    <cfRule type="containsText" dxfId="143" priority="130" operator="containsText" text="IA">
      <formula>NOT(ISERROR(SEARCH("IA",#REF!)))</formula>
    </cfRule>
    <cfRule type="containsText" dxfId="142" priority="131" operator="containsText" text="SHAM">
      <formula>NOT(ISERROR(SEARCH("SHAM",#REF!)))</formula>
    </cfRule>
    <cfRule type="containsText" dxfId="141" priority="132" operator="containsText" text="M">
      <formula>NOT(ISERROR(SEARCH("M",#REF!)))</formula>
    </cfRule>
    <cfRule type="containsText" dxfId="140" priority="133" operator="containsText" text="F">
      <formula>NOT(ISERROR(SEARCH("F",#REF!)))</formula>
    </cfRule>
  </conditionalFormatting>
  <conditionalFormatting sqref="A49:B52">
    <cfRule type="containsText" dxfId="139" priority="134" operator="containsText" text="IA">
      <formula>NOT(ISERROR(SEARCH("IA",#REF!)))</formula>
    </cfRule>
    <cfRule type="containsText" dxfId="138" priority="135" operator="containsText" text="SHAM">
      <formula>NOT(ISERROR(SEARCH("SHAM",#REF!)))</formula>
    </cfRule>
    <cfRule type="containsText" dxfId="137" priority="136" operator="containsText" text="M">
      <formula>NOT(ISERROR(SEARCH("M",#REF!)))</formula>
    </cfRule>
    <cfRule type="containsText" dxfId="136" priority="137" operator="containsText" text="F">
      <formula>NOT(ISERROR(SEARCH("F",#REF!)))</formula>
    </cfRule>
    <cfRule type="containsText" dxfId="135" priority="138" operator="containsText" text="BEUR">
      <formula>NOT(ISERROR(SEARCH("BEUR",#REF!)))</formula>
    </cfRule>
    <cfRule type="containsText" dxfId="134" priority="139" operator="containsText" text="VAL">
      <formula>NOT(ISERROR(SEARCH("VAL",#REF!)))</formula>
    </cfRule>
    <cfRule type="containsText" dxfId="133" priority="140" operator="containsText" text="ENT">
      <formula>NOT(ISERROR(SEARCH("ENT",#REF!)))</formula>
    </cfRule>
    <cfRule type="containsText" dxfId="132" priority="141" operator="containsText" text="IA">
      <formula>NOT(ISERROR(SEARCH("IA",#REF!)))</formula>
    </cfRule>
    <cfRule type="containsText" dxfId="131" priority="142" operator="containsText" text="SHAM">
      <formula>NOT(ISERROR(SEARCH("SHAM",#REF!)))</formula>
    </cfRule>
    <cfRule type="containsText" dxfId="130" priority="143" operator="containsText" text="M">
      <formula>NOT(ISERROR(SEARCH("M",#REF!)))</formula>
    </cfRule>
    <cfRule type="containsText" dxfId="129" priority="144" operator="containsText" text="F">
      <formula>NOT(ISERROR(SEARCH("F",#REF!)))</formula>
    </cfRule>
  </conditionalFormatting>
  <conditionalFormatting sqref="A91:B95">
    <cfRule type="containsText" dxfId="128" priority="145" operator="containsText" text="IA">
      <formula>NOT(ISERROR(SEARCH("IA",#REF!)))</formula>
    </cfRule>
    <cfRule type="containsText" dxfId="127" priority="146" operator="containsText" text="SHAM">
      <formula>NOT(ISERROR(SEARCH("SHAM",#REF!)))</formula>
    </cfRule>
    <cfRule type="containsText" dxfId="126" priority="147" operator="containsText" text="M">
      <formula>NOT(ISERROR(SEARCH("M",#REF!)))</formula>
    </cfRule>
    <cfRule type="containsText" dxfId="125" priority="148" operator="containsText" text="F">
      <formula>NOT(ISERROR(SEARCH("F",#REF!)))</formula>
    </cfRule>
    <cfRule type="containsText" dxfId="124" priority="149" operator="containsText" text="BEUR">
      <formula>NOT(ISERROR(SEARCH("BEUR",#REF!)))</formula>
    </cfRule>
    <cfRule type="containsText" dxfId="123" priority="150" operator="containsText" text="VAL">
      <formula>NOT(ISERROR(SEARCH("VAL",#REF!)))</formula>
    </cfRule>
    <cfRule type="containsText" dxfId="122" priority="151" operator="containsText" text="ENT">
      <formula>NOT(ISERROR(SEARCH("ENT",#REF!)))</formula>
    </cfRule>
    <cfRule type="containsText" dxfId="121" priority="152" operator="containsText" text="IA">
      <formula>NOT(ISERROR(SEARCH("IA",#REF!)))</formula>
    </cfRule>
    <cfRule type="containsText" dxfId="120" priority="153" operator="containsText" text="SHAM">
      <formula>NOT(ISERROR(SEARCH("SHAM",#REF!)))</formula>
    </cfRule>
    <cfRule type="containsText" dxfId="119" priority="154" operator="containsText" text="M">
      <formula>NOT(ISERROR(SEARCH("M",#REF!)))</formula>
    </cfRule>
    <cfRule type="containsText" dxfId="118" priority="155" operator="containsText" text="F">
      <formula>NOT(ISERROR(SEARCH("F",#REF!)))</formula>
    </cfRule>
  </conditionalFormatting>
  <conditionalFormatting sqref="A81:B81">
    <cfRule type="containsText" dxfId="117" priority="156" operator="containsText" text="IA">
      <formula>NOT(ISERROR(SEARCH("IA",#REF!)))</formula>
    </cfRule>
    <cfRule type="containsText" dxfId="116" priority="157" operator="containsText" text="SHAM">
      <formula>NOT(ISERROR(SEARCH("SHAM",#REF!)))</formula>
    </cfRule>
    <cfRule type="containsText" dxfId="115" priority="158" operator="containsText" text="M">
      <formula>NOT(ISERROR(SEARCH("M",#REF!)))</formula>
    </cfRule>
    <cfRule type="containsText" dxfId="114" priority="159" operator="containsText" text="F">
      <formula>NOT(ISERROR(SEARCH("F",#REF!)))</formula>
    </cfRule>
    <cfRule type="containsText" dxfId="113" priority="160" operator="containsText" text="BEUR">
      <formula>NOT(ISERROR(SEARCH("BEUR",#REF!)))</formula>
    </cfRule>
    <cfRule type="containsText" dxfId="112" priority="161" operator="containsText" text="VAL">
      <formula>NOT(ISERROR(SEARCH("VAL",#REF!)))</formula>
    </cfRule>
    <cfRule type="containsText" dxfId="111" priority="162" operator="containsText" text="ENT">
      <formula>NOT(ISERROR(SEARCH("ENT",#REF!)))</formula>
    </cfRule>
    <cfRule type="containsText" dxfId="110" priority="163" operator="containsText" text="IA">
      <formula>NOT(ISERROR(SEARCH("IA",#REF!)))</formula>
    </cfRule>
    <cfRule type="containsText" dxfId="109" priority="164" operator="containsText" text="SHAM">
      <formula>NOT(ISERROR(SEARCH("SHAM",#REF!)))</formula>
    </cfRule>
    <cfRule type="containsText" dxfId="108" priority="165" operator="containsText" text="M">
      <formula>NOT(ISERROR(SEARCH("M",#REF!)))</formula>
    </cfRule>
    <cfRule type="containsText" dxfId="107" priority="166" operator="containsText" text="F">
      <formula>NOT(ISERROR(SEARCH("F",#REF!)))</formula>
    </cfRule>
  </conditionalFormatting>
  <conditionalFormatting sqref="A79:B80">
    <cfRule type="containsText" dxfId="106" priority="167" operator="containsText" text="IA">
      <formula>NOT(ISERROR(SEARCH("IA",#REF!)))</formula>
    </cfRule>
    <cfRule type="containsText" dxfId="105" priority="168" operator="containsText" text="SHAM">
      <formula>NOT(ISERROR(SEARCH("SHAM",#REF!)))</formula>
    </cfRule>
    <cfRule type="containsText" dxfId="104" priority="169" operator="containsText" text="M">
      <formula>NOT(ISERROR(SEARCH("M",#REF!)))</formula>
    </cfRule>
    <cfRule type="containsText" dxfId="103" priority="170" operator="containsText" text="F">
      <formula>NOT(ISERROR(SEARCH("F",#REF!)))</formula>
    </cfRule>
    <cfRule type="containsText" dxfId="102" priority="171" operator="containsText" text="BEUR">
      <formula>NOT(ISERROR(SEARCH("BEUR",#REF!)))</formula>
    </cfRule>
    <cfRule type="containsText" dxfId="101" priority="172" operator="containsText" text="VAL">
      <formula>NOT(ISERROR(SEARCH("VAL",#REF!)))</formula>
    </cfRule>
    <cfRule type="containsText" dxfId="100" priority="173" operator="containsText" text="ENT">
      <formula>NOT(ISERROR(SEARCH("ENT",#REF!)))</formula>
    </cfRule>
    <cfRule type="containsText" dxfId="99" priority="174" operator="containsText" text="IA">
      <formula>NOT(ISERROR(SEARCH("IA",#REF!)))</formula>
    </cfRule>
    <cfRule type="containsText" dxfId="98" priority="175" operator="containsText" text="SHAM">
      <formula>NOT(ISERROR(SEARCH("SHAM",#REF!)))</formula>
    </cfRule>
    <cfRule type="containsText" dxfId="97" priority="176" operator="containsText" text="M">
      <formula>NOT(ISERROR(SEARCH("M",#REF!)))</formula>
    </cfRule>
    <cfRule type="containsText" dxfId="96" priority="177" operator="containsText" text="F">
      <formula>NOT(ISERROR(SEARCH("F",#REF!)))</formula>
    </cfRule>
  </conditionalFormatting>
  <conditionalFormatting sqref="A14:A16 A38 A40 A33 A19:A20">
    <cfRule type="containsText" dxfId="95" priority="31" operator="containsText" text="IA">
      <formula>NOT(ISERROR(SEARCH("IA",A14)))</formula>
    </cfRule>
    <cfRule type="containsText" dxfId="94" priority="32" operator="containsText" text="SHAM">
      <formula>NOT(ISERROR(SEARCH("SHAM",A14)))</formula>
    </cfRule>
    <cfRule type="containsText" dxfId="93" priority="33" operator="containsText" text="M">
      <formula>NOT(ISERROR(SEARCH("M",A14)))</formula>
    </cfRule>
    <cfRule type="containsText" dxfId="92" priority="34" operator="containsText" text="F">
      <formula>NOT(ISERROR(SEARCH("F",A14)))</formula>
    </cfRule>
    <cfRule type="containsText" dxfId="91" priority="35" operator="containsText" text="BEUR">
      <formula>NOT(ISERROR(SEARCH("BEUR",A14)))</formula>
    </cfRule>
    <cfRule type="containsText" dxfId="90" priority="36" operator="containsText" text="VAL">
      <formula>NOT(ISERROR(SEARCH("VAL",A14)))</formula>
    </cfRule>
    <cfRule type="containsText" dxfId="89" priority="37" operator="containsText" text="ENT">
      <formula>NOT(ISERROR(SEARCH("ENT",A14)))</formula>
    </cfRule>
    <cfRule type="containsText" dxfId="88" priority="38" operator="containsText" text="IA">
      <formula>NOT(ISERROR(SEARCH("IA",A14)))</formula>
    </cfRule>
    <cfRule type="containsText" dxfId="87" priority="39" operator="containsText" text="SHAM">
      <formula>NOT(ISERROR(SEARCH("SHAM",A14)))</formula>
    </cfRule>
    <cfRule type="containsText" dxfId="86" priority="40" operator="containsText" text="M">
      <formula>NOT(ISERROR(SEARCH("M",A14)))</formula>
    </cfRule>
    <cfRule type="containsText" dxfId="85" priority="41" operator="containsText" text="F">
      <formula>NOT(ISERROR(SEARCH("F",A14)))</formula>
    </cfRule>
  </conditionalFormatting>
  <conditionalFormatting sqref="A11:A13">
    <cfRule type="containsText" dxfId="84" priority="22" operator="containsText" text="SHAM">
      <formula>NOT(ISERROR(SEARCH("SHAM",A11)))</formula>
    </cfRule>
    <cfRule type="containsText" dxfId="83" priority="23" operator="containsText" text="M">
      <formula>NOT(ISERROR(SEARCH("M",A11)))</formula>
    </cfRule>
    <cfRule type="containsText" dxfId="82" priority="24" operator="containsText" text="F">
      <formula>NOT(ISERROR(SEARCH("F",A11)))</formula>
    </cfRule>
    <cfRule type="containsText" dxfId="81" priority="25" operator="containsText" text="BEUR">
      <formula>NOT(ISERROR(SEARCH("BEUR",A11)))</formula>
    </cfRule>
    <cfRule type="containsText" dxfId="80" priority="26" operator="containsText" text="VAL">
      <formula>NOT(ISERROR(SEARCH("VAL",A11)))</formula>
    </cfRule>
    <cfRule type="containsText" dxfId="79" priority="27" operator="containsText" text="IA">
      <formula>NOT(ISERROR(SEARCH("IA",A11)))</formula>
    </cfRule>
    <cfRule type="containsText" dxfId="78" priority="28" operator="containsText" text="SHAM">
      <formula>NOT(ISERROR(SEARCH("SHAM",A11)))</formula>
    </cfRule>
    <cfRule type="containsText" dxfId="77" priority="29" operator="containsText" text="M">
      <formula>NOT(ISERROR(SEARCH("M",A11)))</formula>
    </cfRule>
    <cfRule type="containsText" dxfId="76" priority="30" operator="containsText" text="F">
      <formula>NOT(ISERROR(SEARCH("F",A11)))</formula>
    </cfRule>
  </conditionalFormatting>
  <conditionalFormatting sqref="A10">
    <cfRule type="containsText" dxfId="75" priority="12" operator="containsText" text="IA">
      <formula>NOT(ISERROR(SEARCH("IA",A10)))</formula>
    </cfRule>
    <cfRule type="containsText" dxfId="74" priority="13" operator="containsText" text="SHAM">
      <formula>NOT(ISERROR(SEARCH("SHAM",A10)))</formula>
    </cfRule>
    <cfRule type="containsText" dxfId="73" priority="14" operator="containsText" text="M">
      <formula>NOT(ISERROR(SEARCH("M",A10)))</formula>
    </cfRule>
    <cfRule type="containsText" dxfId="72" priority="15" operator="containsText" text="F">
      <formula>NOT(ISERROR(SEARCH("F",A10)))</formula>
    </cfRule>
    <cfRule type="containsText" dxfId="71" priority="16" operator="containsText" text="VAL">
      <formula>NOT(ISERROR(SEARCH("VAL",A10)))</formula>
    </cfRule>
    <cfRule type="containsText" dxfId="70" priority="17" operator="containsText" text="ENT">
      <formula>NOT(ISERROR(SEARCH("ENT",A10)))</formula>
    </cfRule>
    <cfRule type="containsText" dxfId="69" priority="18" operator="containsText" text="IA">
      <formula>NOT(ISERROR(SEARCH("IA",A10)))</formula>
    </cfRule>
    <cfRule type="containsText" dxfId="68" priority="19" operator="containsText" text="SHAM">
      <formula>NOT(ISERROR(SEARCH("SHAM",A10)))</formula>
    </cfRule>
    <cfRule type="containsText" dxfId="67" priority="20" operator="containsText" text="M">
      <formula>NOT(ISERROR(SEARCH("M",A10)))</formula>
    </cfRule>
    <cfRule type="containsText" dxfId="66" priority="21" operator="containsText" text="F">
      <formula>NOT(ISERROR(SEARCH("F",A10)))</formula>
    </cfRule>
  </conditionalFormatting>
  <conditionalFormatting sqref="A34 A36:A37 A25:B32 B3:B23 B33:B47">
    <cfRule type="containsText" dxfId="65" priority="42" operator="containsText" text="IA">
      <formula>NOT(ISERROR(SEARCH("IA",#REF!)))</formula>
    </cfRule>
    <cfRule type="containsText" dxfId="64" priority="43" operator="containsText" text="SHAM">
      <formula>NOT(ISERROR(SEARCH("SHAM",#REF!)))</formula>
    </cfRule>
    <cfRule type="containsText" dxfId="63" priority="44" operator="containsText" text="M">
      <formula>NOT(ISERROR(SEARCH("M",#REF!)))</formula>
    </cfRule>
    <cfRule type="containsText" dxfId="62" priority="45" operator="containsText" text="F">
      <formula>NOT(ISERROR(SEARCH("F",#REF!)))</formula>
    </cfRule>
    <cfRule type="containsText" dxfId="61" priority="46" operator="containsText" text="BEUR">
      <formula>NOT(ISERROR(SEARCH("BEUR",#REF!)))</formula>
    </cfRule>
    <cfRule type="containsText" dxfId="60" priority="47" operator="containsText" text="VAL">
      <formula>NOT(ISERROR(SEARCH("VAL",#REF!)))</formula>
    </cfRule>
    <cfRule type="containsText" dxfId="59" priority="48" operator="containsText" text="ENT">
      <formula>NOT(ISERROR(SEARCH("ENT",#REF!)))</formula>
    </cfRule>
    <cfRule type="containsText" dxfId="58" priority="49" operator="containsText" text="IA">
      <formula>NOT(ISERROR(SEARCH("IA",#REF!)))</formula>
    </cfRule>
    <cfRule type="containsText" dxfId="57" priority="50" operator="containsText" text="SHAM">
      <formula>NOT(ISERROR(SEARCH("SHAM",#REF!)))</formula>
    </cfRule>
    <cfRule type="containsText" dxfId="56" priority="51" operator="containsText" text="M">
      <formula>NOT(ISERROR(SEARCH("M",#REF!)))</formula>
    </cfRule>
    <cfRule type="containsText" dxfId="55" priority="52" operator="containsText" text="F">
      <formula>NOT(ISERROR(SEARCH("F",#REF!)))</formula>
    </cfRule>
  </conditionalFormatting>
  <conditionalFormatting sqref="A2:B2 A3:A9">
    <cfRule type="containsText" dxfId="54" priority="53" operator="containsText" text="IA">
      <formula>NOT(ISERROR(SEARCH("IA",#REF!)))</formula>
    </cfRule>
    <cfRule type="containsText" dxfId="53" priority="54" operator="containsText" text="SHAM">
      <formula>NOT(ISERROR(SEARCH("SHAM",#REF!)))</formula>
    </cfRule>
    <cfRule type="containsText" dxfId="52" priority="55" operator="containsText" text="M">
      <formula>NOT(ISERROR(SEARCH("M",#REF!)))</formula>
    </cfRule>
    <cfRule type="containsText" dxfId="51" priority="56" operator="containsText" text="F">
      <formula>NOT(ISERROR(SEARCH("F",#REF!)))</formula>
    </cfRule>
    <cfRule type="containsText" dxfId="50" priority="57" operator="containsText" text="BEUR">
      <formula>NOT(ISERROR(SEARCH("BEUR",#REF!)))</formula>
    </cfRule>
    <cfRule type="containsText" dxfId="49" priority="58" operator="containsText" text="VAL">
      <formula>NOT(ISERROR(SEARCH("VAL",#REF!)))</formula>
    </cfRule>
    <cfRule type="containsText" dxfId="48" priority="59" operator="containsText" text="ENT">
      <formula>NOT(ISERROR(SEARCH("ENT",#REF!)))</formula>
    </cfRule>
    <cfRule type="containsText" dxfId="47" priority="60" operator="containsText" text="IA">
      <formula>NOT(ISERROR(SEARCH("IA",#REF!)))</formula>
    </cfRule>
    <cfRule type="containsText" dxfId="46" priority="61" operator="containsText" text="SHAM">
      <formula>NOT(ISERROR(SEARCH("SHAM",#REF!)))</formula>
    </cfRule>
    <cfRule type="containsText" dxfId="45" priority="62" operator="containsText" text="M">
      <formula>NOT(ISERROR(SEARCH("M",#REF!)))</formula>
    </cfRule>
    <cfRule type="containsText" dxfId="44" priority="63" operator="containsText" text="F">
      <formula>NOT(ISERROR(SEARCH("F",#REF!)))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84"/>
  <sheetViews>
    <sheetView workbookViewId="0">
      <selection activeCell="A80" sqref="A80:E84"/>
    </sheetView>
  </sheetViews>
  <sheetFormatPr baseColWidth="10" defaultColWidth="11.19921875" defaultRowHeight="14.4" x14ac:dyDescent="0.3"/>
  <cols>
    <col min="1" max="3" width="11.19921875" style="1"/>
    <col min="4" max="8" width="11" style="1" customWidth="1"/>
    <col min="9" max="16384" width="11.19921875" style="1"/>
  </cols>
  <sheetData>
    <row r="1" spans="1:91" x14ac:dyDescent="0.3">
      <c r="A1" s="56" t="s">
        <v>40</v>
      </c>
      <c r="D1" s="13"/>
      <c r="G1" s="13"/>
      <c r="J1" s="13"/>
      <c r="M1" s="13"/>
      <c r="P1" s="13"/>
    </row>
    <row r="2" spans="1:91" x14ac:dyDescent="0.3">
      <c r="A2" s="10" t="s">
        <v>35</v>
      </c>
      <c r="B2" s="58" t="s">
        <v>36</v>
      </c>
      <c r="C2" s="58"/>
      <c r="D2" s="58"/>
      <c r="E2" s="58"/>
      <c r="F2" s="58"/>
      <c r="G2" s="58"/>
      <c r="H2" s="58"/>
      <c r="I2" s="58"/>
      <c r="J2" s="58"/>
      <c r="K2" s="58"/>
      <c r="L2" s="58" t="s">
        <v>37</v>
      </c>
      <c r="M2" s="58"/>
      <c r="N2" s="58"/>
      <c r="O2" s="58"/>
      <c r="P2" s="58"/>
      <c r="Q2" s="58"/>
      <c r="R2" s="58"/>
      <c r="S2" s="58"/>
      <c r="T2" s="58"/>
      <c r="U2" s="58"/>
      <c r="V2" s="58" t="s">
        <v>38</v>
      </c>
      <c r="W2" s="58"/>
      <c r="X2" s="58"/>
      <c r="Y2" s="58"/>
      <c r="Z2" s="58"/>
      <c r="AA2" s="58"/>
      <c r="AB2" s="58"/>
      <c r="AC2" s="58"/>
      <c r="AD2" s="58"/>
      <c r="AE2" s="58"/>
      <c r="AF2" s="58" t="s">
        <v>39</v>
      </c>
      <c r="AG2" s="58"/>
      <c r="AH2" s="58"/>
      <c r="AI2" s="58"/>
      <c r="AJ2" s="58"/>
      <c r="AK2" s="58"/>
      <c r="AL2" s="58"/>
      <c r="AM2" s="58"/>
      <c r="AN2" s="58"/>
      <c r="AO2" s="58"/>
    </row>
    <row r="3" spans="1:91" x14ac:dyDescent="0.3">
      <c r="A3" s="16">
        <v>0.5</v>
      </c>
      <c r="B3" s="16">
        <v>8.51</v>
      </c>
      <c r="C3" s="16">
        <v>8.1</v>
      </c>
      <c r="D3" s="16"/>
      <c r="E3" s="16">
        <v>8.17</v>
      </c>
      <c r="F3" s="16">
        <v>8.8000000000000007</v>
      </c>
      <c r="G3" s="16">
        <v>8.01</v>
      </c>
      <c r="H3" s="16">
        <v>8.0399999999999991</v>
      </c>
      <c r="I3" s="16">
        <v>8.5299999999999994</v>
      </c>
      <c r="J3" s="16">
        <v>8.0299999999999994</v>
      </c>
      <c r="K3" s="16"/>
      <c r="L3" s="16">
        <v>8.25</v>
      </c>
      <c r="M3" s="16">
        <v>8.17</v>
      </c>
      <c r="N3" s="16"/>
      <c r="O3" s="16">
        <v>8.2100000000000009</v>
      </c>
      <c r="P3" s="16">
        <v>8.6300000000000008</v>
      </c>
      <c r="Q3" s="16">
        <v>8.73</v>
      </c>
      <c r="R3" s="16">
        <v>8.4600000000000009</v>
      </c>
      <c r="S3" s="16">
        <v>8.4700000000000006</v>
      </c>
      <c r="T3" s="16">
        <v>7.34</v>
      </c>
      <c r="U3" s="16"/>
      <c r="V3" s="16">
        <v>10.36</v>
      </c>
      <c r="W3" s="16">
        <v>8.82</v>
      </c>
      <c r="X3" s="16">
        <v>9.2899999999999991</v>
      </c>
      <c r="Y3" s="16">
        <v>9.43</v>
      </c>
      <c r="Z3" s="16">
        <v>8.59</v>
      </c>
      <c r="AA3" s="16">
        <v>9.0500000000000007</v>
      </c>
      <c r="AB3" s="16">
        <v>9.0500000000000007</v>
      </c>
      <c r="AC3" s="16">
        <v>9.07</v>
      </c>
      <c r="AD3" s="16">
        <v>7.95</v>
      </c>
      <c r="AE3" s="16">
        <v>9.5</v>
      </c>
      <c r="AF3" s="16">
        <v>9.6199999999999992</v>
      </c>
      <c r="AG3" s="16">
        <v>8.99</v>
      </c>
      <c r="AH3" s="16">
        <v>9.33</v>
      </c>
      <c r="AI3" s="16">
        <v>9.75</v>
      </c>
      <c r="AJ3" s="16">
        <v>9.07</v>
      </c>
      <c r="AK3" s="16">
        <v>9.93</v>
      </c>
      <c r="AL3" s="16">
        <v>10.14</v>
      </c>
      <c r="AM3" s="16">
        <v>10.48</v>
      </c>
      <c r="AN3" s="16">
        <v>8.94</v>
      </c>
      <c r="AO3" s="16">
        <v>9.35</v>
      </c>
    </row>
    <row r="4" spans="1:91" x14ac:dyDescent="0.3">
      <c r="A4" s="16">
        <v>2</v>
      </c>
      <c r="B4" s="16">
        <v>8.9700000000000006</v>
      </c>
      <c r="C4" s="16">
        <v>8.2799999999999994</v>
      </c>
      <c r="D4" s="16"/>
      <c r="E4" s="16">
        <v>7.99</v>
      </c>
      <c r="F4" s="16">
        <v>8.16</v>
      </c>
      <c r="G4" s="16">
        <v>8.06</v>
      </c>
      <c r="H4" s="16">
        <v>9.0299999999999994</v>
      </c>
      <c r="I4" s="16">
        <v>9.42</v>
      </c>
      <c r="J4" s="16">
        <v>8.44</v>
      </c>
      <c r="K4" s="16"/>
      <c r="L4" s="16">
        <v>8.33</v>
      </c>
      <c r="M4" s="16">
        <v>8.3699999999999992</v>
      </c>
      <c r="N4" s="16"/>
      <c r="O4" s="16">
        <v>8.44</v>
      </c>
      <c r="P4" s="16">
        <v>8.57</v>
      </c>
      <c r="Q4" s="16">
        <v>9.06</v>
      </c>
      <c r="R4" s="16">
        <v>8.86</v>
      </c>
      <c r="S4" s="16">
        <v>9.7200000000000006</v>
      </c>
      <c r="T4" s="16">
        <v>8.1199999999999992</v>
      </c>
      <c r="U4" s="16"/>
      <c r="V4" s="16">
        <v>11.84</v>
      </c>
      <c r="W4" s="16">
        <v>9.5</v>
      </c>
      <c r="X4" s="16">
        <v>10.82</v>
      </c>
      <c r="Y4" s="16">
        <v>12.43</v>
      </c>
      <c r="Z4" s="16">
        <v>10.78</v>
      </c>
      <c r="AA4" s="16">
        <v>10.8</v>
      </c>
      <c r="AB4" s="16">
        <v>11.15</v>
      </c>
      <c r="AC4" s="16">
        <v>12.47</v>
      </c>
      <c r="AD4" s="16">
        <v>10.67</v>
      </c>
      <c r="AE4" s="16">
        <v>10.41</v>
      </c>
      <c r="AF4" s="16">
        <v>11.53</v>
      </c>
      <c r="AG4" s="16">
        <v>9.82</v>
      </c>
      <c r="AH4" s="16">
        <v>10.59</v>
      </c>
      <c r="AI4" s="16">
        <v>12.45</v>
      </c>
      <c r="AJ4" s="16">
        <v>10.89</v>
      </c>
      <c r="AK4" s="16">
        <v>10.89</v>
      </c>
      <c r="AL4" s="16">
        <v>11.12</v>
      </c>
      <c r="AM4" s="16">
        <v>12.63</v>
      </c>
      <c r="AN4" s="16">
        <v>10.27</v>
      </c>
      <c r="AO4" s="16">
        <v>10.49</v>
      </c>
    </row>
    <row r="5" spans="1:91" x14ac:dyDescent="0.3">
      <c r="A5" s="16">
        <v>4</v>
      </c>
      <c r="B5" s="16">
        <v>8.59</v>
      </c>
      <c r="C5" s="16">
        <v>8.9</v>
      </c>
      <c r="D5" s="16"/>
      <c r="E5" s="16">
        <v>8.39</v>
      </c>
      <c r="F5" s="16">
        <v>8.77</v>
      </c>
      <c r="G5" s="16">
        <v>9.5299999999999994</v>
      </c>
      <c r="H5" s="16">
        <v>9.4700000000000006</v>
      </c>
      <c r="I5" s="16">
        <v>9.83</v>
      </c>
      <c r="J5" s="16">
        <v>8.9600000000000009</v>
      </c>
      <c r="K5" s="16"/>
      <c r="L5" s="16">
        <v>8.4</v>
      </c>
      <c r="M5" s="16">
        <v>8.73</v>
      </c>
      <c r="N5" s="16"/>
      <c r="O5" s="16">
        <v>8.09</v>
      </c>
      <c r="P5" s="16">
        <v>9.1</v>
      </c>
      <c r="Q5" s="16">
        <v>9.19</v>
      </c>
      <c r="R5" s="16">
        <v>9.44</v>
      </c>
      <c r="S5" s="16">
        <v>9.93</v>
      </c>
      <c r="T5" s="16">
        <v>8.5500000000000007</v>
      </c>
      <c r="U5" s="16"/>
      <c r="V5" s="16">
        <v>13.92</v>
      </c>
      <c r="W5" s="16">
        <v>9.48</v>
      </c>
      <c r="X5" s="16">
        <v>11.2</v>
      </c>
      <c r="Y5" s="16">
        <v>11.35</v>
      </c>
      <c r="Z5" s="16">
        <v>12.06</v>
      </c>
      <c r="AA5" s="16">
        <v>12.07</v>
      </c>
      <c r="AB5" s="16">
        <v>11.83</v>
      </c>
      <c r="AC5" s="16">
        <v>13.7</v>
      </c>
      <c r="AD5" s="16">
        <v>11.11</v>
      </c>
      <c r="AE5" s="16">
        <v>11.73</v>
      </c>
      <c r="AF5" s="16">
        <v>12.87</v>
      </c>
      <c r="AG5" s="16">
        <v>9.59</v>
      </c>
      <c r="AH5" s="16">
        <v>12.15</v>
      </c>
      <c r="AI5" s="16">
        <v>11.6</v>
      </c>
      <c r="AJ5" s="16">
        <v>11.45</v>
      </c>
      <c r="AK5" s="16">
        <v>11.83</v>
      </c>
      <c r="AL5" s="16">
        <v>11.74</v>
      </c>
      <c r="AM5" s="16">
        <v>14.15</v>
      </c>
      <c r="AN5" s="16">
        <v>11.27</v>
      </c>
      <c r="AO5" s="16">
        <v>11.51</v>
      </c>
    </row>
    <row r="6" spans="1:91" x14ac:dyDescent="0.3">
      <c r="A6" s="16">
        <v>6</v>
      </c>
      <c r="B6" s="16">
        <v>8.8800000000000008</v>
      </c>
      <c r="C6" s="16">
        <v>8.8699999999999992</v>
      </c>
      <c r="D6" s="16"/>
      <c r="E6" s="16">
        <v>8.58</v>
      </c>
      <c r="F6" s="16">
        <v>9.4</v>
      </c>
      <c r="G6" s="16">
        <v>9.68</v>
      </c>
      <c r="H6" s="16">
        <v>9.8800000000000008</v>
      </c>
      <c r="I6" s="16">
        <v>9.7899999999999991</v>
      </c>
      <c r="J6" s="16">
        <v>9</v>
      </c>
      <c r="K6" s="16"/>
      <c r="L6" s="16">
        <v>9.24</v>
      </c>
      <c r="M6" s="16">
        <v>8.9</v>
      </c>
      <c r="N6" s="16"/>
      <c r="O6" s="16">
        <v>8.3699999999999992</v>
      </c>
      <c r="P6" s="16">
        <v>9.4700000000000006</v>
      </c>
      <c r="Q6" s="16">
        <v>9.94</v>
      </c>
      <c r="R6" s="16">
        <v>9.7799999999999994</v>
      </c>
      <c r="S6" s="16">
        <v>10.01</v>
      </c>
      <c r="T6" s="16">
        <v>9.3000000000000007</v>
      </c>
      <c r="U6" s="16"/>
      <c r="V6" s="16">
        <v>12.5</v>
      </c>
      <c r="W6" s="16">
        <v>10.44</v>
      </c>
      <c r="X6" s="16">
        <v>12.38</v>
      </c>
      <c r="Y6" s="16">
        <v>12.53</v>
      </c>
      <c r="Z6" s="16">
        <v>12.33</v>
      </c>
      <c r="AA6" s="16">
        <v>12.55</v>
      </c>
      <c r="AB6" s="16">
        <v>11.9</v>
      </c>
      <c r="AC6" s="16">
        <v>14.74</v>
      </c>
      <c r="AD6" s="16">
        <v>12.32</v>
      </c>
      <c r="AE6" s="16">
        <v>12.08</v>
      </c>
      <c r="AF6" s="16">
        <v>12.77</v>
      </c>
      <c r="AG6" s="16">
        <v>11.6</v>
      </c>
      <c r="AH6" s="16">
        <v>12.38</v>
      </c>
      <c r="AI6" s="16">
        <v>12.56</v>
      </c>
      <c r="AJ6" s="16">
        <v>13.07</v>
      </c>
      <c r="AK6" s="16">
        <v>12.91</v>
      </c>
      <c r="AL6" s="16">
        <v>11.65</v>
      </c>
      <c r="AM6" s="16">
        <v>14.9</v>
      </c>
      <c r="AN6" s="16">
        <v>12.1</v>
      </c>
      <c r="AO6" s="16">
        <v>12.2</v>
      </c>
    </row>
    <row r="7" spans="1:91" x14ac:dyDescent="0.3">
      <c r="A7" s="16"/>
      <c r="B7" s="16"/>
      <c r="D7" s="16"/>
      <c r="E7" s="16"/>
      <c r="F7" s="2"/>
      <c r="G7" s="16"/>
      <c r="H7" s="16"/>
      <c r="J7" s="29"/>
      <c r="K7" s="29"/>
      <c r="M7" s="16"/>
      <c r="N7" s="16"/>
      <c r="P7" s="16"/>
      <c r="Q7" s="16"/>
    </row>
    <row r="8" spans="1:91" x14ac:dyDescent="0.3">
      <c r="A8" s="16" t="s">
        <v>41</v>
      </c>
      <c r="B8" s="16"/>
      <c r="D8" s="16"/>
      <c r="E8" s="16"/>
      <c r="F8" s="2"/>
      <c r="G8" s="16"/>
      <c r="H8" s="16"/>
      <c r="J8" s="29"/>
      <c r="K8" s="29"/>
      <c r="M8" s="16"/>
      <c r="N8" s="16"/>
      <c r="P8" s="16"/>
      <c r="Q8" s="16"/>
    </row>
    <row r="9" spans="1:91" x14ac:dyDescent="0.3">
      <c r="A9" s="10" t="s">
        <v>35</v>
      </c>
      <c r="B9" s="58" t="s">
        <v>36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 t="s">
        <v>37</v>
      </c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 t="s">
        <v>37</v>
      </c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 t="s">
        <v>38</v>
      </c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Y9" s="58" t="s">
        <v>39</v>
      </c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</row>
    <row r="10" spans="1:91" x14ac:dyDescent="0.3">
      <c r="A10" s="16">
        <v>0.5</v>
      </c>
      <c r="B10" s="16">
        <v>7.68</v>
      </c>
      <c r="C10" s="16">
        <v>7.06</v>
      </c>
      <c r="D10" s="16">
        <v>7.23</v>
      </c>
      <c r="E10" s="16">
        <v>7.68</v>
      </c>
      <c r="F10" s="16">
        <v>7.47</v>
      </c>
      <c r="G10" s="16">
        <v>7.69</v>
      </c>
      <c r="H10" s="16">
        <v>6.73</v>
      </c>
      <c r="I10" s="16">
        <v>6.85</v>
      </c>
      <c r="J10" s="16"/>
      <c r="K10" s="16"/>
      <c r="L10" s="16"/>
      <c r="M10" s="16"/>
      <c r="N10" s="16"/>
      <c r="O10" s="16"/>
      <c r="P10" s="16"/>
      <c r="Q10" s="16">
        <v>7.7</v>
      </c>
      <c r="R10" s="16">
        <v>7.36</v>
      </c>
      <c r="S10" s="16">
        <v>7.15</v>
      </c>
      <c r="T10" s="16">
        <v>8.0299999999999994</v>
      </c>
      <c r="U10" s="16">
        <v>7.79</v>
      </c>
      <c r="V10" s="16">
        <v>7.66</v>
      </c>
      <c r="W10" s="16">
        <v>6.8</v>
      </c>
      <c r="X10" s="16">
        <v>7.29</v>
      </c>
      <c r="Y10" s="16"/>
      <c r="Z10" s="16"/>
      <c r="AA10" s="16"/>
      <c r="AB10" s="16"/>
      <c r="AC10" s="16"/>
      <c r="AD10" s="16"/>
      <c r="AE10" s="16"/>
      <c r="AF10" s="16">
        <v>8.82</v>
      </c>
      <c r="AG10" s="16">
        <v>8.2899999999999991</v>
      </c>
      <c r="AH10" s="16">
        <v>9.3000000000000007</v>
      </c>
      <c r="AI10" s="16">
        <v>9.93</v>
      </c>
      <c r="AJ10" s="16">
        <v>7.73</v>
      </c>
      <c r="AK10" s="16">
        <v>8.58</v>
      </c>
      <c r="AL10" s="16">
        <v>9.09</v>
      </c>
      <c r="AM10" s="16">
        <v>7.63</v>
      </c>
      <c r="AN10" s="16">
        <v>7.52</v>
      </c>
      <c r="AO10" s="16"/>
      <c r="AP10" s="16"/>
      <c r="AQ10" s="16"/>
      <c r="AR10" s="16"/>
      <c r="AS10" s="16"/>
      <c r="AT10" s="16"/>
      <c r="AU10" s="16">
        <v>9.2100000000000009</v>
      </c>
      <c r="AV10" s="16">
        <v>8.6999999999999993</v>
      </c>
      <c r="AW10" s="16">
        <v>9.2200000000000006</v>
      </c>
      <c r="AX10" s="16">
        <v>9.9</v>
      </c>
      <c r="AY10" s="16">
        <v>8.2200000000000006</v>
      </c>
      <c r="AZ10" s="16">
        <v>8.3699999999999992</v>
      </c>
      <c r="BA10" s="16">
        <v>7.99</v>
      </c>
      <c r="BB10" s="16">
        <v>7.43</v>
      </c>
      <c r="BC10" s="16">
        <v>9.25</v>
      </c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</row>
    <row r="11" spans="1:91" x14ac:dyDescent="0.3">
      <c r="A11" s="16">
        <v>2</v>
      </c>
      <c r="B11" s="16">
        <v>7.75</v>
      </c>
      <c r="C11" s="16">
        <v>7.33</v>
      </c>
      <c r="D11" s="16">
        <v>7.65</v>
      </c>
      <c r="E11" s="16">
        <v>7.16</v>
      </c>
      <c r="F11" s="16">
        <v>7.56</v>
      </c>
      <c r="G11" s="16">
        <v>6.81</v>
      </c>
      <c r="H11" s="16">
        <v>7.19</v>
      </c>
      <c r="I11" s="16">
        <v>7.41</v>
      </c>
      <c r="J11" s="16"/>
      <c r="K11" s="16"/>
      <c r="L11" s="16"/>
      <c r="M11" s="16"/>
      <c r="N11" s="16"/>
      <c r="O11" s="16"/>
      <c r="P11" s="16"/>
      <c r="Q11" s="16">
        <v>7.51</v>
      </c>
      <c r="R11" s="16">
        <v>6.46</v>
      </c>
      <c r="S11" s="16">
        <v>6.84</v>
      </c>
      <c r="T11" s="16">
        <v>6.96</v>
      </c>
      <c r="U11" s="16">
        <v>7.83</v>
      </c>
      <c r="V11" s="16">
        <v>6.69</v>
      </c>
      <c r="W11" s="16">
        <v>7.14</v>
      </c>
      <c r="X11" s="16">
        <v>7.83</v>
      </c>
      <c r="Y11" s="16"/>
      <c r="Z11" s="16"/>
      <c r="AA11" s="16"/>
      <c r="AB11" s="16"/>
      <c r="AC11" s="16"/>
      <c r="AD11" s="16"/>
      <c r="AE11" s="16"/>
      <c r="AF11" s="16">
        <v>9.4600000000000009</v>
      </c>
      <c r="AG11" s="16">
        <v>9.2100000000000009</v>
      </c>
      <c r="AH11" s="16">
        <v>8.8800000000000008</v>
      </c>
      <c r="AI11" s="16">
        <v>10.78</v>
      </c>
      <c r="AJ11" s="16">
        <v>10.16</v>
      </c>
      <c r="AK11" s="16">
        <v>10.130000000000001</v>
      </c>
      <c r="AL11" s="16">
        <v>9.85</v>
      </c>
      <c r="AM11" s="16">
        <v>8.73</v>
      </c>
      <c r="AN11" s="16">
        <v>11.41</v>
      </c>
      <c r="AO11" s="16"/>
      <c r="AP11" s="16"/>
      <c r="AQ11" s="16"/>
      <c r="AR11" s="16"/>
      <c r="AS11" s="16"/>
      <c r="AT11" s="16"/>
      <c r="AU11" s="16">
        <v>9.59</v>
      </c>
      <c r="AV11" s="16">
        <v>8.83</v>
      </c>
      <c r="AW11" s="16">
        <v>9.09</v>
      </c>
      <c r="AX11" s="16">
        <v>11.17</v>
      </c>
      <c r="AY11" s="16">
        <v>10.210000000000001</v>
      </c>
      <c r="AZ11" s="16">
        <v>10.43</v>
      </c>
      <c r="BA11" s="16">
        <v>9.9700000000000006</v>
      </c>
      <c r="BB11" s="16">
        <v>8.91</v>
      </c>
      <c r="BC11" s="16">
        <v>11.38</v>
      </c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</row>
    <row r="12" spans="1:91" x14ac:dyDescent="0.3">
      <c r="A12" s="16">
        <v>4</v>
      </c>
      <c r="B12" s="16">
        <v>7.35</v>
      </c>
      <c r="C12" s="16">
        <v>7.48</v>
      </c>
      <c r="D12" s="16"/>
      <c r="E12" s="16">
        <v>7.62</v>
      </c>
      <c r="F12" s="16">
        <v>7.51</v>
      </c>
      <c r="G12" s="16">
        <v>7.46</v>
      </c>
      <c r="H12" s="16">
        <v>7.2</v>
      </c>
      <c r="I12" s="16">
        <v>7.78</v>
      </c>
      <c r="J12" s="16"/>
      <c r="K12" s="16"/>
      <c r="L12" s="16"/>
      <c r="M12" s="16"/>
      <c r="N12" s="16"/>
      <c r="O12" s="16"/>
      <c r="P12" s="16"/>
      <c r="Q12" s="16">
        <v>7.23</v>
      </c>
      <c r="R12" s="16">
        <v>7.01</v>
      </c>
      <c r="S12" s="16">
        <v>7.35</v>
      </c>
      <c r="T12" s="16">
        <v>7.48</v>
      </c>
      <c r="U12" s="16">
        <v>6.65</v>
      </c>
      <c r="V12" s="16">
        <v>7.1</v>
      </c>
      <c r="W12" s="16">
        <v>7.39</v>
      </c>
      <c r="X12" s="16">
        <v>7.4</v>
      </c>
      <c r="Y12" s="16"/>
      <c r="Z12" s="16"/>
      <c r="AA12" s="16"/>
      <c r="AB12" s="16"/>
      <c r="AC12" s="16"/>
      <c r="AD12" s="16"/>
      <c r="AE12" s="16"/>
      <c r="AF12" s="16">
        <v>10.67</v>
      </c>
      <c r="AG12" s="16">
        <v>10.27</v>
      </c>
      <c r="AH12" s="16">
        <v>10.31</v>
      </c>
      <c r="AI12" s="16">
        <v>12.13</v>
      </c>
      <c r="AJ12" s="16">
        <v>9.6999999999999993</v>
      </c>
      <c r="AK12" s="16">
        <v>11.23</v>
      </c>
      <c r="AL12" s="16">
        <v>10.27</v>
      </c>
      <c r="AM12" s="16">
        <v>9.7799999999999994</v>
      </c>
      <c r="AN12" s="16">
        <v>12.14</v>
      </c>
      <c r="AO12" s="16"/>
      <c r="AP12" s="16"/>
      <c r="AQ12" s="16"/>
      <c r="AR12" s="16"/>
      <c r="AS12" s="16"/>
      <c r="AT12" s="16"/>
      <c r="AU12" s="16">
        <v>10.94</v>
      </c>
      <c r="AV12" s="16">
        <v>9.7100000000000009</v>
      </c>
      <c r="AW12" s="16">
        <v>10.220000000000001</v>
      </c>
      <c r="AX12" s="16">
        <v>12.02</v>
      </c>
      <c r="AY12" s="16">
        <v>9.86</v>
      </c>
      <c r="AZ12" s="16">
        <v>11.18</v>
      </c>
      <c r="BA12" s="16">
        <v>10.34</v>
      </c>
      <c r="BB12" s="16">
        <v>9.9700000000000006</v>
      </c>
      <c r="BC12" s="16">
        <v>12.25</v>
      </c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</row>
    <row r="13" spans="1:91" x14ac:dyDescent="0.3">
      <c r="A13" s="16">
        <v>6</v>
      </c>
      <c r="B13" s="16">
        <v>7.93</v>
      </c>
      <c r="C13" s="16">
        <v>7.9</v>
      </c>
      <c r="D13" s="16">
        <v>7.7</v>
      </c>
      <c r="E13" s="16">
        <v>8.0299999999999994</v>
      </c>
      <c r="F13" s="16">
        <v>7.76</v>
      </c>
      <c r="G13" s="16">
        <v>7.65</v>
      </c>
      <c r="H13" s="16">
        <v>7.98</v>
      </c>
      <c r="I13" s="16">
        <v>8.0500000000000007</v>
      </c>
      <c r="J13" s="16"/>
      <c r="K13" s="16"/>
      <c r="L13" s="16"/>
      <c r="M13" s="16"/>
      <c r="N13" s="16"/>
      <c r="O13" s="16"/>
      <c r="P13" s="16"/>
      <c r="Q13" s="16">
        <v>7.67</v>
      </c>
      <c r="R13" s="16">
        <v>7.77</v>
      </c>
      <c r="S13" s="16">
        <v>8.09</v>
      </c>
      <c r="T13" s="16">
        <v>7.43</v>
      </c>
      <c r="U13" s="16">
        <v>8.15</v>
      </c>
      <c r="V13" s="16">
        <v>7.66</v>
      </c>
      <c r="W13" s="16">
        <v>7.81</v>
      </c>
      <c r="X13" s="16">
        <v>8.27</v>
      </c>
      <c r="Y13" s="16"/>
      <c r="Z13" s="16"/>
      <c r="AA13" s="16"/>
      <c r="AB13" s="16"/>
      <c r="AC13" s="16"/>
      <c r="AD13" s="16"/>
      <c r="AE13" s="16"/>
      <c r="AF13" s="16">
        <v>11.18</v>
      </c>
      <c r="AG13" s="16">
        <v>9.81</v>
      </c>
      <c r="AH13" s="16">
        <v>10.029999999999999</v>
      </c>
      <c r="AI13" s="16">
        <v>12.55</v>
      </c>
      <c r="AJ13" s="16">
        <v>11.26</v>
      </c>
      <c r="AK13" s="16">
        <v>12.29</v>
      </c>
      <c r="AL13" s="16">
        <v>10.92</v>
      </c>
      <c r="AM13" s="16">
        <v>10.17</v>
      </c>
      <c r="AN13" s="16">
        <v>13.11</v>
      </c>
      <c r="AO13" s="16"/>
      <c r="AP13" s="16"/>
      <c r="AQ13" s="16"/>
      <c r="AR13" s="16"/>
      <c r="AS13" s="16"/>
      <c r="AT13" s="16"/>
      <c r="AU13" s="16">
        <v>10.95</v>
      </c>
      <c r="AV13" s="16">
        <v>9.91</v>
      </c>
      <c r="AW13" s="16">
        <v>9.93</v>
      </c>
      <c r="AX13" s="16">
        <v>12.58</v>
      </c>
      <c r="AY13" s="16">
        <v>11.2</v>
      </c>
      <c r="AZ13" s="16">
        <v>11.6</v>
      </c>
      <c r="BA13" s="16">
        <v>11.2</v>
      </c>
      <c r="BB13" s="16">
        <v>10.199999999999999</v>
      </c>
      <c r="BC13" s="16">
        <v>13</v>
      </c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</row>
    <row r="14" spans="1:91" x14ac:dyDescent="0.3">
      <c r="A14" s="16"/>
      <c r="B14" s="16"/>
      <c r="D14" s="16"/>
      <c r="E14" s="16"/>
      <c r="F14" s="2"/>
      <c r="G14" s="16"/>
      <c r="H14" s="16"/>
      <c r="J14" s="29"/>
      <c r="M14" s="16"/>
      <c r="N14" s="16"/>
      <c r="Q14" s="16"/>
    </row>
    <row r="15" spans="1:91" x14ac:dyDescent="0.3">
      <c r="A15" s="56" t="s">
        <v>16</v>
      </c>
      <c r="B15" s="16"/>
      <c r="D15" s="2"/>
      <c r="E15" s="16"/>
      <c r="F15" s="2"/>
      <c r="G15" s="2"/>
      <c r="H15" s="2"/>
    </row>
    <row r="16" spans="1:91" x14ac:dyDescent="0.3">
      <c r="D16" s="2"/>
      <c r="E16" s="2"/>
      <c r="F16" s="2"/>
      <c r="G16" s="2"/>
      <c r="H16" s="2"/>
    </row>
    <row r="17" spans="1:41" x14ac:dyDescent="0.3">
      <c r="A17" s="10" t="s">
        <v>35</v>
      </c>
      <c r="B17" s="58" t="s">
        <v>42</v>
      </c>
      <c r="C17" s="58"/>
      <c r="D17" s="58" t="s">
        <v>43</v>
      </c>
      <c r="E17" s="58"/>
      <c r="F17" s="2"/>
      <c r="G17" s="2"/>
      <c r="H17" s="2"/>
    </row>
    <row r="18" spans="1:41" x14ac:dyDescent="0.3">
      <c r="A18" s="16">
        <v>0.5</v>
      </c>
      <c r="B18" s="16">
        <v>10.1193534</v>
      </c>
      <c r="C18" s="16">
        <v>1.06324329</v>
      </c>
      <c r="D18" s="16">
        <v>17.052006599999999</v>
      </c>
      <c r="E18" s="16">
        <v>2.5608225099999999</v>
      </c>
      <c r="F18" s="2"/>
      <c r="G18" s="13"/>
      <c r="H18" s="2"/>
      <c r="J18" s="13"/>
      <c r="M18" s="13"/>
      <c r="P18" s="13"/>
    </row>
    <row r="19" spans="1:41" x14ac:dyDescent="0.3">
      <c r="A19" s="16">
        <v>2</v>
      </c>
      <c r="B19" s="16">
        <v>29.767373800000001</v>
      </c>
      <c r="C19" s="16">
        <v>4.3220478299999998</v>
      </c>
      <c r="D19" s="16">
        <v>33.816589299999997</v>
      </c>
      <c r="E19" s="16">
        <v>4.43257615</v>
      </c>
      <c r="F19" s="2"/>
      <c r="G19" s="19"/>
      <c r="H19" s="19"/>
      <c r="J19" s="19"/>
      <c r="K19" s="19"/>
      <c r="M19" s="19"/>
      <c r="N19" s="19"/>
      <c r="P19" s="19"/>
      <c r="Q19" s="19"/>
    </row>
    <row r="20" spans="1:41" x14ac:dyDescent="0.3">
      <c r="A20" s="16">
        <v>4</v>
      </c>
      <c r="B20" s="16">
        <v>30.8117062</v>
      </c>
      <c r="C20" s="16">
        <v>5.0305811499999997</v>
      </c>
      <c r="D20" s="16">
        <v>43.235793000000001</v>
      </c>
      <c r="E20" s="16">
        <v>4.7779689400000001</v>
      </c>
      <c r="F20" s="2"/>
      <c r="G20" s="18"/>
      <c r="H20" s="18"/>
      <c r="J20" s="29"/>
      <c r="K20" s="29"/>
      <c r="M20" s="18"/>
      <c r="N20" s="18"/>
      <c r="P20" s="18"/>
      <c r="Q20" s="18"/>
    </row>
    <row r="21" spans="1:41" x14ac:dyDescent="0.3">
      <c r="A21" s="16">
        <v>6</v>
      </c>
      <c r="B21" s="16">
        <v>33.660907100000003</v>
      </c>
      <c r="C21" s="16">
        <v>4.6120637599999998</v>
      </c>
      <c r="D21" s="16">
        <v>42.955908299999997</v>
      </c>
      <c r="E21" s="16">
        <v>5.3234881200000004</v>
      </c>
      <c r="F21" s="2"/>
      <c r="G21" s="18"/>
      <c r="H21" s="18"/>
      <c r="J21" s="29"/>
      <c r="K21" s="29"/>
      <c r="M21" s="18"/>
      <c r="N21" s="18"/>
      <c r="P21" s="18"/>
      <c r="Q21" s="18"/>
    </row>
    <row r="22" spans="1:41" x14ac:dyDescent="0.3">
      <c r="A22" s="16"/>
      <c r="B22" s="16"/>
      <c r="D22" s="16"/>
      <c r="E22" s="16"/>
      <c r="F22" s="2"/>
      <c r="G22" s="18"/>
      <c r="H22" s="18"/>
      <c r="J22" s="29"/>
      <c r="K22" s="29"/>
      <c r="M22" s="18"/>
      <c r="N22" s="18"/>
      <c r="P22" s="18"/>
      <c r="Q22" s="18"/>
    </row>
    <row r="23" spans="1:41" x14ac:dyDescent="0.3">
      <c r="A23" s="16" t="s">
        <v>44</v>
      </c>
      <c r="B23" s="16"/>
      <c r="D23" s="16"/>
      <c r="E23" s="16"/>
      <c r="F23" s="2"/>
      <c r="G23" s="18"/>
      <c r="H23" s="18"/>
      <c r="J23" s="29"/>
      <c r="K23" s="29"/>
      <c r="M23" s="18"/>
      <c r="N23" s="18"/>
      <c r="P23" s="18"/>
      <c r="Q23" s="18"/>
    </row>
    <row r="24" spans="1:41" x14ac:dyDescent="0.3">
      <c r="A24" s="10" t="s">
        <v>35</v>
      </c>
      <c r="B24" s="58" t="s">
        <v>36</v>
      </c>
      <c r="C24" s="58"/>
      <c r="D24" s="58"/>
      <c r="E24" s="58"/>
      <c r="F24" s="58"/>
      <c r="G24" s="58"/>
      <c r="H24" s="58"/>
      <c r="I24" s="58"/>
      <c r="J24" s="58"/>
      <c r="K24" s="58"/>
      <c r="L24" s="58" t="s">
        <v>37</v>
      </c>
      <c r="M24" s="58"/>
      <c r="N24" s="58"/>
      <c r="O24" s="58"/>
      <c r="P24" s="58"/>
      <c r="Q24" s="58"/>
      <c r="R24" s="58"/>
      <c r="S24" s="58"/>
      <c r="T24" s="58"/>
      <c r="U24" s="58"/>
      <c r="V24" s="58" t="s">
        <v>38</v>
      </c>
      <c r="W24" s="58"/>
      <c r="X24" s="58"/>
      <c r="Y24" s="58"/>
      <c r="Z24" s="58"/>
      <c r="AA24" s="58"/>
      <c r="AB24" s="58"/>
      <c r="AC24" s="58"/>
      <c r="AD24" s="58"/>
      <c r="AE24" s="58"/>
      <c r="AF24" s="58" t="s">
        <v>39</v>
      </c>
      <c r="AG24" s="58"/>
      <c r="AH24" s="58"/>
      <c r="AI24" s="58"/>
      <c r="AJ24" s="58"/>
      <c r="AK24" s="58"/>
      <c r="AL24" s="58"/>
      <c r="AM24" s="58"/>
      <c r="AN24" s="58"/>
      <c r="AO24" s="58"/>
    </row>
    <row r="25" spans="1:41" x14ac:dyDescent="0.3">
      <c r="A25" s="16">
        <v>0.5</v>
      </c>
      <c r="B25" s="16">
        <v>3.46</v>
      </c>
      <c r="C25" s="16">
        <v>3.99</v>
      </c>
      <c r="D25" s="16">
        <v>4.28</v>
      </c>
      <c r="E25" s="16">
        <v>4.8099999999999996</v>
      </c>
      <c r="F25" s="16">
        <v>4.57</v>
      </c>
      <c r="G25" s="16">
        <v>4.38</v>
      </c>
      <c r="H25" s="16">
        <v>4.3600000000000003</v>
      </c>
      <c r="I25" s="16">
        <v>4.47</v>
      </c>
      <c r="J25" s="16"/>
      <c r="K25" s="16"/>
      <c r="L25" s="16">
        <v>4.04</v>
      </c>
      <c r="M25" s="16">
        <v>4.72</v>
      </c>
      <c r="N25" s="16">
        <v>4.5599999999999996</v>
      </c>
      <c r="O25" s="16">
        <v>4.88</v>
      </c>
      <c r="P25" s="16">
        <v>5.37</v>
      </c>
      <c r="Q25" s="16">
        <v>4.21</v>
      </c>
      <c r="R25" s="16">
        <v>4.68</v>
      </c>
      <c r="S25" s="16">
        <v>4.0199999999999996</v>
      </c>
      <c r="T25" s="16"/>
      <c r="U25" s="16"/>
      <c r="V25" s="16">
        <v>5.54</v>
      </c>
      <c r="W25" s="16">
        <v>4.42</v>
      </c>
      <c r="X25" s="16">
        <v>4.84</v>
      </c>
      <c r="Y25" s="16">
        <v>5.31</v>
      </c>
      <c r="Z25" s="16">
        <v>4.4400000000000004</v>
      </c>
      <c r="AA25" s="16">
        <v>5.28</v>
      </c>
      <c r="AB25" s="16">
        <v>4.59</v>
      </c>
      <c r="AC25" s="16">
        <v>4.9400000000000004</v>
      </c>
      <c r="AD25" s="16">
        <v>3.68</v>
      </c>
      <c r="AE25" s="16">
        <v>5.0999999999999996</v>
      </c>
      <c r="AF25" s="16">
        <v>5.23</v>
      </c>
      <c r="AG25" s="16">
        <v>4.2</v>
      </c>
      <c r="AH25" s="16">
        <v>5.33</v>
      </c>
      <c r="AI25" s="16">
        <v>5.84</v>
      </c>
      <c r="AJ25" s="16">
        <v>4.91</v>
      </c>
      <c r="AK25" s="16">
        <v>5.84</v>
      </c>
      <c r="AL25" s="16">
        <v>5.25</v>
      </c>
      <c r="AM25" s="16">
        <v>6.15</v>
      </c>
      <c r="AN25" s="16">
        <v>4.55</v>
      </c>
      <c r="AO25" s="16">
        <v>5.43</v>
      </c>
    </row>
    <row r="26" spans="1:41" x14ac:dyDescent="0.3">
      <c r="A26" s="16">
        <v>2</v>
      </c>
      <c r="B26" s="16">
        <v>4.42</v>
      </c>
      <c r="C26" s="16">
        <v>3.61</v>
      </c>
      <c r="D26" s="16">
        <v>3.58</v>
      </c>
      <c r="E26" s="16">
        <v>4.5</v>
      </c>
      <c r="F26" s="16">
        <v>4.54</v>
      </c>
      <c r="G26" s="16">
        <v>4.5999999999999996</v>
      </c>
      <c r="H26" s="16">
        <v>4.87</v>
      </c>
      <c r="I26" s="16">
        <v>4.6900000000000004</v>
      </c>
      <c r="J26" s="16"/>
      <c r="K26" s="16"/>
      <c r="L26" s="16">
        <v>4.41</v>
      </c>
      <c r="M26" s="16">
        <v>4.26</v>
      </c>
      <c r="N26" s="16">
        <v>4.12</v>
      </c>
      <c r="O26" s="16">
        <v>4.57</v>
      </c>
      <c r="P26" s="16">
        <v>5.17</v>
      </c>
      <c r="Q26" s="16">
        <v>4.87</v>
      </c>
      <c r="R26" s="16">
        <v>5.73</v>
      </c>
      <c r="S26" s="16">
        <v>4.57</v>
      </c>
      <c r="T26" s="16"/>
      <c r="U26" s="16"/>
      <c r="V26" s="16">
        <v>6.81</v>
      </c>
      <c r="W26" s="16">
        <v>4.6500000000000004</v>
      </c>
      <c r="X26" s="16">
        <v>6.1</v>
      </c>
      <c r="Y26" s="16">
        <v>7.71</v>
      </c>
      <c r="Z26" s="16">
        <v>6.8</v>
      </c>
      <c r="AA26" s="16">
        <v>7.48</v>
      </c>
      <c r="AB26" s="16">
        <v>6.48</v>
      </c>
      <c r="AC26" s="16">
        <v>8.23</v>
      </c>
      <c r="AD26" s="16">
        <v>6.6</v>
      </c>
      <c r="AE26" s="16">
        <v>6.35</v>
      </c>
      <c r="AF26" s="16">
        <v>6.68</v>
      </c>
      <c r="AG26" s="16">
        <v>4.96</v>
      </c>
      <c r="AH26" s="16">
        <v>6.3</v>
      </c>
      <c r="AI26" s="16">
        <v>7.69</v>
      </c>
      <c r="AJ26" s="16">
        <v>6.88</v>
      </c>
      <c r="AK26" s="16">
        <v>6.97</v>
      </c>
      <c r="AL26" s="16">
        <v>6.03</v>
      </c>
      <c r="AM26" s="16">
        <v>8.25</v>
      </c>
      <c r="AN26" s="16">
        <v>6.28</v>
      </c>
      <c r="AO26" s="16">
        <v>6.42</v>
      </c>
    </row>
    <row r="27" spans="1:41" x14ac:dyDescent="0.3">
      <c r="A27" s="16">
        <v>4</v>
      </c>
      <c r="B27" s="16">
        <v>4</v>
      </c>
      <c r="C27" s="16">
        <v>4.82</v>
      </c>
      <c r="D27" s="16">
        <v>4.0999999999999996</v>
      </c>
      <c r="E27" s="16">
        <v>4.54</v>
      </c>
      <c r="F27" s="16">
        <v>5.53</v>
      </c>
      <c r="G27" s="16">
        <v>5.08</v>
      </c>
      <c r="H27" s="16">
        <v>5.6</v>
      </c>
      <c r="I27" s="16">
        <v>5.16</v>
      </c>
      <c r="J27" s="16"/>
      <c r="K27" s="16"/>
      <c r="L27" s="16">
        <v>3.72</v>
      </c>
      <c r="M27" s="16">
        <v>4.84</v>
      </c>
      <c r="N27" s="16">
        <v>4.3600000000000003</v>
      </c>
      <c r="O27" s="16">
        <v>5.01</v>
      </c>
      <c r="P27" s="16">
        <v>5.77</v>
      </c>
      <c r="Q27" s="16">
        <v>5.18</v>
      </c>
      <c r="R27" s="16">
        <v>5.87</v>
      </c>
      <c r="S27" s="16">
        <v>5.07</v>
      </c>
      <c r="T27" s="16"/>
      <c r="U27" s="16"/>
      <c r="V27" s="16">
        <v>9.3800000000000008</v>
      </c>
      <c r="W27" s="16">
        <v>5.92</v>
      </c>
      <c r="X27" s="16">
        <v>7.59</v>
      </c>
      <c r="Y27" s="16">
        <v>7.96</v>
      </c>
      <c r="Z27" s="16">
        <v>8.64</v>
      </c>
      <c r="AA27" s="16">
        <v>8.32</v>
      </c>
      <c r="AB27" s="16">
        <v>6.97</v>
      </c>
      <c r="AC27" s="16">
        <v>10.09</v>
      </c>
      <c r="AD27" s="16">
        <v>6.52</v>
      </c>
      <c r="AE27" s="16">
        <v>7.36</v>
      </c>
      <c r="AF27" s="16">
        <v>8.35</v>
      </c>
      <c r="AG27" s="16">
        <v>6.08</v>
      </c>
      <c r="AH27" s="16">
        <v>8.31</v>
      </c>
      <c r="AI27" s="16">
        <v>8.2899999999999991</v>
      </c>
      <c r="AJ27" s="16">
        <v>8.19</v>
      </c>
      <c r="AK27" s="16">
        <v>7.96</v>
      </c>
      <c r="AL27" s="16">
        <v>7.21</v>
      </c>
      <c r="AM27" s="16">
        <v>9.8000000000000007</v>
      </c>
      <c r="AN27" s="16">
        <v>6.69</v>
      </c>
      <c r="AO27" s="16">
        <v>7.47</v>
      </c>
    </row>
    <row r="28" spans="1:41" x14ac:dyDescent="0.3">
      <c r="A28" s="16">
        <v>6</v>
      </c>
      <c r="B28" s="16">
        <v>4.91</v>
      </c>
      <c r="C28" s="16">
        <v>5.1100000000000003</v>
      </c>
      <c r="D28" s="16">
        <v>4.66</v>
      </c>
      <c r="E28" s="16">
        <v>5.27</v>
      </c>
      <c r="F28" s="16">
        <v>6.59</v>
      </c>
      <c r="G28" s="16">
        <v>5.79</v>
      </c>
      <c r="H28" s="16">
        <v>5.67</v>
      </c>
      <c r="I28" s="16">
        <v>5.07</v>
      </c>
      <c r="J28" s="16"/>
      <c r="K28" s="16"/>
      <c r="L28" s="16">
        <v>5.29</v>
      </c>
      <c r="M28" s="16">
        <v>5.37</v>
      </c>
      <c r="N28" s="16">
        <v>3.81</v>
      </c>
      <c r="O28" s="16">
        <v>5.55</v>
      </c>
      <c r="P28" s="16">
        <v>6.38</v>
      </c>
      <c r="Q28" s="16">
        <v>5.61</v>
      </c>
      <c r="R28" s="16">
        <v>5.65</v>
      </c>
      <c r="S28" s="16">
        <v>5.42</v>
      </c>
      <c r="T28" s="16"/>
      <c r="U28" s="16"/>
      <c r="V28" s="16">
        <v>8.16</v>
      </c>
      <c r="W28" s="16">
        <v>5.69</v>
      </c>
      <c r="X28" s="16">
        <v>7.8</v>
      </c>
      <c r="Y28" s="16">
        <v>8.58</v>
      </c>
      <c r="Z28" s="16">
        <v>8.58</v>
      </c>
      <c r="AA28" s="16">
        <v>8.58</v>
      </c>
      <c r="AB28" s="16">
        <v>7.14</v>
      </c>
      <c r="AC28" s="16">
        <v>11.53</v>
      </c>
      <c r="AD28" s="16">
        <v>7.49</v>
      </c>
      <c r="AE28" s="16">
        <v>8.15</v>
      </c>
      <c r="AF28" s="16">
        <v>7.97</v>
      </c>
      <c r="AG28" s="16">
        <v>6.45</v>
      </c>
      <c r="AH28" s="16">
        <v>7.8</v>
      </c>
      <c r="AI28" s="16">
        <v>8.3000000000000007</v>
      </c>
      <c r="AJ28" s="16">
        <v>9.3699999999999992</v>
      </c>
      <c r="AK28" s="16">
        <v>9.16</v>
      </c>
      <c r="AL28" s="16">
        <v>6.97</v>
      </c>
      <c r="AM28" s="16">
        <v>11.4</v>
      </c>
      <c r="AN28" s="16">
        <v>7.75</v>
      </c>
      <c r="AO28" s="16">
        <v>7.84</v>
      </c>
    </row>
    <row r="29" spans="1:41" x14ac:dyDescent="0.3">
      <c r="A29" s="16"/>
      <c r="B29" s="16"/>
      <c r="D29" s="16"/>
      <c r="E29" s="16"/>
      <c r="G29" s="18"/>
      <c r="H29" s="18"/>
      <c r="J29" s="29"/>
      <c r="K29" s="18"/>
      <c r="M29" s="18"/>
      <c r="N29" s="18"/>
      <c r="P29" s="18"/>
      <c r="Q29" s="18"/>
    </row>
    <row r="30" spans="1:41" x14ac:dyDescent="0.3">
      <c r="A30" s="56" t="s">
        <v>45</v>
      </c>
      <c r="J30" s="29"/>
    </row>
    <row r="31" spans="1:41" x14ac:dyDescent="0.3">
      <c r="A31" s="10" t="s">
        <v>35</v>
      </c>
      <c r="B31" s="58" t="s">
        <v>36</v>
      </c>
      <c r="C31" s="58"/>
      <c r="D31" s="58"/>
      <c r="E31" s="58"/>
      <c r="F31" s="58"/>
      <c r="G31" s="58"/>
      <c r="H31" s="58"/>
      <c r="I31" s="58"/>
      <c r="J31" s="58"/>
      <c r="K31" s="58"/>
      <c r="L31" s="58" t="s">
        <v>37</v>
      </c>
      <c r="M31" s="58"/>
      <c r="N31" s="58"/>
      <c r="O31" s="58"/>
      <c r="P31" s="58"/>
      <c r="Q31" s="58"/>
      <c r="R31" s="58"/>
      <c r="S31" s="58"/>
      <c r="T31" s="58"/>
      <c r="U31" s="58"/>
      <c r="V31" s="58" t="s">
        <v>38</v>
      </c>
      <c r="W31" s="58"/>
      <c r="X31" s="58"/>
      <c r="Y31" s="58"/>
      <c r="Z31" s="58"/>
      <c r="AA31" s="58"/>
      <c r="AB31" s="58"/>
      <c r="AC31" s="58"/>
      <c r="AD31" s="58"/>
      <c r="AE31" s="58"/>
      <c r="AF31" s="58" t="s">
        <v>39</v>
      </c>
      <c r="AG31" s="58"/>
      <c r="AH31" s="58"/>
      <c r="AI31" s="58"/>
      <c r="AJ31" s="58"/>
      <c r="AK31" s="58"/>
      <c r="AL31" s="58"/>
      <c r="AM31" s="58"/>
      <c r="AN31" s="58"/>
      <c r="AO31" s="58"/>
    </row>
    <row r="32" spans="1:41" x14ac:dyDescent="0.3">
      <c r="A32" s="16">
        <v>0.5</v>
      </c>
      <c r="B32" s="16">
        <v>3.57</v>
      </c>
      <c r="C32" s="16">
        <v>2.88</v>
      </c>
      <c r="D32" s="16">
        <v>2.59</v>
      </c>
      <c r="E32" s="16">
        <v>2.76</v>
      </c>
      <c r="F32" s="16">
        <v>3.73</v>
      </c>
      <c r="G32" s="16">
        <v>3.52</v>
      </c>
      <c r="H32" s="16">
        <v>3.39</v>
      </c>
      <c r="I32" s="16">
        <v>3.16</v>
      </c>
      <c r="J32" s="16"/>
      <c r="K32" s="16"/>
      <c r="L32" s="16">
        <v>3.35</v>
      </c>
      <c r="M32" s="16">
        <v>3.55</v>
      </c>
      <c r="N32" s="16">
        <v>2.71</v>
      </c>
      <c r="O32" s="16">
        <v>4.2300000000000004</v>
      </c>
      <c r="P32" s="16">
        <v>4.16</v>
      </c>
      <c r="Q32" s="16">
        <v>4.0599999999999996</v>
      </c>
      <c r="R32" s="16">
        <v>3.22</v>
      </c>
      <c r="S32" s="16">
        <v>3.59</v>
      </c>
      <c r="T32" s="16"/>
      <c r="U32" s="16"/>
      <c r="V32" s="16">
        <v>4.6900000000000004</v>
      </c>
      <c r="W32" s="16">
        <v>4.71</v>
      </c>
      <c r="X32" s="16">
        <v>5.0999999999999996</v>
      </c>
      <c r="Y32" s="16">
        <v>5.38</v>
      </c>
      <c r="Z32" s="16">
        <v>4.6500000000000004</v>
      </c>
      <c r="AA32" s="16">
        <v>4.97</v>
      </c>
      <c r="AB32" s="16">
        <v>4.05</v>
      </c>
      <c r="AC32" s="16">
        <v>4.3499999999999996</v>
      </c>
      <c r="AD32" s="16">
        <v>5.71</v>
      </c>
      <c r="AE32" s="16"/>
      <c r="AF32" s="16">
        <v>5.61</v>
      </c>
      <c r="AG32" s="16">
        <v>5.0199999999999996</v>
      </c>
      <c r="AH32" s="16">
        <v>5.08</v>
      </c>
      <c r="AI32" s="16">
        <v>5.66</v>
      </c>
      <c r="AJ32" s="16">
        <v>4.4400000000000004</v>
      </c>
      <c r="AK32" s="16">
        <v>4.46</v>
      </c>
      <c r="AL32" s="16">
        <v>4.1500000000000004</v>
      </c>
      <c r="AM32" s="16">
        <v>4.33</v>
      </c>
      <c r="AN32" s="16">
        <v>4.96</v>
      </c>
      <c r="AO32" s="16"/>
    </row>
    <row r="33" spans="1:41" x14ac:dyDescent="0.3">
      <c r="A33" s="16">
        <v>2</v>
      </c>
      <c r="B33" s="16">
        <v>3.53</v>
      </c>
      <c r="C33" s="16">
        <v>4.46</v>
      </c>
      <c r="D33" s="16">
        <v>3.88</v>
      </c>
      <c r="E33" s="16">
        <v>3.09</v>
      </c>
      <c r="F33" s="16">
        <v>4.0599999999999996</v>
      </c>
      <c r="G33" s="16">
        <v>3.03</v>
      </c>
      <c r="H33" s="16">
        <v>2.94</v>
      </c>
      <c r="I33" s="16">
        <v>3.25</v>
      </c>
      <c r="J33" s="16"/>
      <c r="K33" s="16"/>
      <c r="L33" s="16">
        <v>3.4</v>
      </c>
      <c r="M33" s="16">
        <v>2.8</v>
      </c>
      <c r="N33" s="16">
        <v>3.47</v>
      </c>
      <c r="O33" s="16">
        <v>3.24</v>
      </c>
      <c r="P33" s="16">
        <v>3.95</v>
      </c>
      <c r="Q33" s="16">
        <v>3.2</v>
      </c>
      <c r="R33" s="16">
        <v>3.42</v>
      </c>
      <c r="S33" s="16">
        <v>3.99</v>
      </c>
      <c r="T33" s="16"/>
      <c r="U33" s="16"/>
      <c r="V33" s="16">
        <v>5.72</v>
      </c>
      <c r="W33" s="16">
        <v>5.75</v>
      </c>
      <c r="X33" s="16">
        <v>4.8099999999999996</v>
      </c>
      <c r="Y33" s="16">
        <v>6.87</v>
      </c>
      <c r="Z33" s="16">
        <v>6.5</v>
      </c>
      <c r="AA33" s="16">
        <v>6.36</v>
      </c>
      <c r="AB33" s="16">
        <v>6.05</v>
      </c>
      <c r="AC33" s="16">
        <v>5.36</v>
      </c>
      <c r="AD33" s="16">
        <v>7.79</v>
      </c>
      <c r="AE33" s="16"/>
      <c r="AF33" s="16">
        <v>6.01</v>
      </c>
      <c r="AG33" s="16">
        <v>5.17</v>
      </c>
      <c r="AH33" s="16">
        <v>4.9800000000000004</v>
      </c>
      <c r="AI33" s="16">
        <v>7.39</v>
      </c>
      <c r="AJ33" s="16">
        <v>6.64</v>
      </c>
      <c r="AK33" s="16">
        <v>6.46</v>
      </c>
      <c r="AL33" s="16">
        <v>6.54</v>
      </c>
      <c r="AM33" s="16">
        <v>5.57</v>
      </c>
      <c r="AN33" s="16">
        <v>7.77</v>
      </c>
      <c r="AO33" s="16"/>
    </row>
    <row r="34" spans="1:41" x14ac:dyDescent="0.3">
      <c r="A34" s="16">
        <v>4</v>
      </c>
      <c r="B34" s="16">
        <v>4.0599999999999996</v>
      </c>
      <c r="C34" s="16">
        <v>3.76</v>
      </c>
      <c r="D34" s="16"/>
      <c r="E34" s="16">
        <v>3.35</v>
      </c>
      <c r="F34" s="16">
        <v>4.12</v>
      </c>
      <c r="G34" s="16">
        <v>3.05</v>
      </c>
      <c r="H34" s="16">
        <v>3.53</v>
      </c>
      <c r="I34" s="16">
        <v>3.86</v>
      </c>
      <c r="J34" s="16"/>
      <c r="K34" s="16"/>
      <c r="L34" s="16">
        <v>4</v>
      </c>
      <c r="M34" s="16">
        <v>3.3</v>
      </c>
      <c r="N34" s="16">
        <v>4.41</v>
      </c>
      <c r="O34" s="16">
        <v>3.44</v>
      </c>
      <c r="P34" s="16">
        <v>3.64</v>
      </c>
      <c r="Q34" s="16">
        <v>3.08</v>
      </c>
      <c r="R34" s="16">
        <v>3.72</v>
      </c>
      <c r="S34" s="16">
        <v>3.78</v>
      </c>
      <c r="T34" s="16"/>
      <c r="U34" s="16"/>
      <c r="V34" s="16">
        <v>7.3</v>
      </c>
      <c r="W34" s="16">
        <v>7.25</v>
      </c>
      <c r="X34" s="16">
        <v>6.22</v>
      </c>
      <c r="Y34" s="16">
        <v>8.39</v>
      </c>
      <c r="Z34" s="16">
        <v>5.65</v>
      </c>
      <c r="AA34" s="16">
        <v>7.01</v>
      </c>
      <c r="AB34" s="16">
        <v>6.59</v>
      </c>
      <c r="AC34" s="16">
        <v>6.01</v>
      </c>
      <c r="AD34" s="16">
        <v>8.24</v>
      </c>
      <c r="AE34" s="16"/>
      <c r="AF34" s="16">
        <v>7.66</v>
      </c>
      <c r="AG34" s="16">
        <v>7.57</v>
      </c>
      <c r="AH34" s="16">
        <v>6.54</v>
      </c>
      <c r="AI34" s="16">
        <v>8.66</v>
      </c>
      <c r="AJ34" s="16">
        <v>6.02</v>
      </c>
      <c r="AK34" s="16">
        <v>6.95</v>
      </c>
      <c r="AL34" s="16">
        <v>6.73</v>
      </c>
      <c r="AM34" s="16">
        <v>6.28</v>
      </c>
      <c r="AN34" s="16">
        <v>8.35</v>
      </c>
      <c r="AO34" s="16"/>
    </row>
    <row r="35" spans="1:41" x14ac:dyDescent="0.3">
      <c r="A35" s="16">
        <v>6</v>
      </c>
      <c r="B35" s="16">
        <v>4.07</v>
      </c>
      <c r="C35" s="16">
        <v>4.16</v>
      </c>
      <c r="D35" s="16">
        <v>3.76</v>
      </c>
      <c r="E35" s="16">
        <v>4.04</v>
      </c>
      <c r="F35" s="16">
        <v>4.18</v>
      </c>
      <c r="G35" s="16">
        <v>3.55</v>
      </c>
      <c r="H35" s="16">
        <v>3.86</v>
      </c>
      <c r="I35" s="16">
        <v>4.49</v>
      </c>
      <c r="J35" s="16"/>
      <c r="K35" s="16"/>
      <c r="L35" s="16">
        <v>4.3</v>
      </c>
      <c r="M35" s="16">
        <v>4.1900000000000004</v>
      </c>
      <c r="N35" s="16">
        <v>4.12</v>
      </c>
      <c r="O35" s="16">
        <v>3.79</v>
      </c>
      <c r="P35" s="16">
        <v>4.8499999999999996</v>
      </c>
      <c r="Q35" s="16">
        <v>4.33</v>
      </c>
      <c r="R35" s="16">
        <v>3.85</v>
      </c>
      <c r="S35" s="16">
        <v>4.59</v>
      </c>
      <c r="T35" s="16"/>
      <c r="U35" s="16"/>
      <c r="V35" s="16">
        <v>7.73</v>
      </c>
      <c r="W35" s="16">
        <v>6.85</v>
      </c>
      <c r="X35" s="16">
        <v>5.89</v>
      </c>
      <c r="Y35" s="16">
        <v>9.1199999999999992</v>
      </c>
      <c r="Z35" s="16">
        <v>7.2</v>
      </c>
      <c r="AA35" s="16">
        <v>8.4600000000000009</v>
      </c>
      <c r="AB35" s="16">
        <v>6.95</v>
      </c>
      <c r="AC35" s="16">
        <v>6.48</v>
      </c>
      <c r="AD35" s="16">
        <v>9.19</v>
      </c>
      <c r="AE35" s="16"/>
      <c r="AF35" s="16">
        <v>7.57</v>
      </c>
      <c r="AG35" s="16">
        <v>6.61</v>
      </c>
      <c r="AH35" s="16">
        <v>5.93</v>
      </c>
      <c r="AI35" s="16">
        <v>9.07</v>
      </c>
      <c r="AJ35" s="16">
        <v>7.1</v>
      </c>
      <c r="AK35" s="16">
        <v>7.45</v>
      </c>
      <c r="AL35" s="16">
        <v>7.45</v>
      </c>
      <c r="AM35" s="16">
        <v>6.57</v>
      </c>
      <c r="AN35" s="16">
        <v>9.69</v>
      </c>
      <c r="AO35" s="16"/>
    </row>
    <row r="37" spans="1:41" x14ac:dyDescent="0.3">
      <c r="A37" s="56" t="s">
        <v>17</v>
      </c>
    </row>
    <row r="38" spans="1:41" x14ac:dyDescent="0.3">
      <c r="A38" s="10" t="s">
        <v>35</v>
      </c>
      <c r="B38" s="58" t="s">
        <v>42</v>
      </c>
      <c r="C38" s="58"/>
      <c r="D38" s="58" t="s">
        <v>43</v>
      </c>
      <c r="E38" s="58"/>
    </row>
    <row r="39" spans="1:41" x14ac:dyDescent="0.3">
      <c r="A39" s="16">
        <v>0.5</v>
      </c>
      <c r="B39" s="16">
        <v>12.2144522</v>
      </c>
      <c r="C39" s="16">
        <v>0.85318676999999998</v>
      </c>
      <c r="D39" s="16">
        <v>51.423611100000002</v>
      </c>
      <c r="E39" s="16">
        <v>4.17823177</v>
      </c>
    </row>
    <row r="40" spans="1:41" x14ac:dyDescent="0.3">
      <c r="A40" s="16">
        <v>2</v>
      </c>
      <c r="B40" s="16">
        <v>54.461361699999998</v>
      </c>
      <c r="C40" s="16">
        <v>4.6738415900000003</v>
      </c>
      <c r="D40" s="16">
        <v>73.780295899999999</v>
      </c>
      <c r="E40" s="16">
        <v>7.5985250400000002</v>
      </c>
    </row>
    <row r="41" spans="1:41" x14ac:dyDescent="0.3">
      <c r="A41" s="16">
        <v>4</v>
      </c>
      <c r="B41" s="16">
        <v>62.245686300000003</v>
      </c>
      <c r="C41" s="16">
        <v>5.9433819000000003</v>
      </c>
      <c r="D41" s="16">
        <v>89.4114091</v>
      </c>
      <c r="E41" s="16">
        <v>7.62850685</v>
      </c>
    </row>
    <row r="42" spans="1:41" x14ac:dyDescent="0.3">
      <c r="A42" s="16">
        <v>6</v>
      </c>
      <c r="B42" s="16">
        <v>51.752960299999998</v>
      </c>
      <c r="C42" s="16">
        <v>5.0423051900000004</v>
      </c>
      <c r="D42" s="16">
        <v>87.881933599999996</v>
      </c>
      <c r="E42" s="16">
        <v>6.7652916000000003</v>
      </c>
    </row>
    <row r="44" spans="1:41" x14ac:dyDescent="0.3">
      <c r="A44" s="56" t="s">
        <v>46</v>
      </c>
    </row>
    <row r="45" spans="1:41" x14ac:dyDescent="0.3">
      <c r="A45" s="10" t="s">
        <v>35</v>
      </c>
      <c r="B45" s="58" t="s">
        <v>36</v>
      </c>
      <c r="C45" s="58"/>
      <c r="D45" s="58"/>
      <c r="E45" s="58"/>
      <c r="F45" s="58"/>
      <c r="G45" s="58"/>
      <c r="H45" s="58"/>
      <c r="I45" s="58"/>
      <c r="J45" s="58"/>
      <c r="K45" s="58"/>
      <c r="L45" s="58" t="s">
        <v>37</v>
      </c>
      <c r="M45" s="58"/>
      <c r="N45" s="58"/>
      <c r="O45" s="58"/>
      <c r="P45" s="58"/>
      <c r="Q45" s="58"/>
      <c r="R45" s="58"/>
      <c r="S45" s="58"/>
      <c r="T45" s="58"/>
      <c r="U45" s="58"/>
      <c r="V45" s="58" t="s">
        <v>38</v>
      </c>
      <c r="W45" s="58"/>
      <c r="X45" s="58"/>
      <c r="Y45" s="58"/>
      <c r="Z45" s="58"/>
      <c r="AA45" s="58"/>
      <c r="AB45" s="58"/>
      <c r="AC45" s="58"/>
      <c r="AD45" s="58"/>
      <c r="AE45" s="58"/>
      <c r="AF45" s="58" t="s">
        <v>39</v>
      </c>
      <c r="AG45" s="58"/>
      <c r="AH45" s="58"/>
      <c r="AI45" s="58"/>
      <c r="AJ45" s="58"/>
      <c r="AK45" s="58"/>
      <c r="AL45" s="58"/>
      <c r="AM45" s="58"/>
      <c r="AN45" s="58"/>
      <c r="AO45" s="58"/>
    </row>
    <row r="46" spans="1:41" x14ac:dyDescent="0.3">
      <c r="A46" s="16">
        <v>0.5</v>
      </c>
      <c r="B46" s="16">
        <v>0.62</v>
      </c>
      <c r="C46" s="16">
        <v>0.63</v>
      </c>
      <c r="D46" s="16">
        <v>0.71</v>
      </c>
      <c r="E46" s="16">
        <v>1.37</v>
      </c>
      <c r="F46" s="16">
        <v>1.29</v>
      </c>
      <c r="G46" s="16">
        <v>1.01</v>
      </c>
      <c r="H46" s="16">
        <v>1.23</v>
      </c>
      <c r="I46" s="16">
        <v>1.1000000000000001</v>
      </c>
      <c r="J46" s="16"/>
      <c r="K46" s="16"/>
      <c r="L46" s="16">
        <v>0.73</v>
      </c>
      <c r="M46" s="16">
        <v>0.68</v>
      </c>
      <c r="N46" s="16">
        <v>0.61</v>
      </c>
      <c r="O46" s="16">
        <v>1.27</v>
      </c>
      <c r="P46" s="16">
        <v>1.29</v>
      </c>
      <c r="Q46" s="16">
        <v>1.1200000000000001</v>
      </c>
      <c r="R46" s="16">
        <v>1.25</v>
      </c>
      <c r="S46" s="16">
        <v>1.08</v>
      </c>
      <c r="T46" s="16"/>
      <c r="U46" s="16"/>
      <c r="V46" s="16">
        <v>0.89</v>
      </c>
      <c r="W46" s="16">
        <v>0.85</v>
      </c>
      <c r="X46" s="16">
        <v>0.79</v>
      </c>
      <c r="Y46" s="16">
        <v>0.7</v>
      </c>
      <c r="Z46" s="16">
        <v>0.74</v>
      </c>
      <c r="AA46" s="16">
        <v>1.46</v>
      </c>
      <c r="AB46" s="16">
        <v>1.64</v>
      </c>
      <c r="AC46" s="16">
        <v>1.32</v>
      </c>
      <c r="AD46" s="16">
        <v>1.39</v>
      </c>
      <c r="AE46" s="16">
        <v>1.2</v>
      </c>
      <c r="AF46" s="16">
        <v>0.73</v>
      </c>
      <c r="AG46" s="16">
        <v>0.74</v>
      </c>
      <c r="AH46" s="16">
        <v>0.82</v>
      </c>
      <c r="AI46" s="16">
        <v>0.76</v>
      </c>
      <c r="AJ46" s="16">
        <v>0.87</v>
      </c>
      <c r="AK46" s="16">
        <v>1.36</v>
      </c>
      <c r="AL46" s="16">
        <v>1.49</v>
      </c>
      <c r="AM46" s="16">
        <v>1.21</v>
      </c>
      <c r="AN46" s="16">
        <v>1.2</v>
      </c>
      <c r="AO46" s="16">
        <v>1.28</v>
      </c>
    </row>
    <row r="47" spans="1:41" x14ac:dyDescent="0.3">
      <c r="A47" s="16">
        <v>2</v>
      </c>
      <c r="B47" s="16">
        <v>1.37</v>
      </c>
      <c r="C47" s="16">
        <v>0.75</v>
      </c>
      <c r="D47" s="16">
        <v>0.84</v>
      </c>
      <c r="E47" s="16">
        <v>1.01</v>
      </c>
      <c r="F47" s="16">
        <v>1.02</v>
      </c>
      <c r="G47" s="16">
        <v>1.67</v>
      </c>
      <c r="H47" s="16">
        <v>1.4</v>
      </c>
      <c r="I47" s="16">
        <v>1.49</v>
      </c>
      <c r="J47" s="16"/>
      <c r="K47" s="16"/>
      <c r="L47" s="16">
        <v>1.52</v>
      </c>
      <c r="M47" s="16">
        <v>0.77</v>
      </c>
      <c r="N47" s="16">
        <v>1.04</v>
      </c>
      <c r="O47" s="16">
        <v>0.98</v>
      </c>
      <c r="P47" s="16">
        <v>0.97</v>
      </c>
      <c r="Q47" s="16">
        <v>1.5</v>
      </c>
      <c r="R47" s="16">
        <v>1.56</v>
      </c>
      <c r="S47" s="16">
        <v>1.49</v>
      </c>
      <c r="T47" s="16"/>
      <c r="U47" s="16"/>
      <c r="V47" s="16">
        <v>1.57</v>
      </c>
      <c r="W47" s="16">
        <v>1.29</v>
      </c>
      <c r="X47" s="16">
        <v>1.43</v>
      </c>
      <c r="Y47" s="16">
        <v>1.07</v>
      </c>
      <c r="Z47" s="16">
        <v>1.33</v>
      </c>
      <c r="AA47" s="16">
        <v>1.45</v>
      </c>
      <c r="AB47" s="16">
        <v>1.65</v>
      </c>
      <c r="AC47" s="16">
        <v>1.81</v>
      </c>
      <c r="AD47" s="16">
        <v>1.72</v>
      </c>
      <c r="AE47" s="16">
        <v>1.62</v>
      </c>
      <c r="AF47" s="16">
        <v>1.39</v>
      </c>
      <c r="AG47" s="16">
        <v>1.29</v>
      </c>
      <c r="AH47" s="16">
        <v>1.36</v>
      </c>
      <c r="AI47" s="16">
        <v>1.1599999999999999</v>
      </c>
      <c r="AJ47" s="16">
        <v>1.32</v>
      </c>
      <c r="AK47" s="16">
        <v>1.39</v>
      </c>
      <c r="AL47" s="16">
        <v>1.37</v>
      </c>
      <c r="AM47" s="16">
        <v>1.74</v>
      </c>
      <c r="AN47" s="16">
        <v>1.72</v>
      </c>
      <c r="AO47" s="16">
        <v>1.56</v>
      </c>
    </row>
    <row r="48" spans="1:41" x14ac:dyDescent="0.3">
      <c r="A48" s="16">
        <v>4</v>
      </c>
      <c r="B48" s="16">
        <v>1.4</v>
      </c>
      <c r="C48" s="16">
        <v>1.51</v>
      </c>
      <c r="D48" s="16">
        <v>1.3</v>
      </c>
      <c r="E48" s="16">
        <v>1.3</v>
      </c>
      <c r="F48" s="16">
        <v>1.28</v>
      </c>
      <c r="G48" s="16">
        <v>1.76</v>
      </c>
      <c r="H48" s="16">
        <v>1.75</v>
      </c>
      <c r="I48" s="16">
        <v>1.5</v>
      </c>
      <c r="J48" s="16"/>
      <c r="K48" s="16"/>
      <c r="L48" s="16">
        <v>1.28</v>
      </c>
      <c r="M48" s="16">
        <v>1.49</v>
      </c>
      <c r="N48" s="16">
        <v>1.31</v>
      </c>
      <c r="O48" s="16">
        <v>1.25</v>
      </c>
      <c r="P48" s="16">
        <v>1.44</v>
      </c>
      <c r="Q48" s="16">
        <v>1.69</v>
      </c>
      <c r="R48" s="16">
        <v>1.67</v>
      </c>
      <c r="S48" s="16">
        <v>1.65</v>
      </c>
      <c r="T48" s="16"/>
      <c r="U48" s="16"/>
      <c r="V48" s="16">
        <v>1.26</v>
      </c>
      <c r="W48" s="16">
        <v>1.54</v>
      </c>
      <c r="X48" s="16">
        <v>1.76</v>
      </c>
      <c r="Y48" s="16">
        <v>1.6</v>
      </c>
      <c r="Z48" s="16">
        <v>1.87</v>
      </c>
      <c r="AA48" s="16">
        <v>1.95</v>
      </c>
      <c r="AB48" s="16">
        <v>2.04</v>
      </c>
      <c r="AC48" s="16">
        <v>1.67</v>
      </c>
      <c r="AD48" s="16">
        <v>1.61</v>
      </c>
      <c r="AE48" s="16">
        <v>1.61</v>
      </c>
      <c r="AF48" s="16">
        <v>1.51</v>
      </c>
      <c r="AG48" s="16">
        <v>1.45</v>
      </c>
      <c r="AH48" s="16">
        <v>1.66</v>
      </c>
      <c r="AI48" s="16">
        <v>1.75</v>
      </c>
      <c r="AJ48" s="16">
        <v>1.78</v>
      </c>
      <c r="AK48" s="16">
        <v>1.84</v>
      </c>
      <c r="AL48" s="16">
        <v>1.98</v>
      </c>
      <c r="AM48" s="16">
        <v>1.72</v>
      </c>
      <c r="AN48" s="16">
        <v>1.59</v>
      </c>
      <c r="AO48" s="16">
        <v>1.51</v>
      </c>
    </row>
    <row r="49" spans="1:41" x14ac:dyDescent="0.3">
      <c r="A49" s="16">
        <v>6</v>
      </c>
      <c r="B49" s="16">
        <v>1.51</v>
      </c>
      <c r="C49" s="16">
        <v>1.57</v>
      </c>
      <c r="D49" s="16">
        <v>1.62</v>
      </c>
      <c r="E49" s="16">
        <v>1.6</v>
      </c>
      <c r="F49" s="16">
        <v>1.48</v>
      </c>
      <c r="G49" s="16">
        <v>1.38</v>
      </c>
      <c r="H49" s="16">
        <v>1.44</v>
      </c>
      <c r="I49" s="16">
        <v>1.45</v>
      </c>
      <c r="J49" s="16"/>
      <c r="K49" s="16"/>
      <c r="L49" s="16">
        <v>1.64</v>
      </c>
      <c r="M49" s="16">
        <v>1.55</v>
      </c>
      <c r="N49" s="16">
        <v>1.56</v>
      </c>
      <c r="O49" s="16">
        <v>1.59</v>
      </c>
      <c r="P49" s="16">
        <v>1.58</v>
      </c>
      <c r="Q49" s="16">
        <v>1.51</v>
      </c>
      <c r="R49" s="16">
        <v>1.62</v>
      </c>
      <c r="S49" s="16">
        <v>1.43</v>
      </c>
      <c r="T49" s="16"/>
      <c r="U49" s="16"/>
      <c r="V49" s="16">
        <v>1.54</v>
      </c>
      <c r="W49" s="16">
        <v>1.62</v>
      </c>
      <c r="X49" s="16">
        <v>1.72</v>
      </c>
      <c r="Y49" s="16">
        <v>1.63</v>
      </c>
      <c r="Z49" s="16">
        <v>1.6</v>
      </c>
      <c r="AA49" s="16">
        <v>1.78</v>
      </c>
      <c r="AB49" s="16">
        <v>1.76</v>
      </c>
      <c r="AC49" s="16">
        <v>1.79</v>
      </c>
      <c r="AD49" s="16">
        <v>1.6</v>
      </c>
      <c r="AE49" s="16">
        <v>1.55</v>
      </c>
      <c r="AF49" s="16">
        <v>1.67</v>
      </c>
      <c r="AG49" s="16">
        <v>1.47</v>
      </c>
      <c r="AH49" s="16">
        <v>1.72</v>
      </c>
      <c r="AI49" s="16">
        <v>1.62</v>
      </c>
      <c r="AJ49" s="16">
        <v>1.7</v>
      </c>
      <c r="AK49" s="16">
        <v>1.78</v>
      </c>
      <c r="AL49" s="16">
        <v>1.55</v>
      </c>
      <c r="AM49" s="16">
        <v>1.55</v>
      </c>
      <c r="AN49" s="16">
        <v>1.77</v>
      </c>
      <c r="AO49" s="16">
        <v>1.51</v>
      </c>
    </row>
    <row r="51" spans="1:41" x14ac:dyDescent="0.3">
      <c r="A51" s="56" t="s">
        <v>47</v>
      </c>
    </row>
    <row r="52" spans="1:41" x14ac:dyDescent="0.3">
      <c r="A52" s="10" t="s">
        <v>35</v>
      </c>
      <c r="B52" s="58" t="s">
        <v>36</v>
      </c>
      <c r="C52" s="58"/>
      <c r="D52" s="58"/>
      <c r="E52" s="58"/>
      <c r="F52" s="58"/>
      <c r="G52" s="58"/>
      <c r="H52" s="58"/>
      <c r="I52" s="58"/>
      <c r="J52" s="58"/>
      <c r="K52" s="58"/>
      <c r="L52" s="58" t="s">
        <v>37</v>
      </c>
      <c r="M52" s="58"/>
      <c r="N52" s="58"/>
      <c r="O52" s="58"/>
      <c r="P52" s="58"/>
      <c r="Q52" s="58"/>
      <c r="R52" s="58"/>
      <c r="S52" s="58"/>
      <c r="T52" s="58"/>
      <c r="U52" s="58"/>
      <c r="V52" s="58" t="s">
        <v>38</v>
      </c>
      <c r="W52" s="58"/>
      <c r="X52" s="58"/>
      <c r="Y52" s="58"/>
      <c r="Z52" s="58"/>
      <c r="AA52" s="58"/>
      <c r="AB52" s="58"/>
      <c r="AC52" s="58"/>
      <c r="AD52" s="58"/>
      <c r="AE52" s="58"/>
      <c r="AF52" s="58" t="s">
        <v>39</v>
      </c>
      <c r="AG52" s="58"/>
      <c r="AH52" s="58"/>
      <c r="AI52" s="58"/>
      <c r="AJ52" s="58"/>
      <c r="AK52" s="58"/>
      <c r="AL52" s="58"/>
      <c r="AM52" s="58"/>
      <c r="AN52" s="58"/>
      <c r="AO52" s="58"/>
    </row>
    <row r="53" spans="1:41" x14ac:dyDescent="0.3">
      <c r="A53" s="16">
        <v>0.5</v>
      </c>
      <c r="B53" s="16">
        <v>1.24</v>
      </c>
      <c r="C53" s="16">
        <v>0.64</v>
      </c>
      <c r="D53" s="16">
        <v>0.84</v>
      </c>
      <c r="E53" s="16">
        <v>0.6</v>
      </c>
      <c r="F53" s="16">
        <v>0.78</v>
      </c>
      <c r="G53" s="16">
        <v>0.57999999999999996</v>
      </c>
      <c r="H53" s="16">
        <v>0.81</v>
      </c>
      <c r="I53" s="16">
        <v>0.94</v>
      </c>
      <c r="J53" s="16"/>
      <c r="K53" s="16"/>
      <c r="L53" s="16">
        <v>0.67</v>
      </c>
      <c r="M53" s="16">
        <v>0.6</v>
      </c>
      <c r="N53" s="16">
        <v>0.66</v>
      </c>
      <c r="O53" s="16">
        <v>0.62</v>
      </c>
      <c r="P53" s="16">
        <v>0.72</v>
      </c>
      <c r="Q53" s="16">
        <v>0.56999999999999995</v>
      </c>
      <c r="R53" s="16">
        <v>0.82</v>
      </c>
      <c r="S53" s="16">
        <v>0.84</v>
      </c>
      <c r="T53" s="16"/>
      <c r="U53" s="16"/>
      <c r="V53" s="16">
        <v>0.67</v>
      </c>
      <c r="W53" s="16">
        <v>0.66</v>
      </c>
      <c r="X53" s="16">
        <v>0.67</v>
      </c>
      <c r="Y53" s="16">
        <v>1.03</v>
      </c>
      <c r="Z53" s="16">
        <v>1.24</v>
      </c>
      <c r="AA53" s="16">
        <v>1.05</v>
      </c>
      <c r="AB53" s="16">
        <v>0.98</v>
      </c>
      <c r="AC53" s="16">
        <v>1.18</v>
      </c>
      <c r="AD53" s="16">
        <v>1.28</v>
      </c>
      <c r="AE53" s="16"/>
      <c r="AF53" s="16">
        <v>0.67</v>
      </c>
      <c r="AG53" s="16">
        <v>0.68</v>
      </c>
      <c r="AH53" s="16">
        <v>0.64</v>
      </c>
      <c r="AI53" s="16">
        <v>1.01</v>
      </c>
      <c r="AJ53" s="16">
        <v>1.27</v>
      </c>
      <c r="AK53" s="16">
        <v>1.02</v>
      </c>
      <c r="AL53" s="16">
        <v>1.02</v>
      </c>
      <c r="AM53" s="16">
        <v>1.07</v>
      </c>
      <c r="AN53" s="16">
        <v>1.23</v>
      </c>
      <c r="AO53" s="16"/>
    </row>
    <row r="54" spans="1:41" x14ac:dyDescent="0.3">
      <c r="A54" s="16">
        <v>2</v>
      </c>
      <c r="B54" s="16">
        <v>0.67</v>
      </c>
      <c r="C54" s="16">
        <v>0.84</v>
      </c>
      <c r="D54" s="16">
        <v>0.84</v>
      </c>
      <c r="E54" s="16">
        <v>0.99</v>
      </c>
      <c r="F54" s="16">
        <v>0.89</v>
      </c>
      <c r="G54" s="16">
        <v>0.81</v>
      </c>
      <c r="H54" s="16">
        <v>1.1299999999999999</v>
      </c>
      <c r="I54" s="16">
        <v>1.43</v>
      </c>
      <c r="J54" s="16"/>
      <c r="K54" s="16"/>
      <c r="L54" s="16">
        <v>0.67</v>
      </c>
      <c r="M54" s="16">
        <v>0.84</v>
      </c>
      <c r="N54" s="16">
        <v>0.84</v>
      </c>
      <c r="O54" s="16">
        <v>0.99</v>
      </c>
      <c r="P54" s="16">
        <v>0.89</v>
      </c>
      <c r="Q54" s="16">
        <v>0.81</v>
      </c>
      <c r="R54" s="16">
        <v>1.1299999999999999</v>
      </c>
      <c r="S54" s="16">
        <v>1.43</v>
      </c>
      <c r="T54" s="16"/>
      <c r="U54" s="16"/>
      <c r="V54" s="16">
        <v>1.38</v>
      </c>
      <c r="W54" s="16">
        <v>1.26</v>
      </c>
      <c r="X54" s="16">
        <v>1.47</v>
      </c>
      <c r="Y54" s="16">
        <v>1.31</v>
      </c>
      <c r="Z54" s="16">
        <v>1.52</v>
      </c>
      <c r="AA54" s="16">
        <v>1.61</v>
      </c>
      <c r="AB54" s="16">
        <v>1.47</v>
      </c>
      <c r="AC54" s="16">
        <v>1.57</v>
      </c>
      <c r="AD54" s="16">
        <v>1.75</v>
      </c>
      <c r="AE54" s="16"/>
      <c r="AF54" s="16">
        <v>1.26</v>
      </c>
      <c r="AG54" s="16">
        <v>1.18</v>
      </c>
      <c r="AH54" s="16">
        <v>1.48</v>
      </c>
      <c r="AI54" s="16">
        <v>1.7</v>
      </c>
      <c r="AJ54" s="16">
        <v>1.44</v>
      </c>
      <c r="AK54" s="16">
        <v>1.58</v>
      </c>
      <c r="AL54" s="16">
        <v>1.43</v>
      </c>
      <c r="AM54" s="16">
        <v>1.47</v>
      </c>
      <c r="AN54" s="16">
        <v>1.69</v>
      </c>
      <c r="AO54" s="16"/>
    </row>
    <row r="55" spans="1:41" x14ac:dyDescent="0.3">
      <c r="A55" s="16">
        <v>4</v>
      </c>
      <c r="B55" s="16">
        <v>1.0900000000000001</v>
      </c>
      <c r="C55" s="16">
        <v>1.06</v>
      </c>
      <c r="D55" s="16"/>
      <c r="E55" s="16">
        <v>1.3</v>
      </c>
      <c r="F55" s="16">
        <v>1.1399999999999999</v>
      </c>
      <c r="G55" s="16">
        <v>1.1100000000000001</v>
      </c>
      <c r="H55" s="16">
        <v>1.47</v>
      </c>
      <c r="I55" s="16">
        <v>1.51</v>
      </c>
      <c r="J55" s="16"/>
      <c r="K55" s="16"/>
      <c r="L55" s="16">
        <v>1.1299999999999999</v>
      </c>
      <c r="M55" s="16">
        <v>1.1200000000000001</v>
      </c>
      <c r="N55" s="16">
        <v>1.1599999999999999</v>
      </c>
      <c r="O55" s="16">
        <v>1.24</v>
      </c>
      <c r="P55" s="16">
        <v>1.05</v>
      </c>
      <c r="Q55" s="16">
        <v>1.07</v>
      </c>
      <c r="R55" s="16">
        <v>1.38</v>
      </c>
      <c r="S55" s="16">
        <v>1.38</v>
      </c>
      <c r="T55" s="16"/>
      <c r="U55" s="16"/>
      <c r="V55" s="16">
        <v>1.63</v>
      </c>
      <c r="W55" s="16">
        <v>1.38</v>
      </c>
      <c r="X55" s="16">
        <v>1.83</v>
      </c>
      <c r="Y55" s="16">
        <v>1.59</v>
      </c>
      <c r="Z55" s="16">
        <v>1.55</v>
      </c>
      <c r="AA55" s="16">
        <v>1.46</v>
      </c>
      <c r="AB55" s="16">
        <v>1.4</v>
      </c>
      <c r="AC55" s="16">
        <v>1.47</v>
      </c>
      <c r="AD55" s="16">
        <v>1.59</v>
      </c>
      <c r="AE55" s="16"/>
      <c r="AF55" s="16">
        <v>1.54</v>
      </c>
      <c r="AG55" s="16">
        <v>1.33</v>
      </c>
      <c r="AH55" s="16">
        <v>1.63</v>
      </c>
      <c r="AI55" s="16">
        <v>1.56</v>
      </c>
      <c r="AJ55" s="16">
        <v>1.39</v>
      </c>
      <c r="AK55" s="16">
        <v>1.43</v>
      </c>
      <c r="AL55" s="16">
        <v>1.38</v>
      </c>
      <c r="AM55" s="16">
        <v>1.45</v>
      </c>
      <c r="AN55" s="16">
        <v>1.6</v>
      </c>
      <c r="AO55" s="16"/>
    </row>
    <row r="56" spans="1:41" x14ac:dyDescent="0.3">
      <c r="A56" s="16">
        <v>6</v>
      </c>
      <c r="B56" s="16">
        <v>1.21</v>
      </c>
      <c r="C56" s="16">
        <v>1.03</v>
      </c>
      <c r="D56" s="16">
        <v>1.3</v>
      </c>
      <c r="E56" s="16">
        <v>1.43</v>
      </c>
      <c r="F56" s="16">
        <v>1.25</v>
      </c>
      <c r="G56" s="16">
        <v>1.21</v>
      </c>
      <c r="H56" s="16">
        <v>1.07</v>
      </c>
      <c r="I56" s="16">
        <v>1.22</v>
      </c>
      <c r="J56" s="16"/>
      <c r="K56" s="16"/>
      <c r="L56" s="16">
        <v>1.31</v>
      </c>
      <c r="M56" s="16">
        <v>1.18</v>
      </c>
      <c r="N56" s="16">
        <v>1.36</v>
      </c>
      <c r="O56" s="16">
        <v>1.29</v>
      </c>
      <c r="P56" s="16">
        <v>1.18</v>
      </c>
      <c r="Q56" s="16">
        <v>1.18</v>
      </c>
      <c r="R56" s="16">
        <v>1.1499999999999999</v>
      </c>
      <c r="S56" s="16">
        <v>1.2</v>
      </c>
      <c r="T56" s="16"/>
      <c r="U56" s="16"/>
      <c r="V56" s="16">
        <v>1.61</v>
      </c>
      <c r="W56" s="16">
        <v>1.36</v>
      </c>
      <c r="X56" s="16">
        <v>1.69</v>
      </c>
      <c r="Y56" s="16">
        <v>1.73</v>
      </c>
      <c r="Z56" s="16">
        <v>1.44</v>
      </c>
      <c r="AA56" s="16">
        <v>1.6</v>
      </c>
      <c r="AB56" s="16">
        <v>1.45</v>
      </c>
      <c r="AC56" s="16">
        <v>1.65</v>
      </c>
      <c r="AD56" s="16">
        <v>1.69</v>
      </c>
      <c r="AE56" s="16"/>
      <c r="AF56" s="16">
        <v>1.52</v>
      </c>
      <c r="AG56" s="16">
        <v>1.4</v>
      </c>
      <c r="AH56" s="16">
        <v>1.59</v>
      </c>
      <c r="AI56" s="16">
        <v>1.48</v>
      </c>
      <c r="AJ56" s="16">
        <v>1.48</v>
      </c>
      <c r="AK56" s="16">
        <v>1.59</v>
      </c>
      <c r="AL56" s="16">
        <v>1.39</v>
      </c>
      <c r="AM56" s="16">
        <v>1.6</v>
      </c>
      <c r="AN56" s="16">
        <v>1.67</v>
      </c>
      <c r="AO56" s="16"/>
    </row>
    <row r="58" spans="1:41" x14ac:dyDescent="0.3">
      <c r="A58" s="56" t="s">
        <v>48</v>
      </c>
    </row>
    <row r="59" spans="1:41" x14ac:dyDescent="0.3">
      <c r="A59" s="10" t="s">
        <v>35</v>
      </c>
      <c r="B59" s="58" t="s">
        <v>42</v>
      </c>
      <c r="C59" s="58"/>
      <c r="D59" s="58" t="s">
        <v>43</v>
      </c>
      <c r="E59" s="58"/>
    </row>
    <row r="60" spans="1:41" x14ac:dyDescent="0.3">
      <c r="A60" s="16">
        <v>0.5</v>
      </c>
      <c r="B60" s="16">
        <v>10.351758800000001</v>
      </c>
      <c r="C60" s="16">
        <v>2.14138428</v>
      </c>
      <c r="D60" s="16">
        <v>21.099015000000001</v>
      </c>
      <c r="E60" s="16">
        <v>3.8176295499999999</v>
      </c>
    </row>
    <row r="61" spans="1:41" x14ac:dyDescent="0.3">
      <c r="A61" s="16">
        <v>2</v>
      </c>
      <c r="B61" s="16">
        <v>25.151832500000001</v>
      </c>
      <c r="C61" s="16">
        <v>3.6694077599999999</v>
      </c>
      <c r="D61" s="16">
        <v>56.023391799999999</v>
      </c>
      <c r="E61" s="16">
        <v>6.8486219300000002</v>
      </c>
    </row>
    <row r="62" spans="1:41" x14ac:dyDescent="0.3">
      <c r="A62" s="16">
        <v>4</v>
      </c>
      <c r="B62" s="16">
        <v>14.6440678</v>
      </c>
      <c r="C62" s="16">
        <v>1.2976433199999999</v>
      </c>
      <c r="D62" s="16">
        <v>24.551971300000002</v>
      </c>
      <c r="E62" s="16">
        <v>2.1383665299999999</v>
      </c>
    </row>
    <row r="63" spans="1:41" x14ac:dyDescent="0.3">
      <c r="A63" s="16">
        <v>6</v>
      </c>
      <c r="B63" s="16">
        <v>10.141078800000001</v>
      </c>
      <c r="C63" s="16">
        <v>0.38463657000000001</v>
      </c>
      <c r="D63" s="16">
        <v>30.0411523</v>
      </c>
      <c r="E63" s="16">
        <v>1.92762659</v>
      </c>
    </row>
    <row r="65" spans="1:41" x14ac:dyDescent="0.3">
      <c r="A65" s="56" t="s">
        <v>49</v>
      </c>
    </row>
    <row r="66" spans="1:41" x14ac:dyDescent="0.3">
      <c r="A66" s="10" t="s">
        <v>35</v>
      </c>
      <c r="B66" s="58" t="s">
        <v>36</v>
      </c>
      <c r="C66" s="58"/>
      <c r="D66" s="58"/>
      <c r="E66" s="58"/>
      <c r="F66" s="58"/>
      <c r="G66" s="58"/>
      <c r="H66" s="58"/>
      <c r="I66" s="58"/>
      <c r="J66" s="58"/>
      <c r="K66" s="58"/>
      <c r="L66" s="58" t="s">
        <v>37</v>
      </c>
      <c r="M66" s="58"/>
      <c r="N66" s="58"/>
      <c r="O66" s="58"/>
      <c r="P66" s="58"/>
      <c r="Q66" s="58"/>
      <c r="R66" s="58"/>
      <c r="S66" s="58"/>
      <c r="T66" s="58"/>
      <c r="U66" s="58"/>
      <c r="V66" s="58" t="s">
        <v>38</v>
      </c>
      <c r="W66" s="58"/>
      <c r="X66" s="58"/>
      <c r="Y66" s="58"/>
      <c r="Z66" s="58"/>
      <c r="AA66" s="58"/>
      <c r="AB66" s="58"/>
      <c r="AC66" s="58"/>
      <c r="AD66" s="58"/>
      <c r="AE66" s="58"/>
      <c r="AF66" s="58" t="s">
        <v>39</v>
      </c>
      <c r="AG66" s="58"/>
      <c r="AH66" s="58"/>
      <c r="AI66" s="58"/>
      <c r="AJ66" s="58"/>
      <c r="AK66" s="58"/>
      <c r="AL66" s="58"/>
      <c r="AM66" s="58"/>
      <c r="AN66" s="58"/>
      <c r="AO66" s="58"/>
    </row>
    <row r="67" spans="1:41" x14ac:dyDescent="0.3">
      <c r="A67" s="16">
        <v>0.5</v>
      </c>
      <c r="B67" s="16">
        <v>0.21</v>
      </c>
      <c r="C67" s="16">
        <v>0.25</v>
      </c>
      <c r="D67" s="16">
        <v>0.23</v>
      </c>
      <c r="E67" s="16">
        <v>0.32</v>
      </c>
      <c r="F67" s="16">
        <v>0.32</v>
      </c>
      <c r="G67" s="16">
        <v>0.28999999999999998</v>
      </c>
      <c r="H67" s="16">
        <v>0.3</v>
      </c>
      <c r="I67" s="16">
        <v>0.3</v>
      </c>
      <c r="J67" s="16"/>
      <c r="K67" s="16"/>
      <c r="L67" s="16">
        <v>0.23</v>
      </c>
      <c r="M67" s="16">
        <v>0.2</v>
      </c>
      <c r="N67" s="16">
        <v>0.21</v>
      </c>
      <c r="O67" s="16">
        <v>0.35</v>
      </c>
      <c r="P67" s="16">
        <v>0.32</v>
      </c>
      <c r="Q67" s="16">
        <v>0.28999999999999998</v>
      </c>
      <c r="R67" s="16">
        <v>0.3</v>
      </c>
      <c r="S67" s="16">
        <v>0.31</v>
      </c>
      <c r="T67" s="16"/>
      <c r="U67" s="16"/>
      <c r="V67" s="16">
        <v>0.21</v>
      </c>
      <c r="W67" s="16">
        <v>0.23</v>
      </c>
      <c r="X67" s="16">
        <v>0.19</v>
      </c>
      <c r="Y67" s="16">
        <v>0.19</v>
      </c>
      <c r="Z67" s="16">
        <v>0.22</v>
      </c>
      <c r="AA67" s="16">
        <v>0.35</v>
      </c>
      <c r="AB67" s="16">
        <v>0.36</v>
      </c>
      <c r="AC67" s="16">
        <v>0.33</v>
      </c>
      <c r="AD67" s="16">
        <v>0.32</v>
      </c>
      <c r="AE67" s="16">
        <v>0.28000000000000003</v>
      </c>
      <c r="AF67" s="16">
        <v>0.19</v>
      </c>
      <c r="AG67" s="16">
        <v>0.21</v>
      </c>
      <c r="AH67" s="16">
        <v>0.19</v>
      </c>
      <c r="AI67" s="16">
        <v>0.19</v>
      </c>
      <c r="AJ67" s="16">
        <v>0.22</v>
      </c>
      <c r="AK67" s="16">
        <v>0.31</v>
      </c>
      <c r="AL67" s="16">
        <v>0.33</v>
      </c>
      <c r="AM67" s="16">
        <v>0.28000000000000003</v>
      </c>
      <c r="AN67" s="16">
        <v>0.28000000000000003</v>
      </c>
      <c r="AO67" s="16">
        <v>0.27</v>
      </c>
    </row>
    <row r="68" spans="1:41" x14ac:dyDescent="0.3">
      <c r="A68" s="16">
        <v>2</v>
      </c>
      <c r="B68" s="16">
        <v>0.34</v>
      </c>
      <c r="C68" s="16">
        <v>0.21</v>
      </c>
      <c r="D68" s="16">
        <v>0.28000000000000003</v>
      </c>
      <c r="E68" s="16">
        <v>0.28999999999999998</v>
      </c>
      <c r="F68" s="16">
        <v>0.28999999999999998</v>
      </c>
      <c r="G68" s="16">
        <v>0.38</v>
      </c>
      <c r="H68" s="16">
        <v>0.37</v>
      </c>
      <c r="I68" s="16">
        <v>0.34</v>
      </c>
      <c r="J68" s="16"/>
      <c r="K68" s="16"/>
      <c r="L68" s="16">
        <v>0.41</v>
      </c>
      <c r="M68" s="16">
        <v>0.22</v>
      </c>
      <c r="N68" s="16">
        <v>0.26</v>
      </c>
      <c r="O68" s="16">
        <v>0.27</v>
      </c>
      <c r="P68" s="16">
        <v>0.28000000000000003</v>
      </c>
      <c r="Q68" s="16">
        <v>0.41</v>
      </c>
      <c r="R68" s="16">
        <v>0.33</v>
      </c>
      <c r="S68" s="16">
        <v>0.4</v>
      </c>
      <c r="T68" s="16"/>
      <c r="U68" s="16"/>
      <c r="V68" s="16">
        <v>0.31</v>
      </c>
      <c r="W68" s="16">
        <v>0.31</v>
      </c>
      <c r="X68" s="16">
        <v>0.3</v>
      </c>
      <c r="Y68" s="16">
        <v>0.22</v>
      </c>
      <c r="Z68" s="16">
        <v>0.28000000000000003</v>
      </c>
      <c r="AA68" s="16">
        <v>0.28000000000000003</v>
      </c>
      <c r="AB68" s="16">
        <v>0.3</v>
      </c>
      <c r="AC68" s="16">
        <v>0.33</v>
      </c>
      <c r="AD68" s="16">
        <v>0.37</v>
      </c>
      <c r="AE68" s="16">
        <v>0.37</v>
      </c>
      <c r="AF68" s="16">
        <v>0.27</v>
      </c>
      <c r="AG68" s="16">
        <v>0.31</v>
      </c>
      <c r="AH68" s="16">
        <v>0.3</v>
      </c>
      <c r="AI68" s="16">
        <v>0.22</v>
      </c>
      <c r="AJ68" s="16">
        <v>0.28000000000000003</v>
      </c>
      <c r="AK68" s="16">
        <v>0.27</v>
      </c>
      <c r="AL68" s="16">
        <v>0.27</v>
      </c>
      <c r="AM68" s="16">
        <v>0.32</v>
      </c>
      <c r="AN68" s="16">
        <v>0.36</v>
      </c>
      <c r="AO68" s="16">
        <v>0.37</v>
      </c>
    </row>
    <row r="69" spans="1:41" x14ac:dyDescent="0.3">
      <c r="A69" s="16">
        <v>4</v>
      </c>
      <c r="B69" s="16">
        <v>0.38</v>
      </c>
      <c r="C69" s="16">
        <v>0.35</v>
      </c>
      <c r="D69" s="16">
        <v>0.34</v>
      </c>
      <c r="E69" s="16">
        <v>0.32</v>
      </c>
      <c r="F69" s="16">
        <v>0.3</v>
      </c>
      <c r="G69" s="16">
        <v>0.4</v>
      </c>
      <c r="H69" s="16">
        <v>0.37</v>
      </c>
      <c r="I69" s="16">
        <v>0.36</v>
      </c>
      <c r="J69" s="16"/>
      <c r="K69" s="16"/>
      <c r="L69" s="16">
        <v>0.36</v>
      </c>
      <c r="M69" s="16">
        <v>0.37</v>
      </c>
      <c r="N69" s="16">
        <v>0.35</v>
      </c>
      <c r="O69" s="16">
        <v>0.3</v>
      </c>
      <c r="P69" s="16">
        <v>0.33</v>
      </c>
      <c r="Q69" s="16">
        <v>0.41</v>
      </c>
      <c r="R69" s="16">
        <v>0.36</v>
      </c>
      <c r="S69" s="16">
        <v>0.4</v>
      </c>
      <c r="T69" s="16"/>
      <c r="U69" s="16"/>
      <c r="V69" s="16">
        <v>0.26</v>
      </c>
      <c r="W69" s="16">
        <v>0.39</v>
      </c>
      <c r="X69" s="16">
        <v>0.35</v>
      </c>
      <c r="Y69" s="16">
        <v>0.33</v>
      </c>
      <c r="Z69" s="16">
        <v>0.35</v>
      </c>
      <c r="AA69" s="16">
        <v>0.35</v>
      </c>
      <c r="AB69" s="16">
        <v>0.35</v>
      </c>
      <c r="AC69" s="16">
        <v>0.3</v>
      </c>
      <c r="AD69" s="16">
        <v>0.33</v>
      </c>
      <c r="AE69" s="16">
        <v>0.34</v>
      </c>
      <c r="AF69" s="16">
        <v>0.28999999999999998</v>
      </c>
      <c r="AG69" s="16">
        <v>0.35</v>
      </c>
      <c r="AH69" s="16">
        <v>0.32</v>
      </c>
      <c r="AI69" s="16">
        <v>0.34</v>
      </c>
      <c r="AJ69" s="16">
        <v>0.35</v>
      </c>
      <c r="AK69" s="16">
        <v>0.32</v>
      </c>
      <c r="AL69" s="16">
        <v>0.34</v>
      </c>
      <c r="AM69" s="16">
        <v>0.28999999999999998</v>
      </c>
      <c r="AN69" s="16">
        <v>0.35</v>
      </c>
      <c r="AO69" s="16">
        <v>0.35</v>
      </c>
    </row>
    <row r="70" spans="1:41" x14ac:dyDescent="0.3">
      <c r="A70" s="16">
        <v>6</v>
      </c>
      <c r="B70" s="16">
        <v>0.38</v>
      </c>
      <c r="C70" s="16">
        <v>0.4</v>
      </c>
      <c r="D70" s="16">
        <v>0.42</v>
      </c>
      <c r="E70" s="16">
        <v>0.35</v>
      </c>
      <c r="F70" s="16">
        <v>0.34</v>
      </c>
      <c r="G70" s="16">
        <v>0.33</v>
      </c>
      <c r="H70" s="16">
        <v>0.34</v>
      </c>
      <c r="I70" s="16">
        <v>0.35</v>
      </c>
      <c r="J70" s="16"/>
      <c r="K70" s="16"/>
      <c r="L70" s="16">
        <v>0.36</v>
      </c>
      <c r="M70" s="16">
        <v>0.39</v>
      </c>
      <c r="N70" s="16">
        <v>0.41</v>
      </c>
      <c r="O70" s="16">
        <v>0.38</v>
      </c>
      <c r="P70" s="16">
        <v>0.33</v>
      </c>
      <c r="Q70" s="16">
        <v>0.36</v>
      </c>
      <c r="R70" s="16">
        <v>0.37</v>
      </c>
      <c r="S70" s="16">
        <v>0.34</v>
      </c>
      <c r="T70" s="16"/>
      <c r="U70" s="16"/>
      <c r="V70" s="16">
        <v>0.33</v>
      </c>
      <c r="W70" s="16">
        <v>0.37</v>
      </c>
      <c r="X70" s="16">
        <v>0.32</v>
      </c>
      <c r="Y70" s="16">
        <v>0.32</v>
      </c>
      <c r="Z70" s="16">
        <v>0.32</v>
      </c>
      <c r="AA70" s="16">
        <v>0.33</v>
      </c>
      <c r="AB70" s="16">
        <v>0.34</v>
      </c>
      <c r="AC70" s="16">
        <v>0.27</v>
      </c>
      <c r="AD70" s="16">
        <v>0.32</v>
      </c>
      <c r="AE70" s="16">
        <v>0.33</v>
      </c>
      <c r="AF70" s="16">
        <v>0.34</v>
      </c>
      <c r="AG70" s="16">
        <v>0.32</v>
      </c>
      <c r="AH70" s="16">
        <v>0.32</v>
      </c>
      <c r="AI70" s="16">
        <v>0.33</v>
      </c>
      <c r="AJ70" s="16">
        <v>0.3</v>
      </c>
      <c r="AK70" s="16">
        <v>0.3</v>
      </c>
      <c r="AL70" s="16">
        <v>0.32</v>
      </c>
      <c r="AM70" s="16">
        <v>0.26</v>
      </c>
      <c r="AN70" s="16">
        <v>0.33</v>
      </c>
      <c r="AO70" s="16">
        <v>0.33</v>
      </c>
    </row>
    <row r="71" spans="1:41" x14ac:dyDescent="0.3">
      <c r="D71" s="6"/>
      <c r="E71" s="6"/>
      <c r="F71" s="6"/>
      <c r="G71" s="6"/>
      <c r="H71" s="6"/>
      <c r="J71" s="5"/>
    </row>
    <row r="72" spans="1:41" x14ac:dyDescent="0.3">
      <c r="A72" s="56" t="s">
        <v>50</v>
      </c>
      <c r="E72" s="6"/>
      <c r="F72" s="6"/>
    </row>
    <row r="73" spans="1:41" x14ac:dyDescent="0.3">
      <c r="A73" s="10" t="s">
        <v>35</v>
      </c>
      <c r="B73" s="58" t="s">
        <v>36</v>
      </c>
      <c r="C73" s="58"/>
      <c r="D73" s="58"/>
      <c r="E73" s="58"/>
      <c r="F73" s="58"/>
      <c r="G73" s="58"/>
      <c r="H73" s="58"/>
      <c r="I73" s="58"/>
      <c r="J73" s="58"/>
      <c r="K73" s="58"/>
      <c r="L73" s="58" t="s">
        <v>37</v>
      </c>
      <c r="M73" s="58"/>
      <c r="N73" s="58"/>
      <c r="O73" s="58"/>
      <c r="P73" s="58"/>
      <c r="Q73" s="58"/>
      <c r="R73" s="58"/>
      <c r="S73" s="58"/>
      <c r="T73" s="58"/>
      <c r="U73" s="58"/>
      <c r="V73" s="58" t="s">
        <v>38</v>
      </c>
      <c r="W73" s="58"/>
      <c r="X73" s="58"/>
      <c r="Y73" s="58"/>
      <c r="Z73" s="58"/>
      <c r="AA73" s="58"/>
      <c r="AB73" s="58"/>
      <c r="AC73" s="58"/>
      <c r="AD73" s="58"/>
      <c r="AE73" s="58"/>
      <c r="AF73" s="58" t="s">
        <v>39</v>
      </c>
      <c r="AG73" s="58"/>
      <c r="AH73" s="58"/>
      <c r="AI73" s="58"/>
      <c r="AJ73" s="58"/>
      <c r="AK73" s="58"/>
      <c r="AL73" s="58"/>
      <c r="AM73" s="58"/>
      <c r="AN73" s="58"/>
      <c r="AO73" s="58"/>
    </row>
    <row r="74" spans="1:41" x14ac:dyDescent="0.3">
      <c r="A74" s="16">
        <v>0.5</v>
      </c>
      <c r="B74" s="16">
        <v>0.35</v>
      </c>
      <c r="C74" s="16">
        <v>0.2</v>
      </c>
      <c r="D74" s="16">
        <v>0.28000000000000003</v>
      </c>
      <c r="E74" s="16">
        <v>0.2</v>
      </c>
      <c r="F74" s="16">
        <v>0.23</v>
      </c>
      <c r="G74" s="16">
        <v>0.21</v>
      </c>
      <c r="H74" s="16">
        <v>0.28000000000000003</v>
      </c>
      <c r="I74" s="16">
        <v>0.3</v>
      </c>
      <c r="J74" s="16"/>
      <c r="K74" s="16"/>
      <c r="L74" s="16">
        <v>0.24</v>
      </c>
      <c r="M74" s="16">
        <v>0.21</v>
      </c>
      <c r="N74" s="16">
        <v>0.24</v>
      </c>
      <c r="O74" s="16">
        <v>0.18</v>
      </c>
      <c r="P74" s="16">
        <v>0.23</v>
      </c>
      <c r="Q74" s="16">
        <v>0.23</v>
      </c>
      <c r="R74" s="16">
        <v>0.28000000000000003</v>
      </c>
      <c r="S74" s="16">
        <v>0.27</v>
      </c>
      <c r="T74" s="16"/>
      <c r="U74" s="16"/>
      <c r="V74" s="16">
        <v>0.2</v>
      </c>
      <c r="W74" s="16">
        <v>0.22</v>
      </c>
      <c r="X74" s="16">
        <v>0.19</v>
      </c>
      <c r="Y74" s="16">
        <v>0.23</v>
      </c>
      <c r="Z74" s="16">
        <v>0.31</v>
      </c>
      <c r="AA74" s="16">
        <v>0.26</v>
      </c>
      <c r="AB74" s="16">
        <v>0.31</v>
      </c>
      <c r="AC74" s="16">
        <v>0.32</v>
      </c>
      <c r="AD74" s="16">
        <v>0.28000000000000003</v>
      </c>
      <c r="AE74" s="16"/>
      <c r="AF74" s="16">
        <v>0.19</v>
      </c>
      <c r="AG74" s="16">
        <v>0.2</v>
      </c>
      <c r="AH74" s="16">
        <v>0.19</v>
      </c>
      <c r="AI74" s="16">
        <v>0.25</v>
      </c>
      <c r="AJ74" s="16">
        <v>0.36</v>
      </c>
      <c r="AK74" s="16">
        <v>0.28999999999999998</v>
      </c>
      <c r="AL74" s="16">
        <v>0.28000000000000003</v>
      </c>
      <c r="AM74" s="16">
        <v>0.31</v>
      </c>
      <c r="AN74" s="16">
        <v>0.28000000000000003</v>
      </c>
      <c r="AO74" s="16"/>
    </row>
    <row r="75" spans="1:41" x14ac:dyDescent="0.3">
      <c r="A75" s="16">
        <v>2</v>
      </c>
      <c r="B75" s="16">
        <v>0.23</v>
      </c>
      <c r="C75" s="16">
        <v>0.28000000000000003</v>
      </c>
      <c r="D75" s="16">
        <v>0.26</v>
      </c>
      <c r="E75" s="16">
        <v>0.3</v>
      </c>
      <c r="F75" s="16">
        <v>0.28000000000000003</v>
      </c>
      <c r="G75" s="16">
        <v>0.28000000000000003</v>
      </c>
      <c r="H75" s="16">
        <v>0.34</v>
      </c>
      <c r="I75" s="16">
        <v>0.4</v>
      </c>
      <c r="J75" s="16"/>
      <c r="K75" s="16"/>
      <c r="L75" s="16">
        <v>0.23</v>
      </c>
      <c r="M75" s="16">
        <v>0.3</v>
      </c>
      <c r="N75" s="16">
        <v>0.28000000000000003</v>
      </c>
      <c r="O75" s="16">
        <v>0.26</v>
      </c>
      <c r="P75" s="16">
        <v>0.26</v>
      </c>
      <c r="Q75" s="16">
        <v>0.3</v>
      </c>
      <c r="R75" s="16">
        <v>0.35</v>
      </c>
      <c r="S75" s="16">
        <v>0.37</v>
      </c>
      <c r="T75" s="16"/>
      <c r="U75" s="16"/>
      <c r="V75" s="16">
        <v>0.33</v>
      </c>
      <c r="W75" s="16">
        <v>0.31</v>
      </c>
      <c r="X75" s="16">
        <v>0.36</v>
      </c>
      <c r="Y75" s="16">
        <v>0.28999999999999998</v>
      </c>
      <c r="Z75" s="16">
        <v>0.34</v>
      </c>
      <c r="AA75" s="16">
        <v>0.36</v>
      </c>
      <c r="AB75" s="16">
        <v>0.33</v>
      </c>
      <c r="AC75" s="16">
        <v>0.37</v>
      </c>
      <c r="AD75" s="16">
        <v>0.32</v>
      </c>
      <c r="AE75" s="16"/>
      <c r="AF75" s="16">
        <v>0.28000000000000003</v>
      </c>
      <c r="AG75" s="16">
        <v>0.32</v>
      </c>
      <c r="AH75" s="16">
        <v>0.38</v>
      </c>
      <c r="AI75" s="16">
        <v>0.35</v>
      </c>
      <c r="AJ75" s="16">
        <v>0.34</v>
      </c>
      <c r="AK75" s="16">
        <v>0.34</v>
      </c>
      <c r="AL75" s="16">
        <v>0.33</v>
      </c>
      <c r="AM75" s="16">
        <v>0.34</v>
      </c>
      <c r="AN75" s="16">
        <v>0.32</v>
      </c>
      <c r="AO75" s="16"/>
    </row>
    <row r="76" spans="1:41" x14ac:dyDescent="0.3">
      <c r="A76" s="16">
        <v>4</v>
      </c>
      <c r="B76" s="16">
        <v>0.33</v>
      </c>
      <c r="C76" s="16">
        <v>0.35</v>
      </c>
      <c r="D76" s="16"/>
      <c r="E76" s="16">
        <v>0.37</v>
      </c>
      <c r="F76" s="16">
        <v>0.34</v>
      </c>
      <c r="G76" s="16">
        <v>0.34</v>
      </c>
      <c r="H76" s="16">
        <v>0.43</v>
      </c>
      <c r="I76" s="16">
        <v>0.44</v>
      </c>
      <c r="J76" s="16"/>
      <c r="K76" s="16"/>
      <c r="L76" s="16">
        <v>0.35</v>
      </c>
      <c r="M76" s="16">
        <v>0.38</v>
      </c>
      <c r="N76" s="16">
        <v>0.35</v>
      </c>
      <c r="O76" s="16">
        <v>0.35</v>
      </c>
      <c r="P76" s="16">
        <v>0.35</v>
      </c>
      <c r="Q76" s="16">
        <v>0.35</v>
      </c>
      <c r="R76" s="16">
        <v>0.42</v>
      </c>
      <c r="S76" s="16">
        <v>0.43</v>
      </c>
      <c r="T76" s="16"/>
      <c r="U76" s="16"/>
      <c r="V76" s="16">
        <v>0.34</v>
      </c>
      <c r="W76" s="16">
        <v>0.32</v>
      </c>
      <c r="X76" s="16">
        <v>0.38</v>
      </c>
      <c r="Y76" s="16">
        <v>0.3</v>
      </c>
      <c r="Z76" s="16">
        <v>0.4</v>
      </c>
      <c r="AA76" s="16">
        <v>0.31</v>
      </c>
      <c r="AB76" s="16">
        <v>0.31</v>
      </c>
      <c r="AC76" s="16">
        <v>0.34</v>
      </c>
      <c r="AD76" s="16">
        <v>0.28999999999999998</v>
      </c>
      <c r="AE76" s="16"/>
      <c r="AF76" s="16">
        <v>0.31</v>
      </c>
      <c r="AG76" s="16">
        <v>0.33</v>
      </c>
      <c r="AH76" s="16">
        <v>0.35</v>
      </c>
      <c r="AI76" s="16">
        <v>0.28000000000000003</v>
      </c>
      <c r="AJ76" s="16">
        <v>0.36</v>
      </c>
      <c r="AK76" s="16">
        <v>0.33</v>
      </c>
      <c r="AL76" s="16">
        <v>0.32</v>
      </c>
      <c r="AM76" s="16">
        <v>0.32</v>
      </c>
      <c r="AN76" s="16">
        <v>0.3</v>
      </c>
      <c r="AO76" s="16"/>
    </row>
    <row r="77" spans="1:41" x14ac:dyDescent="0.3">
      <c r="A77" s="16">
        <v>6</v>
      </c>
      <c r="B77" s="16">
        <v>0.37</v>
      </c>
      <c r="C77" s="16">
        <v>0.31</v>
      </c>
      <c r="D77" s="16">
        <v>0.36</v>
      </c>
      <c r="E77" s="16">
        <v>0.4</v>
      </c>
      <c r="F77" s="16">
        <v>0.35</v>
      </c>
      <c r="G77" s="16">
        <v>0.35</v>
      </c>
      <c r="H77" s="16">
        <v>0.34</v>
      </c>
      <c r="I77" s="16">
        <v>0.39</v>
      </c>
      <c r="J77" s="16"/>
      <c r="K77" s="16"/>
      <c r="L77" s="16">
        <v>0.38</v>
      </c>
      <c r="M77" s="16">
        <v>0.34</v>
      </c>
      <c r="N77" s="16">
        <v>0.36</v>
      </c>
      <c r="O77" s="16">
        <v>0.38</v>
      </c>
      <c r="P77" s="16">
        <v>0.33</v>
      </c>
      <c r="Q77" s="16">
        <v>0.37</v>
      </c>
      <c r="R77" s="16">
        <v>0.37</v>
      </c>
      <c r="S77" s="16">
        <v>0.38</v>
      </c>
      <c r="T77" s="16"/>
      <c r="U77" s="16"/>
      <c r="V77" s="16">
        <v>0.32</v>
      </c>
      <c r="W77" s="16">
        <v>0.34</v>
      </c>
      <c r="X77" s="16">
        <v>0.41</v>
      </c>
      <c r="Y77" s="16">
        <v>0.31</v>
      </c>
      <c r="Z77" s="16">
        <v>0.33</v>
      </c>
      <c r="AA77" s="16">
        <v>0.31</v>
      </c>
      <c r="AB77" s="16">
        <v>0.32</v>
      </c>
      <c r="AC77" s="16">
        <v>0.36</v>
      </c>
      <c r="AD77" s="16">
        <v>0.28999999999999998</v>
      </c>
      <c r="AE77" s="16"/>
      <c r="AF77" s="16">
        <v>0.32</v>
      </c>
      <c r="AG77" s="16">
        <v>0.35</v>
      </c>
      <c r="AH77" s="16">
        <v>0.4</v>
      </c>
      <c r="AI77" s="16">
        <v>0.28999999999999998</v>
      </c>
      <c r="AJ77" s="16">
        <v>0.32</v>
      </c>
      <c r="AK77" s="16">
        <v>0.34</v>
      </c>
      <c r="AL77" s="16">
        <v>0.28999999999999998</v>
      </c>
      <c r="AM77" s="16">
        <v>0.35</v>
      </c>
      <c r="AN77" s="16">
        <v>0.28999999999999998</v>
      </c>
      <c r="AO77" s="16"/>
    </row>
    <row r="78" spans="1:41" x14ac:dyDescent="0.3">
      <c r="D78" s="7"/>
      <c r="E78" s="7"/>
      <c r="F78" s="7"/>
      <c r="G78" s="7"/>
      <c r="H78" s="7"/>
      <c r="J78" s="8"/>
      <c r="K78" s="8"/>
      <c r="L78" s="8"/>
      <c r="M78" s="8"/>
      <c r="N78" s="8"/>
    </row>
    <row r="79" spans="1:41" x14ac:dyDescent="0.3">
      <c r="A79" s="56" t="s">
        <v>51</v>
      </c>
      <c r="D79" s="7"/>
      <c r="E79" s="7"/>
      <c r="F79" s="7"/>
      <c r="G79" s="7"/>
      <c r="H79" s="7"/>
      <c r="K79" s="8"/>
      <c r="L79" s="8"/>
      <c r="M79" s="8"/>
      <c r="N79" s="8"/>
    </row>
    <row r="80" spans="1:41" x14ac:dyDescent="0.3">
      <c r="A80" s="10" t="s">
        <v>35</v>
      </c>
      <c r="B80" s="58" t="s">
        <v>42</v>
      </c>
      <c r="C80" s="58"/>
      <c r="D80" s="58" t="s">
        <v>43</v>
      </c>
      <c r="E80" s="58"/>
      <c r="F80" s="7"/>
      <c r="G80" s="7"/>
      <c r="H80" s="7"/>
      <c r="K80" s="8"/>
      <c r="L80" s="8"/>
      <c r="M80" s="8"/>
      <c r="N80" s="8"/>
    </row>
    <row r="81" spans="1:12" x14ac:dyDescent="0.3">
      <c r="A81" s="16">
        <v>0.5</v>
      </c>
      <c r="B81" s="16">
        <v>-3.4234233999999999</v>
      </c>
      <c r="C81" s="16">
        <v>0.45600000000000002</v>
      </c>
      <c r="D81" s="16">
        <v>0.59620596000000003</v>
      </c>
      <c r="E81" s="16">
        <v>8.3547060000000006E-2</v>
      </c>
      <c r="F81" s="7"/>
      <c r="L81" s="8"/>
    </row>
    <row r="82" spans="1:12" x14ac:dyDescent="0.3">
      <c r="A82" s="16">
        <v>2</v>
      </c>
      <c r="B82" s="16">
        <v>-1.76</v>
      </c>
      <c r="C82" s="16">
        <v>0.19169510000000001</v>
      </c>
      <c r="D82" s="16">
        <v>12.8926395</v>
      </c>
      <c r="E82" s="16">
        <v>1.14009542</v>
      </c>
      <c r="F82" s="7"/>
      <c r="L82" s="8"/>
    </row>
    <row r="83" spans="1:12" x14ac:dyDescent="0.3">
      <c r="A83" s="16">
        <v>4</v>
      </c>
      <c r="B83" s="16">
        <v>-4.9645390000000003</v>
      </c>
      <c r="C83" s="16">
        <v>0.3240652</v>
      </c>
      <c r="D83" s="16">
        <v>-10.555555999999999</v>
      </c>
      <c r="E83" s="16">
        <v>0.87797579999999997</v>
      </c>
    </row>
    <row r="84" spans="1:12" x14ac:dyDescent="0.3">
      <c r="A84" s="16">
        <v>6</v>
      </c>
      <c r="B84" s="16">
        <v>-10.652920999999999</v>
      </c>
      <c r="C84" s="16">
        <v>0.59144419999999998</v>
      </c>
      <c r="D84" s="16">
        <v>-7.3945024999999998</v>
      </c>
      <c r="E84" s="16">
        <v>0.46944849999999999</v>
      </c>
    </row>
  </sheetData>
  <mergeCells count="41">
    <mergeCell ref="B73:K73"/>
    <mergeCell ref="L73:U73"/>
    <mergeCell ref="V73:AE73"/>
    <mergeCell ref="AF73:AO73"/>
    <mergeCell ref="B80:C80"/>
    <mergeCell ref="D80:E80"/>
    <mergeCell ref="AF66:AO66"/>
    <mergeCell ref="B45:K45"/>
    <mergeCell ref="L45:U45"/>
    <mergeCell ref="V45:AE45"/>
    <mergeCell ref="AF45:AO45"/>
    <mergeCell ref="B52:K52"/>
    <mergeCell ref="L52:U52"/>
    <mergeCell ref="V52:AE52"/>
    <mergeCell ref="AF52:AO52"/>
    <mergeCell ref="B59:C59"/>
    <mergeCell ref="D59:E59"/>
    <mergeCell ref="B66:K66"/>
    <mergeCell ref="L66:U66"/>
    <mergeCell ref="V66:AE66"/>
    <mergeCell ref="B31:K31"/>
    <mergeCell ref="L31:U31"/>
    <mergeCell ref="V31:AE31"/>
    <mergeCell ref="AF31:AO31"/>
    <mergeCell ref="B38:C38"/>
    <mergeCell ref="D38:E38"/>
    <mergeCell ref="AF24:AO24"/>
    <mergeCell ref="B9:P9"/>
    <mergeCell ref="Q9:AE9"/>
    <mergeCell ref="AF9:AT9"/>
    <mergeCell ref="AU9:BI9"/>
    <mergeCell ref="B17:C17"/>
    <mergeCell ref="D17:E17"/>
    <mergeCell ref="B24:K24"/>
    <mergeCell ref="L24:U24"/>
    <mergeCell ref="V24:AE24"/>
    <mergeCell ref="BY9:CM9"/>
    <mergeCell ref="B2:K2"/>
    <mergeCell ref="L2:U2"/>
    <mergeCell ref="V2:AE2"/>
    <mergeCell ref="AF2:AO2"/>
  </mergeCells>
  <conditionalFormatting sqref="L18">
    <cfRule type="containsText" dxfId="43" priority="108" operator="containsText" text="IA">
      <formula>NOT(ISERROR(SEARCH("IA",L18)))</formula>
    </cfRule>
    <cfRule type="containsText" dxfId="42" priority="109" operator="containsText" text="SHAM">
      <formula>NOT(ISERROR(SEARCH("SHAM",L18)))</formula>
    </cfRule>
    <cfRule type="containsText" dxfId="41" priority="110" operator="containsText" text="M">
      <formula>NOT(ISERROR(SEARCH("M",L18)))</formula>
    </cfRule>
    <cfRule type="containsText" dxfId="40" priority="111" operator="containsText" text="F">
      <formula>NOT(ISERROR(SEARCH("F",L18)))</formula>
    </cfRule>
    <cfRule type="containsText" dxfId="39" priority="112" operator="containsText" text="BEUR">
      <formula>NOT(ISERROR(SEARCH("BEUR",L18)))</formula>
    </cfRule>
    <cfRule type="containsText" dxfId="38" priority="113" operator="containsText" text="VAL">
      <formula>NOT(ISERROR(SEARCH("VAL",L18)))</formula>
    </cfRule>
    <cfRule type="containsText" dxfId="37" priority="114" operator="containsText" text="ENT">
      <formula>NOT(ISERROR(SEARCH("ENT",L18)))</formula>
    </cfRule>
    <cfRule type="containsText" dxfId="36" priority="115" operator="containsText" text="IA">
      <formula>NOT(ISERROR(SEARCH("IA",L18)))</formula>
    </cfRule>
    <cfRule type="containsText" dxfId="35" priority="116" operator="containsText" text="SHAM">
      <formula>NOT(ISERROR(SEARCH("SHAM",L18)))</formula>
    </cfRule>
    <cfRule type="containsText" dxfId="34" priority="117" operator="containsText" text="M">
      <formula>NOT(ISERROR(SEARCH("M",L18)))</formula>
    </cfRule>
    <cfRule type="containsText" dxfId="33" priority="118" operator="containsText" text="F">
      <formula>NOT(ISERROR(SEARCH("F",L18)))</formula>
    </cfRule>
  </conditionalFormatting>
  <conditionalFormatting sqref="L17">
    <cfRule type="containsText" dxfId="32" priority="119" operator="containsText" text="IA">
      <formula>NOT(ISERROR(SEARCH("IA",#REF!)))</formula>
    </cfRule>
    <cfRule type="containsText" dxfId="31" priority="120" operator="containsText" text="SHAM">
      <formula>NOT(ISERROR(SEARCH("SHAM",#REF!)))</formula>
    </cfRule>
    <cfRule type="containsText" dxfId="30" priority="121" operator="containsText" text="M">
      <formula>NOT(ISERROR(SEARCH("M",#REF!)))</formula>
    </cfRule>
    <cfRule type="containsText" dxfId="29" priority="122" operator="containsText" text="F">
      <formula>NOT(ISERROR(SEARCH("F",#REF!)))</formula>
    </cfRule>
    <cfRule type="containsText" dxfId="28" priority="123" operator="containsText" text="BEUR">
      <formula>NOT(ISERROR(SEARCH("BEUR",#REF!)))</formula>
    </cfRule>
    <cfRule type="containsText" dxfId="27" priority="124" operator="containsText" text="VAL">
      <formula>NOT(ISERROR(SEARCH("VAL",#REF!)))</formula>
    </cfRule>
    <cfRule type="containsText" dxfId="26" priority="125" operator="containsText" text="ENT">
      <formula>NOT(ISERROR(SEARCH("ENT",#REF!)))</formula>
    </cfRule>
    <cfRule type="containsText" dxfId="25" priority="126" operator="containsText" text="IA">
      <formula>NOT(ISERROR(SEARCH("IA",#REF!)))</formula>
    </cfRule>
    <cfRule type="containsText" dxfId="24" priority="127" operator="containsText" text="SHAM">
      <formula>NOT(ISERROR(SEARCH("SHAM",#REF!)))</formula>
    </cfRule>
    <cfRule type="containsText" dxfId="23" priority="128" operator="containsText" text="M">
      <formula>NOT(ISERROR(SEARCH("M",#REF!)))</formula>
    </cfRule>
    <cfRule type="containsText" dxfId="22" priority="129" operator="containsText" text="F">
      <formula>NOT(ISERROR(SEARCH("F",#REF!)))</formula>
    </cfRule>
  </conditionalFormatting>
  <conditionalFormatting sqref="L15:L16">
    <cfRule type="containsText" dxfId="21" priority="130" operator="containsText" text="IA">
      <formula>NOT(ISERROR(SEARCH("IA",#REF!)))</formula>
    </cfRule>
    <cfRule type="containsText" dxfId="20" priority="131" operator="containsText" text="SHAM">
      <formula>NOT(ISERROR(SEARCH("SHAM",#REF!)))</formula>
    </cfRule>
    <cfRule type="containsText" dxfId="19" priority="132" operator="containsText" text="M">
      <formula>NOT(ISERROR(SEARCH("M",#REF!)))</formula>
    </cfRule>
    <cfRule type="containsText" dxfId="18" priority="133" operator="containsText" text="F">
      <formula>NOT(ISERROR(SEARCH("F",#REF!)))</formula>
    </cfRule>
    <cfRule type="containsText" dxfId="17" priority="134" operator="containsText" text="BEUR">
      <formula>NOT(ISERROR(SEARCH("BEUR",#REF!)))</formula>
    </cfRule>
    <cfRule type="containsText" dxfId="16" priority="135" operator="containsText" text="VAL">
      <formula>NOT(ISERROR(SEARCH("VAL",#REF!)))</formula>
    </cfRule>
    <cfRule type="containsText" dxfId="15" priority="136" operator="containsText" text="ENT">
      <formula>NOT(ISERROR(SEARCH("ENT",#REF!)))</formula>
    </cfRule>
    <cfRule type="containsText" dxfId="14" priority="137" operator="containsText" text="IA">
      <formula>NOT(ISERROR(SEARCH("IA",#REF!)))</formula>
    </cfRule>
    <cfRule type="containsText" dxfId="13" priority="138" operator="containsText" text="SHAM">
      <formula>NOT(ISERROR(SEARCH("SHAM",#REF!)))</formula>
    </cfRule>
    <cfRule type="containsText" dxfId="12" priority="139" operator="containsText" text="M">
      <formula>NOT(ISERROR(SEARCH("M",#REF!)))</formula>
    </cfRule>
    <cfRule type="containsText" dxfId="11" priority="140" operator="containsText" text="F">
      <formula>NOT(ISERROR(SEARCH("F",#REF!)))</formula>
    </cfRule>
  </conditionalFormatting>
  <conditionalFormatting sqref="A36">
    <cfRule type="containsText" dxfId="10" priority="12" operator="containsText" text="IA">
      <formula>NOT(ISERROR(SEARCH("IA",A36)))</formula>
    </cfRule>
    <cfRule type="containsText" dxfId="9" priority="13" operator="containsText" text="SHAM">
      <formula>NOT(ISERROR(SEARCH("SHAM",A36)))</formula>
    </cfRule>
    <cfRule type="containsText" dxfId="8" priority="14" operator="containsText" text="M">
      <formula>NOT(ISERROR(SEARCH("M",A36)))</formula>
    </cfRule>
    <cfRule type="containsText" dxfId="7" priority="15" operator="containsText" text="F">
      <formula>NOT(ISERROR(SEARCH("F",A36)))</formula>
    </cfRule>
    <cfRule type="containsText" dxfId="6" priority="16" operator="containsText" text="BEUR">
      <formula>NOT(ISERROR(SEARCH("BEUR",A36)))</formula>
    </cfRule>
    <cfRule type="containsText" dxfId="5" priority="17" operator="containsText" text="VAL">
      <formula>NOT(ISERROR(SEARCH("VAL",A36)))</formula>
    </cfRule>
    <cfRule type="containsText" dxfId="4" priority="18" operator="containsText" text="ENT">
      <formula>NOT(ISERROR(SEARCH("ENT",A36)))</formula>
    </cfRule>
    <cfRule type="containsText" dxfId="3" priority="19" operator="containsText" text="IA">
      <formula>NOT(ISERROR(SEARCH("IA",A36)))</formula>
    </cfRule>
    <cfRule type="containsText" dxfId="2" priority="20" operator="containsText" text="SHAM">
      <formula>NOT(ISERROR(SEARCH("SHAM",A36)))</formula>
    </cfRule>
    <cfRule type="containsText" dxfId="1" priority="21" operator="containsText" text="M">
      <formula>NOT(ISERROR(SEARCH("M",A36)))</formula>
    </cfRule>
    <cfRule type="containsText" dxfId="0" priority="22" operator="containsText" text="F">
      <formula>NOT(ISERROR(SEARCH("F",A36)))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topLeftCell="A59" workbookViewId="0">
      <selection activeCell="G98" sqref="G98"/>
    </sheetView>
  </sheetViews>
  <sheetFormatPr baseColWidth="10" defaultRowHeight="15.6" x14ac:dyDescent="0.3"/>
  <cols>
    <col min="1" max="1" width="11.19921875" style="23"/>
    <col min="3" max="7" width="11.3984375" bestFit="1" customWidth="1"/>
    <col min="8" max="8" width="11.3984375" customWidth="1"/>
    <col min="9" max="13" width="11.3984375" bestFit="1" customWidth="1"/>
    <col min="14" max="16" width="11.09765625" bestFit="1" customWidth="1"/>
  </cols>
  <sheetData>
    <row r="1" spans="1:25" s="23" customFormat="1" x14ac:dyDescent="0.3">
      <c r="A1" s="23" t="s">
        <v>18</v>
      </c>
      <c r="O1" s="18"/>
      <c r="P1" s="18"/>
      <c r="Q1" s="18"/>
      <c r="R1" s="18"/>
    </row>
    <row r="2" spans="1:25" x14ac:dyDescent="0.3">
      <c r="A2" s="19"/>
      <c r="B2" s="19"/>
      <c r="C2" s="19"/>
      <c r="D2" s="19"/>
      <c r="E2" s="19"/>
      <c r="F2" s="19"/>
      <c r="G2" s="19"/>
      <c r="H2" s="19"/>
      <c r="I2" s="27"/>
      <c r="J2" s="27"/>
      <c r="K2" s="27"/>
      <c r="L2" s="27"/>
      <c r="M2" s="27"/>
      <c r="N2" s="27"/>
      <c r="O2" s="18"/>
      <c r="P2" s="18"/>
      <c r="Q2" s="18"/>
      <c r="R2" s="18"/>
      <c r="T2" s="59"/>
      <c r="U2" s="59"/>
      <c r="V2" s="59"/>
      <c r="W2" s="59"/>
      <c r="X2" s="59"/>
      <c r="Y2" s="59"/>
    </row>
    <row r="3" spans="1:25" x14ac:dyDescent="0.3">
      <c r="A3" s="10" t="s">
        <v>35</v>
      </c>
      <c r="B3" s="58" t="s">
        <v>24</v>
      </c>
      <c r="C3" s="58"/>
      <c r="D3" s="58"/>
      <c r="E3" s="58"/>
      <c r="F3" s="58"/>
      <c r="G3" s="58"/>
      <c r="H3" s="58"/>
      <c r="I3" s="58"/>
      <c r="J3" s="58"/>
      <c r="K3" s="58"/>
      <c r="L3" s="58" t="s">
        <v>9</v>
      </c>
      <c r="M3" s="58"/>
      <c r="N3" s="58"/>
      <c r="O3" s="58"/>
      <c r="P3" s="58"/>
      <c r="Q3" s="58"/>
      <c r="R3" s="58"/>
      <c r="S3" s="58"/>
      <c r="T3" s="58"/>
      <c r="U3" s="58"/>
      <c r="V3" s="18"/>
      <c r="W3" s="18"/>
      <c r="X3" s="18"/>
      <c r="Y3" s="18"/>
    </row>
    <row r="4" spans="1:25" x14ac:dyDescent="0.3">
      <c r="A4" s="16">
        <v>0.5</v>
      </c>
      <c r="B4" s="16">
        <v>409.05</v>
      </c>
      <c r="C4" s="16">
        <v>365.49</v>
      </c>
      <c r="D4" s="16">
        <v>469.61</v>
      </c>
      <c r="E4" s="16">
        <v>403.86</v>
      </c>
      <c r="F4" s="16">
        <v>430.18</v>
      </c>
      <c r="G4" s="16">
        <v>437.65</v>
      </c>
      <c r="H4" s="16">
        <v>440.3</v>
      </c>
      <c r="I4" s="16">
        <v>500.53</v>
      </c>
      <c r="J4" s="16"/>
      <c r="K4" s="16"/>
      <c r="L4" s="16">
        <v>685.74</v>
      </c>
      <c r="M4" s="16">
        <v>440.99</v>
      </c>
      <c r="N4" s="16">
        <v>607.21</v>
      </c>
      <c r="O4" s="16">
        <v>598.21</v>
      </c>
      <c r="P4" s="16">
        <v>447.96</v>
      </c>
      <c r="Q4" s="16">
        <v>724.59</v>
      </c>
      <c r="R4" s="16">
        <v>675.45</v>
      </c>
      <c r="S4" s="16">
        <v>591.64</v>
      </c>
      <c r="T4" s="16">
        <v>592.21</v>
      </c>
      <c r="U4" s="16">
        <v>680.3</v>
      </c>
      <c r="V4" s="18"/>
      <c r="W4" s="18"/>
      <c r="X4" s="18"/>
      <c r="Y4" s="18"/>
    </row>
    <row r="5" spans="1:25" x14ac:dyDescent="0.3">
      <c r="A5" s="16">
        <v>2</v>
      </c>
      <c r="B5" s="16">
        <v>350.79</v>
      </c>
      <c r="C5" s="16">
        <v>378.88</v>
      </c>
      <c r="D5" s="16">
        <v>333.3</v>
      </c>
      <c r="E5" s="16">
        <v>282.89</v>
      </c>
      <c r="F5" s="16">
        <v>513.14</v>
      </c>
      <c r="G5" s="16">
        <v>535.19000000000005</v>
      </c>
      <c r="H5" s="16">
        <v>536.97</v>
      </c>
      <c r="I5" s="16">
        <v>384.52</v>
      </c>
      <c r="J5" s="16"/>
      <c r="K5" s="16"/>
      <c r="L5" s="16">
        <v>1200.76</v>
      </c>
      <c r="M5" s="16">
        <v>650.83000000000004</v>
      </c>
      <c r="N5" s="16">
        <v>821.02</v>
      </c>
      <c r="O5" s="16">
        <v>897.4</v>
      </c>
      <c r="P5" s="16">
        <v>918.39</v>
      </c>
      <c r="Q5" s="16">
        <v>917.1</v>
      </c>
      <c r="R5" s="16">
        <v>885.73</v>
      </c>
      <c r="S5" s="16">
        <v>1184.32</v>
      </c>
      <c r="T5" s="16">
        <v>681.03</v>
      </c>
      <c r="U5" s="16">
        <v>824.24</v>
      </c>
      <c r="V5" s="18"/>
      <c r="W5" s="18"/>
      <c r="X5" s="18"/>
      <c r="Y5" s="18"/>
    </row>
    <row r="6" spans="1:25" x14ac:dyDescent="0.3">
      <c r="A6" s="16">
        <v>4</v>
      </c>
      <c r="B6" s="16">
        <v>534.52</v>
      </c>
      <c r="C6" s="16">
        <v>620.54999999999995</v>
      </c>
      <c r="D6" s="16">
        <v>524.97</v>
      </c>
      <c r="E6" s="16">
        <v>496.68</v>
      </c>
      <c r="F6" s="16">
        <v>552.04</v>
      </c>
      <c r="G6" s="16">
        <v>563.20000000000005</v>
      </c>
      <c r="H6" s="16">
        <v>628.79999999999995</v>
      </c>
      <c r="I6" s="16">
        <v>583.64</v>
      </c>
      <c r="J6" s="16"/>
      <c r="K6" s="16"/>
      <c r="L6" s="16">
        <v>1286.04</v>
      </c>
      <c r="M6" s="16">
        <v>789.61</v>
      </c>
      <c r="N6" s="16">
        <v>1026.6400000000001</v>
      </c>
      <c r="O6" s="16">
        <v>913.24</v>
      </c>
      <c r="P6" s="16">
        <v>984.98</v>
      </c>
      <c r="Q6" s="16">
        <v>1096.1300000000001</v>
      </c>
      <c r="R6" s="16">
        <v>984.78</v>
      </c>
      <c r="S6" s="16"/>
      <c r="T6" s="16">
        <v>971.93</v>
      </c>
      <c r="U6" s="16">
        <v>1181.1099999999999</v>
      </c>
      <c r="V6" s="18"/>
      <c r="W6" s="18"/>
      <c r="X6" s="18"/>
      <c r="Y6" s="18"/>
    </row>
    <row r="7" spans="1:25" s="23" customFormat="1" x14ac:dyDescent="0.3">
      <c r="A7" s="16">
        <v>6</v>
      </c>
      <c r="B7" s="16">
        <v>579.4</v>
      </c>
      <c r="C7" s="16">
        <v>611.34</v>
      </c>
      <c r="D7" s="16">
        <v>523.53</v>
      </c>
      <c r="E7" s="16">
        <v>707.18</v>
      </c>
      <c r="F7" s="16">
        <v>694.73</v>
      </c>
      <c r="G7" s="16">
        <v>755.03</v>
      </c>
      <c r="H7" s="16">
        <v>905.56</v>
      </c>
      <c r="I7" s="16">
        <v>764.61</v>
      </c>
      <c r="J7" s="16"/>
      <c r="K7" s="16"/>
      <c r="L7" s="16">
        <v>1328.62</v>
      </c>
      <c r="M7" s="16">
        <v>1003.06</v>
      </c>
      <c r="N7" s="16">
        <v>1317.62</v>
      </c>
      <c r="O7" s="16">
        <v>1325.46</v>
      </c>
      <c r="P7" s="16">
        <v>1294.22</v>
      </c>
      <c r="Q7" s="16">
        <v>1331.32</v>
      </c>
      <c r="R7" s="16">
        <v>1042.8900000000001</v>
      </c>
      <c r="S7" s="16">
        <v>1950.12</v>
      </c>
      <c r="T7" s="16">
        <v>1343.66</v>
      </c>
      <c r="U7" s="16">
        <v>1103.77</v>
      </c>
    </row>
    <row r="8" spans="1:25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5" x14ac:dyDescent="0.3">
      <c r="A9" s="26" t="s">
        <v>23</v>
      </c>
      <c r="B9" s="25"/>
      <c r="C9" s="25"/>
      <c r="D9" s="25"/>
      <c r="E9" s="19"/>
      <c r="F9" s="19"/>
      <c r="G9" s="19"/>
      <c r="H9" s="26"/>
      <c r="K9" s="26"/>
      <c r="N9" s="26"/>
      <c r="P9" s="3"/>
      <c r="Q9" s="26"/>
      <c r="R9" s="3"/>
    </row>
    <row r="10" spans="1:25" x14ac:dyDescent="0.3">
      <c r="A10" s="20"/>
      <c r="B10" s="18"/>
      <c r="C10" s="18"/>
      <c r="D10" s="18"/>
      <c r="E10" s="18"/>
      <c r="F10" s="18"/>
      <c r="G10" s="18"/>
      <c r="H10" s="26"/>
      <c r="K10" s="25"/>
      <c r="N10" s="25"/>
      <c r="P10" s="3"/>
      <c r="Q10" s="25"/>
      <c r="R10" s="3"/>
    </row>
    <row r="11" spans="1:25" s="23" customFormat="1" x14ac:dyDescent="0.3">
      <c r="A11" s="10" t="s">
        <v>35</v>
      </c>
      <c r="B11" s="58" t="s">
        <v>24</v>
      </c>
      <c r="C11" s="58"/>
      <c r="D11" s="58"/>
      <c r="E11" s="58"/>
      <c r="F11" s="58"/>
      <c r="G11" s="58"/>
      <c r="H11" s="58"/>
      <c r="I11" s="58"/>
      <c r="J11" s="58"/>
      <c r="K11" s="58"/>
      <c r="L11" s="58" t="s">
        <v>9</v>
      </c>
      <c r="M11" s="58"/>
      <c r="N11" s="58"/>
      <c r="O11" s="58"/>
      <c r="P11" s="58"/>
      <c r="Q11" s="58"/>
      <c r="R11" s="58"/>
      <c r="S11" s="58"/>
      <c r="T11" s="58"/>
      <c r="U11" s="58"/>
    </row>
    <row r="12" spans="1:25" x14ac:dyDescent="0.3">
      <c r="A12" s="16">
        <v>0.5</v>
      </c>
      <c r="B12" s="16">
        <v>341.35</v>
      </c>
      <c r="C12" s="16">
        <v>234.51</v>
      </c>
      <c r="D12" s="16">
        <v>352.32</v>
      </c>
      <c r="E12" s="16">
        <v>358.54</v>
      </c>
      <c r="F12" s="16">
        <v>353.42</v>
      </c>
      <c r="G12" s="16">
        <v>311.98</v>
      </c>
      <c r="H12" s="16">
        <v>285.70999999999998</v>
      </c>
      <c r="I12" s="16">
        <v>279.95</v>
      </c>
      <c r="J12" s="16"/>
      <c r="K12" s="16"/>
      <c r="L12" s="16">
        <v>446.8</v>
      </c>
      <c r="M12" s="16">
        <v>475.06</v>
      </c>
      <c r="N12" s="16">
        <v>528</v>
      </c>
      <c r="O12" s="16">
        <v>598.77</v>
      </c>
      <c r="P12" s="16">
        <v>544.12</v>
      </c>
      <c r="Q12" s="16">
        <v>523.46</v>
      </c>
      <c r="R12" s="16">
        <v>429.18</v>
      </c>
      <c r="S12" s="16">
        <v>394.4</v>
      </c>
      <c r="T12" s="16">
        <v>463.94</v>
      </c>
      <c r="U12" s="16"/>
    </row>
    <row r="13" spans="1:25" x14ac:dyDescent="0.3">
      <c r="A13" s="16">
        <v>2</v>
      </c>
      <c r="B13" s="16">
        <v>344.55</v>
      </c>
      <c r="C13" s="16"/>
      <c r="D13" s="16">
        <v>370.01</v>
      </c>
      <c r="E13" s="16">
        <v>369.96</v>
      </c>
      <c r="F13" s="16">
        <v>400.23</v>
      </c>
      <c r="G13" s="16">
        <v>336.37</v>
      </c>
      <c r="H13" s="16">
        <v>303.14999999999998</v>
      </c>
      <c r="I13" s="16">
        <v>306.77999999999997</v>
      </c>
      <c r="J13" s="16"/>
      <c r="K13" s="16"/>
      <c r="L13" s="16">
        <v>509.29</v>
      </c>
      <c r="M13" s="16">
        <v>615.16</v>
      </c>
      <c r="N13" s="16">
        <v>579.9</v>
      </c>
      <c r="O13" s="16">
        <v>900.39</v>
      </c>
      <c r="P13" s="16">
        <v>655.29</v>
      </c>
      <c r="Q13" s="16">
        <v>766.71</v>
      </c>
      <c r="R13" s="16">
        <v>570.24</v>
      </c>
      <c r="S13" s="16">
        <v>578.44000000000005</v>
      </c>
      <c r="T13" s="16">
        <v>997.77</v>
      </c>
      <c r="U13" s="16"/>
    </row>
    <row r="14" spans="1:25" s="23" customFormat="1" x14ac:dyDescent="0.3">
      <c r="A14" s="16">
        <v>4</v>
      </c>
      <c r="B14" s="16">
        <v>339.09</v>
      </c>
      <c r="C14" s="16">
        <v>315.11</v>
      </c>
      <c r="D14" s="16">
        <v>305.75</v>
      </c>
      <c r="E14" s="16">
        <v>326.63</v>
      </c>
      <c r="F14" s="16">
        <v>301.33999999999997</v>
      </c>
      <c r="G14" s="16">
        <v>250.49</v>
      </c>
      <c r="H14" s="16">
        <v>295.74</v>
      </c>
      <c r="I14" s="16">
        <v>378.42</v>
      </c>
      <c r="J14" s="16"/>
      <c r="K14" s="16"/>
      <c r="L14" s="16">
        <v>570.54</v>
      </c>
      <c r="M14" s="16">
        <v>521.22</v>
      </c>
      <c r="N14" s="16">
        <v>682.41</v>
      </c>
      <c r="O14" s="16">
        <v>961.9</v>
      </c>
      <c r="P14" s="16">
        <v>747.08</v>
      </c>
      <c r="Q14" s="16">
        <v>1098.07</v>
      </c>
      <c r="R14" s="16">
        <v>708.59</v>
      </c>
      <c r="S14" s="16">
        <v>737.45</v>
      </c>
      <c r="T14" s="16">
        <v>1144.19</v>
      </c>
      <c r="U14" s="16"/>
    </row>
    <row r="15" spans="1:25" x14ac:dyDescent="0.3">
      <c r="A15" s="16">
        <v>6</v>
      </c>
      <c r="B15" s="16">
        <v>476.52</v>
      </c>
      <c r="C15" s="16">
        <v>368.5</v>
      </c>
      <c r="D15" s="16">
        <v>382.15</v>
      </c>
      <c r="E15" s="16">
        <v>391.22</v>
      </c>
      <c r="F15" s="16">
        <v>369.67</v>
      </c>
      <c r="G15" s="16">
        <v>290.43</v>
      </c>
      <c r="H15" s="16">
        <v>456.98</v>
      </c>
      <c r="I15" s="16">
        <v>355.13</v>
      </c>
      <c r="J15" s="16"/>
      <c r="K15" s="16"/>
      <c r="L15" s="16">
        <v>896.14</v>
      </c>
      <c r="M15" s="16">
        <v>700.07</v>
      </c>
      <c r="N15" s="16">
        <v>787.6</v>
      </c>
      <c r="O15" s="16">
        <v>1216.8399999999999</v>
      </c>
      <c r="P15" s="16">
        <v>1044.27</v>
      </c>
      <c r="Q15" s="16">
        <v>1281.5899999999999</v>
      </c>
      <c r="R15" s="16">
        <v>942.73</v>
      </c>
      <c r="S15" s="16">
        <v>719.76</v>
      </c>
      <c r="T15" s="16">
        <v>1355.82</v>
      </c>
      <c r="U15" s="16"/>
    </row>
    <row r="16" spans="1:25" x14ac:dyDescent="0.3">
      <c r="A16" s="21"/>
      <c r="B16" s="24"/>
      <c r="C16" s="24"/>
      <c r="D16" s="24"/>
      <c r="E16" s="18"/>
      <c r="F16" s="18"/>
      <c r="G16" s="18"/>
      <c r="H16" s="21"/>
      <c r="K16" s="24"/>
      <c r="N16" s="24"/>
      <c r="P16" s="18"/>
      <c r="Q16" s="24"/>
      <c r="R16" s="18"/>
    </row>
    <row r="17" spans="1:21" x14ac:dyDescent="0.3">
      <c r="A17" s="25" t="s">
        <v>22</v>
      </c>
      <c r="B17" s="25"/>
      <c r="C17" s="25"/>
      <c r="D17" s="25"/>
      <c r="E17" s="18"/>
      <c r="F17" s="18"/>
      <c r="G17" s="18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21" x14ac:dyDescent="0.3">
      <c r="A18" s="25"/>
      <c r="B18" s="25"/>
      <c r="C18" s="25"/>
      <c r="D18" s="25"/>
      <c r="E18" s="18"/>
      <c r="F18" s="18"/>
      <c r="G18" s="18"/>
      <c r="H18" s="25"/>
      <c r="K18" s="25"/>
      <c r="N18" s="25"/>
      <c r="P18" s="3"/>
      <c r="Q18" s="25"/>
      <c r="R18" s="3"/>
    </row>
    <row r="19" spans="1:21" x14ac:dyDescent="0.3">
      <c r="A19" s="10" t="s">
        <v>35</v>
      </c>
      <c r="B19" s="58" t="s">
        <v>42</v>
      </c>
      <c r="C19" s="58"/>
      <c r="D19" s="58" t="s">
        <v>43</v>
      </c>
      <c r="E19" s="58"/>
      <c r="F19" s="18"/>
      <c r="G19" s="18"/>
      <c r="H19" s="25"/>
      <c r="K19" s="25"/>
      <c r="N19" s="25"/>
      <c r="P19" s="3"/>
      <c r="Q19" s="25"/>
      <c r="R19" s="3"/>
    </row>
    <row r="20" spans="1:21" x14ac:dyDescent="0.3">
      <c r="A20" s="16">
        <v>0.5</v>
      </c>
      <c r="B20" s="16">
        <v>39.887232500000003</v>
      </c>
      <c r="C20" s="16">
        <v>3.3578311599999999</v>
      </c>
      <c r="D20" s="16">
        <v>55.471354400000003</v>
      </c>
      <c r="E20" s="16">
        <v>5.2144095300000002</v>
      </c>
      <c r="F20" s="23"/>
      <c r="G20" s="23"/>
      <c r="H20" s="25"/>
      <c r="K20" s="25"/>
      <c r="N20" s="25"/>
      <c r="P20" s="3"/>
      <c r="Q20" s="25"/>
      <c r="R20" s="3"/>
    </row>
    <row r="21" spans="1:21" x14ac:dyDescent="0.3">
      <c r="A21" s="16">
        <v>2</v>
      </c>
      <c r="B21" s="16">
        <v>116.687256</v>
      </c>
      <c r="C21" s="16">
        <v>17.341244499999998</v>
      </c>
      <c r="D21" s="16">
        <v>97.5019025</v>
      </c>
      <c r="E21" s="16">
        <v>11.676523700000001</v>
      </c>
      <c r="H21" s="26"/>
      <c r="K21" s="26"/>
      <c r="N21" s="26"/>
      <c r="P21" s="3"/>
      <c r="Q21" s="26"/>
      <c r="R21" s="3"/>
    </row>
    <row r="22" spans="1:21" x14ac:dyDescent="0.3">
      <c r="A22" s="16">
        <v>4</v>
      </c>
      <c r="B22" s="16">
        <v>82.230905100000001</v>
      </c>
      <c r="C22" s="16">
        <v>6.2891145599999998</v>
      </c>
      <c r="D22" s="16">
        <v>153.709239</v>
      </c>
      <c r="E22" s="16">
        <v>20.632503100000001</v>
      </c>
      <c r="F22" s="19"/>
      <c r="G22" s="19"/>
      <c r="H22" s="26"/>
      <c r="K22" s="26"/>
      <c r="N22" s="26"/>
      <c r="P22" s="3"/>
      <c r="Q22" s="26"/>
      <c r="R22" s="3"/>
    </row>
    <row r="23" spans="1:21" x14ac:dyDescent="0.3">
      <c r="A23" s="16">
        <v>6</v>
      </c>
      <c r="B23" s="16">
        <v>88.267038200000002</v>
      </c>
      <c r="C23" s="16">
        <v>11.0736183</v>
      </c>
      <c r="D23" s="16">
        <v>157.26238000000001</v>
      </c>
      <c r="E23" s="16">
        <v>21.364797299999999</v>
      </c>
      <c r="H23" s="26"/>
      <c r="K23" s="25"/>
      <c r="N23" s="25"/>
      <c r="P23" s="3"/>
      <c r="Q23" s="25"/>
      <c r="R23" s="3"/>
    </row>
    <row r="24" spans="1:21" x14ac:dyDescent="0.3">
      <c r="H24" s="3"/>
      <c r="I24" s="3"/>
      <c r="J24" s="3"/>
      <c r="K24" s="3"/>
      <c r="L24" s="3"/>
      <c r="M24" s="3"/>
      <c r="N24" s="4"/>
      <c r="O24" s="4"/>
      <c r="P24" s="4"/>
      <c r="Q24" s="4"/>
      <c r="R24" s="9"/>
    </row>
    <row r="25" spans="1:21" x14ac:dyDescent="0.3">
      <c r="A25" s="23" t="s">
        <v>21</v>
      </c>
      <c r="H25" s="3"/>
      <c r="I25" s="3"/>
      <c r="J25" s="3"/>
      <c r="K25" s="3"/>
      <c r="L25" s="3"/>
      <c r="M25" s="3"/>
      <c r="N25" s="4"/>
      <c r="O25" s="4"/>
      <c r="P25" s="4"/>
      <c r="Q25" s="4"/>
      <c r="R25" s="9"/>
    </row>
    <row r="26" spans="1:21" x14ac:dyDescent="0.3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8"/>
      <c r="P26" s="3"/>
      <c r="Q26" s="3"/>
      <c r="R26" s="9"/>
    </row>
    <row r="27" spans="1:21" x14ac:dyDescent="0.3">
      <c r="A27" s="10" t="s">
        <v>35</v>
      </c>
      <c r="B27" s="58" t="s">
        <v>24</v>
      </c>
      <c r="C27" s="58"/>
      <c r="D27" s="58"/>
      <c r="E27" s="58"/>
      <c r="F27" s="58"/>
      <c r="G27" s="58"/>
      <c r="H27" s="58"/>
      <c r="I27" s="58"/>
      <c r="J27" s="58"/>
      <c r="K27" s="58"/>
      <c r="L27" s="58" t="s">
        <v>9</v>
      </c>
      <c r="M27" s="58"/>
      <c r="N27" s="58"/>
      <c r="O27" s="58"/>
      <c r="P27" s="58"/>
      <c r="Q27" s="58"/>
      <c r="R27" s="58"/>
      <c r="S27" s="58"/>
      <c r="T27" s="58"/>
      <c r="U27" s="58"/>
    </row>
    <row r="28" spans="1:21" x14ac:dyDescent="0.3">
      <c r="A28" s="16">
        <v>0.5</v>
      </c>
      <c r="B28" s="16">
        <v>105.09</v>
      </c>
      <c r="C28" s="16">
        <v>67.86</v>
      </c>
      <c r="D28" s="16">
        <v>67.66</v>
      </c>
      <c r="E28" s="16">
        <v>118.77</v>
      </c>
      <c r="F28" s="16">
        <v>184.94</v>
      </c>
      <c r="G28" s="16">
        <v>128.81</v>
      </c>
      <c r="H28" s="16">
        <v>190.09</v>
      </c>
      <c r="I28" s="16">
        <v>205.65</v>
      </c>
      <c r="J28" s="16"/>
      <c r="K28" s="16"/>
      <c r="L28" s="16">
        <v>217.3</v>
      </c>
      <c r="M28" s="16">
        <v>153.91</v>
      </c>
      <c r="N28" s="16">
        <v>253.97</v>
      </c>
      <c r="O28" s="16">
        <v>195.35</v>
      </c>
      <c r="P28" s="16">
        <v>130.85</v>
      </c>
      <c r="Q28" s="16">
        <v>259.29000000000002</v>
      </c>
      <c r="R28" s="16">
        <v>213.94</v>
      </c>
      <c r="S28" s="16">
        <v>221.1</v>
      </c>
      <c r="T28" s="16">
        <v>212.11</v>
      </c>
      <c r="U28" s="16">
        <v>226.3</v>
      </c>
    </row>
    <row r="29" spans="1:21" x14ac:dyDescent="0.3">
      <c r="A29" s="16">
        <v>2</v>
      </c>
      <c r="B29" s="16">
        <v>73.94</v>
      </c>
      <c r="C29" s="16">
        <v>73.47</v>
      </c>
      <c r="D29" s="16">
        <v>49.48</v>
      </c>
      <c r="E29" s="16">
        <v>64.510000000000005</v>
      </c>
      <c r="F29" s="16">
        <v>215.8</v>
      </c>
      <c r="G29" s="16">
        <v>207.52</v>
      </c>
      <c r="H29" s="16">
        <v>188.17</v>
      </c>
      <c r="I29" s="16">
        <v>224.18</v>
      </c>
      <c r="J29" s="16"/>
      <c r="K29" s="16"/>
      <c r="L29" s="16">
        <v>534.84</v>
      </c>
      <c r="M29" s="16">
        <v>246.94</v>
      </c>
      <c r="N29" s="16">
        <v>430.51</v>
      </c>
      <c r="O29" s="16">
        <v>488.01</v>
      </c>
      <c r="P29" s="16">
        <v>396.76</v>
      </c>
      <c r="Q29" s="16">
        <v>476.01</v>
      </c>
      <c r="R29" s="16">
        <v>325.29000000000002</v>
      </c>
      <c r="S29" s="16">
        <v>661.23</v>
      </c>
      <c r="T29" s="16">
        <v>332.23</v>
      </c>
      <c r="U29" s="16">
        <v>397.38</v>
      </c>
    </row>
    <row r="30" spans="1:21" x14ac:dyDescent="0.3">
      <c r="A30" s="16">
        <v>4</v>
      </c>
      <c r="B30" s="16">
        <v>145.22999999999999</v>
      </c>
      <c r="C30" s="16">
        <v>214.69</v>
      </c>
      <c r="D30" s="16">
        <v>174.63</v>
      </c>
      <c r="E30" s="16">
        <v>208.69</v>
      </c>
      <c r="F30" s="16">
        <v>263.67</v>
      </c>
      <c r="G30" s="16">
        <v>298.39999999999998</v>
      </c>
      <c r="H30" s="16">
        <v>280.56</v>
      </c>
      <c r="I30" s="16">
        <v>265.19</v>
      </c>
      <c r="J30" s="16"/>
      <c r="K30" s="16"/>
      <c r="L30" s="16">
        <v>593.45000000000005</v>
      </c>
      <c r="M30" s="16">
        <v>319.93</v>
      </c>
      <c r="N30" s="16">
        <v>586.15</v>
      </c>
      <c r="O30" s="16">
        <v>508.11</v>
      </c>
      <c r="P30" s="16">
        <v>573.97</v>
      </c>
      <c r="Q30" s="16">
        <v>591.1</v>
      </c>
      <c r="R30" s="16">
        <v>315.85000000000002</v>
      </c>
      <c r="S30" s="16"/>
      <c r="T30" s="16">
        <v>510.55</v>
      </c>
      <c r="U30" s="16">
        <v>573.53</v>
      </c>
    </row>
    <row r="31" spans="1:21" x14ac:dyDescent="0.3">
      <c r="A31" s="16">
        <v>6</v>
      </c>
      <c r="B31" s="16">
        <v>236.02</v>
      </c>
      <c r="C31" s="16">
        <v>308.86</v>
      </c>
      <c r="D31" s="16">
        <v>226.62</v>
      </c>
      <c r="E31" s="16">
        <v>343.52</v>
      </c>
      <c r="F31" s="16">
        <v>355.15</v>
      </c>
      <c r="G31" s="16">
        <v>359.14</v>
      </c>
      <c r="H31" s="16">
        <v>384.83</v>
      </c>
      <c r="I31" s="16">
        <v>280.95999999999998</v>
      </c>
      <c r="J31" s="16"/>
      <c r="K31" s="16"/>
      <c r="L31" s="16">
        <v>763.28</v>
      </c>
      <c r="M31" s="16">
        <v>462.12</v>
      </c>
      <c r="N31" s="16">
        <v>751.93</v>
      </c>
      <c r="O31" s="16">
        <v>744.21</v>
      </c>
      <c r="P31" s="16">
        <v>905.31</v>
      </c>
      <c r="Q31" s="16">
        <v>657.82</v>
      </c>
      <c r="R31" s="16">
        <v>488.63</v>
      </c>
      <c r="S31" s="16">
        <v>1202.18</v>
      </c>
      <c r="T31" s="16">
        <v>751.85</v>
      </c>
      <c r="U31" s="16">
        <v>610.37</v>
      </c>
    </row>
    <row r="32" spans="1:21" x14ac:dyDescent="0.3">
      <c r="A32" s="26"/>
      <c r="B32" s="26"/>
      <c r="C32" s="26"/>
      <c r="D32" s="26"/>
      <c r="E32" s="23"/>
      <c r="F32" s="23"/>
      <c r="G32" s="23"/>
      <c r="H32" s="25"/>
      <c r="K32" s="25"/>
      <c r="N32" s="25"/>
      <c r="P32" s="4"/>
      <c r="Q32" s="3"/>
      <c r="R32" s="9"/>
    </row>
    <row r="33" spans="1:27" x14ac:dyDescent="0.3">
      <c r="A33" s="26" t="s">
        <v>20</v>
      </c>
      <c r="B33" s="26"/>
      <c r="C33" s="26"/>
      <c r="D33" s="26"/>
      <c r="H33" s="26"/>
      <c r="K33" s="26"/>
      <c r="N33" s="26"/>
    </row>
    <row r="34" spans="1:27" x14ac:dyDescent="0.3">
      <c r="A34" s="26"/>
      <c r="B34" s="25"/>
      <c r="C34" s="25"/>
      <c r="D34" s="25"/>
      <c r="E34" s="19"/>
      <c r="F34" s="19"/>
      <c r="G34" s="19"/>
      <c r="H34" s="26"/>
      <c r="K34" s="26"/>
      <c r="N34" s="26"/>
    </row>
    <row r="35" spans="1:27" x14ac:dyDescent="0.3">
      <c r="A35" s="10" t="s">
        <v>35</v>
      </c>
      <c r="B35" s="58" t="s">
        <v>24</v>
      </c>
      <c r="C35" s="58"/>
      <c r="D35" s="58"/>
      <c r="E35" s="58"/>
      <c r="F35" s="58"/>
      <c r="G35" s="58"/>
      <c r="H35" s="58"/>
      <c r="I35" s="58"/>
      <c r="J35" s="58"/>
      <c r="K35" s="58"/>
      <c r="L35" s="58" t="s">
        <v>9</v>
      </c>
      <c r="M35" s="58"/>
      <c r="N35" s="58"/>
      <c r="O35" s="58"/>
      <c r="P35" s="58"/>
      <c r="Q35" s="58"/>
      <c r="R35" s="58"/>
      <c r="S35" s="58"/>
      <c r="T35" s="58"/>
      <c r="U35" s="58"/>
    </row>
    <row r="36" spans="1:27" x14ac:dyDescent="0.3">
      <c r="A36" s="16">
        <v>0.5</v>
      </c>
      <c r="B36" s="16">
        <v>105.09</v>
      </c>
      <c r="C36" s="16">
        <v>67.86</v>
      </c>
      <c r="D36" s="16">
        <v>67.66</v>
      </c>
      <c r="E36" s="16">
        <v>118.77</v>
      </c>
      <c r="F36" s="16">
        <v>184.94</v>
      </c>
      <c r="G36" s="16">
        <v>128.81</v>
      </c>
      <c r="H36" s="16">
        <v>190.09</v>
      </c>
      <c r="I36" s="16">
        <v>205.65</v>
      </c>
      <c r="J36" s="16"/>
      <c r="K36" s="16"/>
      <c r="L36" s="16">
        <v>217.3</v>
      </c>
      <c r="M36" s="16">
        <v>153.91</v>
      </c>
      <c r="N36" s="16">
        <v>253.97</v>
      </c>
      <c r="O36" s="16">
        <v>195.35</v>
      </c>
      <c r="P36" s="16">
        <v>130.85</v>
      </c>
      <c r="Q36" s="16">
        <v>259.29000000000002</v>
      </c>
      <c r="R36" s="16">
        <v>213.94</v>
      </c>
      <c r="S36" s="16">
        <v>221.1</v>
      </c>
      <c r="T36" s="16">
        <v>212.11</v>
      </c>
      <c r="U36" s="16">
        <v>226.3</v>
      </c>
    </row>
    <row r="37" spans="1:27" x14ac:dyDescent="0.3">
      <c r="A37" s="16">
        <v>2</v>
      </c>
      <c r="B37" s="16">
        <v>73.94</v>
      </c>
      <c r="C37" s="16">
        <v>73.47</v>
      </c>
      <c r="D37" s="16">
        <v>49.48</v>
      </c>
      <c r="E37" s="16">
        <v>64.510000000000005</v>
      </c>
      <c r="F37" s="16">
        <v>215.8</v>
      </c>
      <c r="G37" s="16">
        <v>207.52</v>
      </c>
      <c r="H37" s="16">
        <v>188.17</v>
      </c>
      <c r="I37" s="16">
        <v>224.18</v>
      </c>
      <c r="J37" s="16"/>
      <c r="K37" s="16"/>
      <c r="L37" s="16">
        <v>534.84</v>
      </c>
      <c r="M37" s="16">
        <v>246.94</v>
      </c>
      <c r="N37" s="16">
        <v>430.51</v>
      </c>
      <c r="O37" s="16">
        <v>488.01</v>
      </c>
      <c r="P37" s="16">
        <v>396.76</v>
      </c>
      <c r="Q37" s="16">
        <v>476.01</v>
      </c>
      <c r="R37" s="16">
        <v>325.29000000000002</v>
      </c>
      <c r="S37" s="16">
        <v>661.23</v>
      </c>
      <c r="T37" s="16">
        <v>332.23</v>
      </c>
      <c r="U37" s="16">
        <v>397.38</v>
      </c>
    </row>
    <row r="38" spans="1:27" s="23" customFormat="1" x14ac:dyDescent="0.3">
      <c r="A38" s="16">
        <v>4</v>
      </c>
      <c r="B38" s="16">
        <v>145.22999999999999</v>
      </c>
      <c r="C38" s="16">
        <v>214.69</v>
      </c>
      <c r="D38" s="16">
        <v>174.63</v>
      </c>
      <c r="E38" s="16">
        <v>208.69</v>
      </c>
      <c r="F38" s="16">
        <v>263.67</v>
      </c>
      <c r="G38" s="16">
        <v>298.39999999999998</v>
      </c>
      <c r="H38" s="16">
        <v>280.56</v>
      </c>
      <c r="I38" s="16">
        <v>265.19</v>
      </c>
      <c r="J38" s="16"/>
      <c r="K38" s="16"/>
      <c r="L38" s="16">
        <v>593.45000000000005</v>
      </c>
      <c r="M38" s="16">
        <v>319.93</v>
      </c>
      <c r="N38" s="16">
        <v>586.15</v>
      </c>
      <c r="O38" s="16">
        <v>508.11</v>
      </c>
      <c r="P38" s="16">
        <v>573.97</v>
      </c>
      <c r="Q38" s="16">
        <v>591.1</v>
      </c>
      <c r="R38" s="16">
        <v>315.85000000000002</v>
      </c>
      <c r="S38" s="16"/>
      <c r="T38" s="16">
        <v>510.55</v>
      </c>
      <c r="U38" s="16">
        <v>573.53</v>
      </c>
      <c r="V38" s="17"/>
      <c r="W38" s="17"/>
      <c r="X38" s="17"/>
      <c r="Y38" s="17"/>
      <c r="Z38" s="17"/>
      <c r="AA38" s="17"/>
    </row>
    <row r="39" spans="1:27" x14ac:dyDescent="0.3">
      <c r="A39" s="16">
        <v>6</v>
      </c>
      <c r="B39" s="16">
        <v>236.02</v>
      </c>
      <c r="C39" s="16">
        <v>308.86</v>
      </c>
      <c r="D39" s="16">
        <v>226.62</v>
      </c>
      <c r="E39" s="16">
        <v>343.52</v>
      </c>
      <c r="F39" s="16">
        <v>355.15</v>
      </c>
      <c r="G39" s="16">
        <v>359.14</v>
      </c>
      <c r="H39" s="16">
        <v>384.83</v>
      </c>
      <c r="I39" s="16">
        <v>280.95999999999998</v>
      </c>
      <c r="J39" s="16"/>
      <c r="K39" s="16"/>
      <c r="L39" s="16">
        <v>763.28</v>
      </c>
      <c r="M39" s="16">
        <v>462.12</v>
      </c>
      <c r="N39" s="16">
        <v>751.93</v>
      </c>
      <c r="O39" s="16">
        <v>744.21</v>
      </c>
      <c r="P39" s="16">
        <v>905.31</v>
      </c>
      <c r="Q39" s="16">
        <v>657.82</v>
      </c>
      <c r="R39" s="16">
        <v>488.63</v>
      </c>
      <c r="S39" s="16">
        <v>1202.18</v>
      </c>
      <c r="T39" s="16">
        <v>751.85</v>
      </c>
      <c r="U39" s="16">
        <v>610.37</v>
      </c>
      <c r="V39" s="18"/>
      <c r="W39" s="18"/>
      <c r="X39" s="18"/>
      <c r="Y39" s="18"/>
      <c r="Z39" s="18"/>
      <c r="AA39" s="18"/>
    </row>
    <row r="40" spans="1:27" x14ac:dyDescent="0.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x14ac:dyDescent="0.3">
      <c r="A41" s="16" t="s">
        <v>19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x14ac:dyDescent="0.3">
      <c r="A43" s="10" t="s">
        <v>35</v>
      </c>
      <c r="B43" s="58" t="s">
        <v>42</v>
      </c>
      <c r="C43" s="58"/>
      <c r="D43" s="58" t="s">
        <v>43</v>
      </c>
      <c r="E43" s="5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x14ac:dyDescent="0.3">
      <c r="A44" s="16">
        <v>0.5</v>
      </c>
      <c r="B44" s="16">
        <v>55.986789799999997</v>
      </c>
      <c r="C44" s="16">
        <v>11.4658763</v>
      </c>
      <c r="D44" s="16">
        <v>153.824071</v>
      </c>
      <c r="E44" s="16">
        <v>25.517714399999999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x14ac:dyDescent="0.3">
      <c r="A45" s="16">
        <v>2</v>
      </c>
      <c r="B45" s="16">
        <v>212.77493699999999</v>
      </c>
      <c r="C45" s="16">
        <v>61.228737899999999</v>
      </c>
      <c r="D45" s="16">
        <v>342.694368</v>
      </c>
      <c r="E45" s="16">
        <v>65.571198899999999</v>
      </c>
      <c r="H45" s="3"/>
      <c r="I45" s="3"/>
      <c r="J45" s="3"/>
      <c r="K45" s="3"/>
    </row>
    <row r="46" spans="1:27" x14ac:dyDescent="0.3">
      <c r="A46" s="16">
        <v>4</v>
      </c>
      <c r="B46" s="16">
        <v>119.580613</v>
      </c>
      <c r="C46" s="16">
        <v>18.722277699999999</v>
      </c>
      <c r="D46" s="16">
        <v>293.95248099999998</v>
      </c>
      <c r="E46" s="16">
        <v>64.385141200000007</v>
      </c>
      <c r="H46" s="3"/>
      <c r="I46" s="3"/>
      <c r="J46" s="3"/>
      <c r="K46" s="3"/>
    </row>
    <row r="47" spans="1:27" x14ac:dyDescent="0.3">
      <c r="A47" s="16">
        <v>6</v>
      </c>
      <c r="B47" s="16">
        <v>135.26752400000001</v>
      </c>
      <c r="C47" s="16">
        <v>21.428078500000002</v>
      </c>
      <c r="D47" s="16">
        <v>296.36935899999997</v>
      </c>
      <c r="E47" s="16">
        <v>58.175179800000002</v>
      </c>
      <c r="H47" s="3"/>
      <c r="I47" s="3"/>
      <c r="J47" s="3"/>
      <c r="K47" s="3"/>
    </row>
    <row r="48" spans="1:27" s="23" customFormat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x14ac:dyDescent="0.3">
      <c r="A49" s="16" t="s">
        <v>52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x14ac:dyDescent="0.3">
      <c r="A51" s="10" t="s">
        <v>35</v>
      </c>
      <c r="B51" s="58" t="s">
        <v>24</v>
      </c>
      <c r="C51" s="58"/>
      <c r="D51" s="58"/>
      <c r="E51" s="58"/>
      <c r="F51" s="58"/>
      <c r="G51" s="58"/>
      <c r="H51" s="58"/>
      <c r="I51" s="58"/>
      <c r="J51" s="58"/>
      <c r="K51" s="58"/>
      <c r="L51" s="58" t="s">
        <v>9</v>
      </c>
      <c r="M51" s="58"/>
      <c r="N51" s="58"/>
      <c r="O51" s="58"/>
      <c r="P51" s="58"/>
      <c r="Q51" s="58"/>
      <c r="R51" s="58"/>
      <c r="S51" s="58"/>
      <c r="T51" s="58"/>
      <c r="U51" s="58"/>
      <c r="V51" s="16"/>
      <c r="W51" s="16"/>
      <c r="X51" s="16"/>
      <c r="Y51" s="16"/>
      <c r="Z51" s="16"/>
      <c r="AA51" s="16"/>
    </row>
    <row r="52" spans="1:27" x14ac:dyDescent="0.3">
      <c r="A52" s="16">
        <v>0.5</v>
      </c>
      <c r="B52" s="16">
        <v>74.31</v>
      </c>
      <c r="C52" s="16">
        <v>81.430000000000007</v>
      </c>
      <c r="D52" s="16">
        <v>85.59</v>
      </c>
      <c r="E52" s="16">
        <v>70.59</v>
      </c>
      <c r="F52" s="16">
        <v>57.01</v>
      </c>
      <c r="G52" s="16">
        <v>70.569999999999993</v>
      </c>
      <c r="H52" s="16">
        <v>56.83</v>
      </c>
      <c r="I52" s="16">
        <v>58.91</v>
      </c>
      <c r="J52" s="16"/>
      <c r="K52" s="16"/>
      <c r="L52" s="16">
        <v>68.31</v>
      </c>
      <c r="M52" s="16">
        <v>65.099999999999994</v>
      </c>
      <c r="N52" s="16">
        <v>58.17</v>
      </c>
      <c r="O52" s="16">
        <v>67.34</v>
      </c>
      <c r="P52" s="16">
        <v>70.790000000000006</v>
      </c>
      <c r="Q52" s="16">
        <v>64.22</v>
      </c>
      <c r="R52" s="16">
        <v>68.33</v>
      </c>
      <c r="S52" s="16">
        <v>62.63</v>
      </c>
      <c r="T52" s="16">
        <v>64.180000000000007</v>
      </c>
      <c r="U52" s="16">
        <v>66.739999999999995</v>
      </c>
      <c r="V52" s="16"/>
      <c r="W52" s="16"/>
      <c r="X52" s="16"/>
      <c r="Y52" s="16"/>
      <c r="Z52" s="16"/>
      <c r="AA52" s="16"/>
    </row>
    <row r="53" spans="1:27" x14ac:dyDescent="0.3">
      <c r="A53" s="16">
        <v>2</v>
      </c>
      <c r="B53" s="16">
        <v>78.92</v>
      </c>
      <c r="C53" s="16">
        <v>80.61</v>
      </c>
      <c r="D53" s="16">
        <v>85.16</v>
      </c>
      <c r="E53" s="16">
        <v>77.2</v>
      </c>
      <c r="F53" s="16">
        <v>57.94</v>
      </c>
      <c r="G53" s="16">
        <v>61.23</v>
      </c>
      <c r="H53" s="16">
        <v>64.959999999999994</v>
      </c>
      <c r="I53" s="16">
        <v>41.7</v>
      </c>
      <c r="J53" s="16"/>
      <c r="K53" s="16"/>
      <c r="L53" s="16">
        <v>55.46</v>
      </c>
      <c r="M53" s="16">
        <v>62.06</v>
      </c>
      <c r="N53" s="16">
        <v>47.56</v>
      </c>
      <c r="O53" s="16">
        <v>45.62</v>
      </c>
      <c r="P53" s="16">
        <v>56.8</v>
      </c>
      <c r="Q53" s="16">
        <v>48.1</v>
      </c>
      <c r="R53" s="16">
        <v>63.27</v>
      </c>
      <c r="S53" s="16">
        <v>44.17</v>
      </c>
      <c r="T53" s="16">
        <v>51.22</v>
      </c>
      <c r="U53" s="16">
        <v>51.79</v>
      </c>
      <c r="V53" s="16"/>
      <c r="W53" s="16"/>
      <c r="X53" s="16"/>
      <c r="Y53" s="16"/>
      <c r="Z53" s="16"/>
      <c r="AA53" s="16"/>
    </row>
    <row r="54" spans="1:27" x14ac:dyDescent="0.3">
      <c r="A54" s="16">
        <v>4</v>
      </c>
      <c r="B54" s="16">
        <v>72.83</v>
      </c>
      <c r="C54" s="16">
        <v>65.400000000000006</v>
      </c>
      <c r="D54" s="16">
        <v>66.739999999999995</v>
      </c>
      <c r="E54" s="16">
        <v>57.98</v>
      </c>
      <c r="F54" s="16">
        <v>52.24</v>
      </c>
      <c r="G54" s="16">
        <v>47.02</v>
      </c>
      <c r="H54" s="16">
        <v>55.38</v>
      </c>
      <c r="I54" s="16">
        <v>54.56</v>
      </c>
      <c r="J54" s="16"/>
      <c r="K54" s="16"/>
      <c r="L54" s="16">
        <v>53.85</v>
      </c>
      <c r="M54" s="16">
        <v>59.48</v>
      </c>
      <c r="N54" s="16">
        <v>42.91</v>
      </c>
      <c r="O54" s="16">
        <v>44.36</v>
      </c>
      <c r="P54" s="16">
        <v>41.73</v>
      </c>
      <c r="Q54" s="16">
        <v>46.07</v>
      </c>
      <c r="R54" s="16">
        <v>67.930000000000007</v>
      </c>
      <c r="S54" s="16"/>
      <c r="T54" s="16">
        <v>47.47</v>
      </c>
      <c r="U54" s="16">
        <v>51.44</v>
      </c>
      <c r="V54" s="16"/>
      <c r="W54" s="16"/>
      <c r="X54" s="16"/>
      <c r="Y54" s="16"/>
      <c r="Z54" s="16"/>
      <c r="AA54" s="16"/>
    </row>
    <row r="55" spans="1:27" x14ac:dyDescent="0.3">
      <c r="A55" s="16">
        <v>6</v>
      </c>
      <c r="B55" s="16">
        <v>59.26</v>
      </c>
      <c r="C55" s="16">
        <v>49.48</v>
      </c>
      <c r="D55" s="16">
        <v>56.71</v>
      </c>
      <c r="E55" s="16">
        <v>51.42</v>
      </c>
      <c r="F55" s="16">
        <v>48.88</v>
      </c>
      <c r="G55" s="16">
        <v>52.43</v>
      </c>
      <c r="H55" s="16">
        <v>57.5</v>
      </c>
      <c r="I55" s="16">
        <v>63.25</v>
      </c>
      <c r="J55" s="16"/>
      <c r="K55" s="16"/>
      <c r="L55" s="16">
        <v>42.55</v>
      </c>
      <c r="M55" s="16">
        <v>53.93</v>
      </c>
      <c r="N55" s="16">
        <v>42.93</v>
      </c>
      <c r="O55" s="16">
        <v>43.85</v>
      </c>
      <c r="P55" s="16">
        <v>30.05</v>
      </c>
      <c r="Q55" s="16">
        <v>50.59</v>
      </c>
      <c r="R55" s="16">
        <v>53.15</v>
      </c>
      <c r="S55" s="16">
        <v>38.35</v>
      </c>
      <c r="T55" s="16">
        <v>44.04</v>
      </c>
      <c r="U55" s="16">
        <v>44.7</v>
      </c>
    </row>
    <row r="56" spans="1:27" x14ac:dyDescent="0.3">
      <c r="I56" s="18"/>
      <c r="J56" s="18"/>
      <c r="K56" s="18"/>
    </row>
    <row r="57" spans="1:27" x14ac:dyDescent="0.3">
      <c r="A57" s="23" t="s">
        <v>53</v>
      </c>
      <c r="I57" s="18"/>
      <c r="J57" s="24"/>
      <c r="K57" s="18"/>
    </row>
    <row r="58" spans="1:27" s="23" customFormat="1" x14ac:dyDescent="0.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27" x14ac:dyDescent="0.3">
      <c r="A59" s="10" t="s">
        <v>35</v>
      </c>
      <c r="B59" s="58" t="s">
        <v>24</v>
      </c>
      <c r="C59" s="58"/>
      <c r="D59" s="58"/>
      <c r="E59" s="58"/>
      <c r="F59" s="58"/>
      <c r="G59" s="58"/>
      <c r="H59" s="58"/>
      <c r="I59" s="58"/>
      <c r="J59" s="58"/>
      <c r="K59" s="58"/>
      <c r="L59" s="58" t="s">
        <v>9</v>
      </c>
      <c r="M59" s="58"/>
      <c r="N59" s="58"/>
      <c r="O59" s="58"/>
      <c r="P59" s="58"/>
      <c r="Q59" s="58"/>
      <c r="R59" s="58"/>
      <c r="S59" s="58"/>
      <c r="T59" s="58"/>
      <c r="U59" s="58"/>
    </row>
    <row r="60" spans="1:27" x14ac:dyDescent="0.3">
      <c r="A60" s="16">
        <v>0.5</v>
      </c>
      <c r="B60" s="16">
        <v>80.42</v>
      </c>
      <c r="C60" s="16">
        <v>78.02</v>
      </c>
      <c r="D60" s="16">
        <v>78.989999999999995</v>
      </c>
      <c r="E60" s="16">
        <v>74.989999999999995</v>
      </c>
      <c r="F60" s="16">
        <v>72.31</v>
      </c>
      <c r="G60" s="16">
        <v>76.19</v>
      </c>
      <c r="H60" s="16">
        <v>81.760000000000005</v>
      </c>
      <c r="I60" s="16">
        <v>83.28</v>
      </c>
      <c r="J60" s="16"/>
      <c r="K60" s="16"/>
      <c r="L60" s="16">
        <v>60.68</v>
      </c>
      <c r="M60" s="16">
        <v>53.35</v>
      </c>
      <c r="N60" s="16">
        <v>60.25</v>
      </c>
      <c r="O60" s="16">
        <v>66.8</v>
      </c>
      <c r="P60" s="16">
        <v>80.25</v>
      </c>
      <c r="Q60" s="16">
        <v>60.35</v>
      </c>
      <c r="R60" s="16">
        <v>64.72</v>
      </c>
      <c r="S60" s="16">
        <v>63.57</v>
      </c>
      <c r="T60" s="16">
        <v>64.81</v>
      </c>
      <c r="U60" s="16"/>
    </row>
    <row r="61" spans="1:27" x14ac:dyDescent="0.3">
      <c r="A61" s="16">
        <v>2</v>
      </c>
      <c r="B61" s="16">
        <v>69.89</v>
      </c>
      <c r="C61" s="16"/>
      <c r="D61" s="16">
        <v>82.99</v>
      </c>
      <c r="E61" s="16">
        <v>78.959999999999994</v>
      </c>
      <c r="F61" s="16">
        <v>83.5</v>
      </c>
      <c r="G61" s="16">
        <v>76.989999999999995</v>
      </c>
      <c r="H61" s="16">
        <v>81.23</v>
      </c>
      <c r="I61" s="16">
        <v>79.599999999999994</v>
      </c>
      <c r="J61" s="16"/>
      <c r="K61" s="16"/>
      <c r="L61" s="16">
        <v>50.43</v>
      </c>
      <c r="M61" s="16">
        <v>48.35</v>
      </c>
      <c r="N61" s="16">
        <v>53.53</v>
      </c>
      <c r="O61" s="16">
        <v>49.32</v>
      </c>
      <c r="P61" s="16">
        <v>61.86</v>
      </c>
      <c r="Q61" s="16">
        <v>60.89</v>
      </c>
      <c r="R61" s="16">
        <v>44.4</v>
      </c>
      <c r="S61" s="16">
        <v>65.459999999999994</v>
      </c>
      <c r="T61" s="16">
        <v>47.31</v>
      </c>
      <c r="U61" s="16"/>
    </row>
    <row r="62" spans="1:27" x14ac:dyDescent="0.3">
      <c r="A62" s="16">
        <v>4</v>
      </c>
      <c r="B62" s="16">
        <v>63.63</v>
      </c>
      <c r="C62" s="16">
        <v>68.05</v>
      </c>
      <c r="D62" s="16">
        <v>62.05</v>
      </c>
      <c r="E62" s="16">
        <v>82.6</v>
      </c>
      <c r="F62" s="16">
        <v>66.5</v>
      </c>
      <c r="G62" s="16">
        <v>84.09</v>
      </c>
      <c r="H62" s="16">
        <v>59.32</v>
      </c>
      <c r="I62" s="16">
        <v>65.44</v>
      </c>
      <c r="J62" s="16"/>
      <c r="K62" s="16"/>
      <c r="L62" s="16">
        <v>38.909999999999997</v>
      </c>
      <c r="M62" s="16">
        <v>39.659999999999997</v>
      </c>
      <c r="N62" s="16">
        <v>60.13</v>
      </c>
      <c r="O62" s="16">
        <v>52.81</v>
      </c>
      <c r="P62" s="16">
        <v>59.99</v>
      </c>
      <c r="Q62" s="16">
        <v>54.57</v>
      </c>
      <c r="R62" s="16">
        <v>48.88</v>
      </c>
      <c r="S62" s="16">
        <v>57.22</v>
      </c>
      <c r="T62" s="16">
        <v>44.83</v>
      </c>
      <c r="U62" s="16"/>
    </row>
    <row r="63" spans="1:27" x14ac:dyDescent="0.3">
      <c r="A63" s="16">
        <v>6</v>
      </c>
      <c r="B63" s="16">
        <v>78.34</v>
      </c>
      <c r="C63" s="16">
        <v>49.86</v>
      </c>
      <c r="D63" s="16">
        <v>64.3</v>
      </c>
      <c r="E63" s="16">
        <v>60.67</v>
      </c>
      <c r="F63" s="16">
        <v>60.82</v>
      </c>
      <c r="G63" s="16">
        <v>64.06</v>
      </c>
      <c r="H63" s="16">
        <v>63.78</v>
      </c>
      <c r="I63" s="16">
        <v>74.87</v>
      </c>
      <c r="J63" s="16"/>
      <c r="K63" s="16"/>
      <c r="L63" s="16">
        <v>50.32</v>
      </c>
      <c r="M63" s="16">
        <v>44.9</v>
      </c>
      <c r="N63" s="16">
        <v>57.01</v>
      </c>
      <c r="O63" s="16">
        <v>41.37</v>
      </c>
      <c r="P63" s="16">
        <v>42.35</v>
      </c>
      <c r="Q63" s="16">
        <v>48.63</v>
      </c>
      <c r="R63" s="16">
        <v>47.71</v>
      </c>
      <c r="S63" s="16">
        <v>50.55</v>
      </c>
      <c r="T63" s="16">
        <v>38.5</v>
      </c>
      <c r="U63" s="16"/>
    </row>
    <row r="64" spans="1:27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21" x14ac:dyDescent="0.3">
      <c r="A65" s="23" t="s">
        <v>54</v>
      </c>
    </row>
    <row r="66" spans="1:21" x14ac:dyDescent="0.3">
      <c r="A66" s="10" t="s">
        <v>35</v>
      </c>
      <c r="B66" s="58" t="s">
        <v>42</v>
      </c>
      <c r="C66" s="58"/>
      <c r="D66" s="58" t="s">
        <v>43</v>
      </c>
      <c r="E66" s="58"/>
    </row>
    <row r="67" spans="1:21" x14ac:dyDescent="0.3">
      <c r="A67" s="16">
        <v>0.5</v>
      </c>
      <c r="B67" s="16">
        <v>-5.5096895000000004</v>
      </c>
      <c r="C67" s="16">
        <v>0.40489940000000002</v>
      </c>
      <c r="D67" s="16">
        <v>-18.378881</v>
      </c>
      <c r="E67" s="16">
        <v>1.0019547</v>
      </c>
    </row>
    <row r="68" spans="1:21" x14ac:dyDescent="0.3">
      <c r="A68" s="16">
        <v>2</v>
      </c>
      <c r="B68" s="16">
        <v>-23.165120999999999</v>
      </c>
      <c r="C68" s="16">
        <v>2.6782832000000001</v>
      </c>
      <c r="D68" s="16">
        <v>-32.291038999999998</v>
      </c>
      <c r="E68" s="16">
        <v>2.2102963999999998</v>
      </c>
    </row>
    <row r="69" spans="1:21" x14ac:dyDescent="0.3">
      <c r="A69" s="16">
        <v>4</v>
      </c>
      <c r="B69" s="16">
        <v>-14.294657000000001</v>
      </c>
      <c r="C69" s="16">
        <v>1.5487654</v>
      </c>
      <c r="D69" s="16">
        <v>-26.366332</v>
      </c>
      <c r="E69" s="16">
        <v>2.6714115</v>
      </c>
      <c r="F69" s="28"/>
      <c r="G69" s="28"/>
      <c r="H69" s="28"/>
      <c r="I69" s="28"/>
      <c r="J69" s="28"/>
      <c r="K69" s="28"/>
      <c r="L69" s="28"/>
      <c r="M69" s="28"/>
      <c r="N69" s="28"/>
    </row>
    <row r="70" spans="1:21" x14ac:dyDescent="0.3">
      <c r="A70" s="16">
        <v>6</v>
      </c>
      <c r="B70" s="16">
        <v>-19.050418000000001</v>
      </c>
      <c r="C70" s="16">
        <v>1.5906747000000001</v>
      </c>
      <c r="D70" s="16">
        <v>-27.516074</v>
      </c>
      <c r="E70" s="16">
        <v>2.4354813000000002</v>
      </c>
      <c r="F70" s="18"/>
      <c r="H70" s="18"/>
      <c r="I70" s="18"/>
      <c r="J70" s="18"/>
      <c r="K70" s="18"/>
      <c r="L70" s="18"/>
      <c r="M70" s="18"/>
    </row>
    <row r="71" spans="1:21" x14ac:dyDescent="0.3">
      <c r="A71" s="21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21" x14ac:dyDescent="0.3">
      <c r="A72" s="22" t="s">
        <v>55</v>
      </c>
    </row>
    <row r="73" spans="1:21" x14ac:dyDescent="0.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21" x14ac:dyDescent="0.3">
      <c r="A74" s="10" t="s">
        <v>35</v>
      </c>
      <c r="B74" s="58" t="s">
        <v>24</v>
      </c>
      <c r="C74" s="58"/>
      <c r="D74" s="58"/>
      <c r="E74" s="58"/>
      <c r="F74" s="58"/>
      <c r="G74" s="58"/>
      <c r="H74" s="58"/>
      <c r="I74" s="58"/>
      <c r="J74" s="58"/>
      <c r="K74" s="58"/>
      <c r="L74" s="58" t="s">
        <v>9</v>
      </c>
      <c r="M74" s="58"/>
      <c r="N74" s="58"/>
      <c r="O74" s="58"/>
      <c r="P74" s="58"/>
      <c r="Q74" s="58"/>
      <c r="R74" s="58"/>
      <c r="S74" s="58"/>
      <c r="T74" s="58"/>
      <c r="U74" s="58"/>
    </row>
    <row r="75" spans="1:21" x14ac:dyDescent="0.3">
      <c r="A75" s="16">
        <v>0.5</v>
      </c>
      <c r="B75" s="16">
        <v>303.95999999999998</v>
      </c>
      <c r="C75" s="16">
        <v>297.62</v>
      </c>
      <c r="D75" s="16">
        <v>401.95</v>
      </c>
      <c r="E75" s="16">
        <v>285.08999999999997</v>
      </c>
      <c r="F75" s="16">
        <v>245.24</v>
      </c>
      <c r="G75" s="16">
        <v>308.83999999999997</v>
      </c>
      <c r="H75" s="16">
        <v>250.21</v>
      </c>
      <c r="I75" s="16">
        <v>294.88</v>
      </c>
      <c r="J75" s="16"/>
      <c r="K75" s="16"/>
      <c r="L75" s="16">
        <v>468.44</v>
      </c>
      <c r="M75" s="16">
        <v>287.08999999999997</v>
      </c>
      <c r="N75" s="16">
        <v>353.24</v>
      </c>
      <c r="O75" s="16">
        <v>402.86</v>
      </c>
      <c r="P75" s="16">
        <v>317.11</v>
      </c>
      <c r="Q75" s="16">
        <v>465.3</v>
      </c>
      <c r="R75" s="16">
        <v>461.51</v>
      </c>
      <c r="S75" s="16">
        <v>370.55</v>
      </c>
      <c r="T75" s="16">
        <v>380.11</v>
      </c>
      <c r="U75" s="16">
        <v>454.01</v>
      </c>
    </row>
    <row r="76" spans="1:21" x14ac:dyDescent="0.3">
      <c r="A76" s="16">
        <v>2</v>
      </c>
      <c r="B76" s="16">
        <v>276.85000000000002</v>
      </c>
      <c r="C76" s="16">
        <v>305.41000000000003</v>
      </c>
      <c r="D76" s="16">
        <v>283.83</v>
      </c>
      <c r="E76" s="16">
        <v>218.38</v>
      </c>
      <c r="F76" s="16">
        <v>297.33999999999997</v>
      </c>
      <c r="G76" s="16">
        <v>327.68</v>
      </c>
      <c r="H76" s="16">
        <v>348.8</v>
      </c>
      <c r="I76" s="16">
        <v>160.35</v>
      </c>
      <c r="J76" s="16"/>
      <c r="K76" s="16"/>
      <c r="L76" s="16">
        <v>665.92</v>
      </c>
      <c r="M76" s="16">
        <v>403.89</v>
      </c>
      <c r="N76" s="16">
        <v>390.51</v>
      </c>
      <c r="O76" s="16">
        <v>409.39</v>
      </c>
      <c r="P76" s="16">
        <v>521.63</v>
      </c>
      <c r="Q76" s="16">
        <v>441.09</v>
      </c>
      <c r="R76" s="16">
        <v>560.44000000000005</v>
      </c>
      <c r="S76" s="16">
        <v>523.09</v>
      </c>
      <c r="T76" s="16">
        <v>348.81</v>
      </c>
      <c r="U76" s="16">
        <v>426.86</v>
      </c>
    </row>
    <row r="77" spans="1:21" x14ac:dyDescent="0.3">
      <c r="A77" s="16">
        <v>4</v>
      </c>
      <c r="B77" s="16">
        <v>389.29</v>
      </c>
      <c r="C77" s="16">
        <v>405.86</v>
      </c>
      <c r="D77" s="16">
        <v>350.34</v>
      </c>
      <c r="E77" s="16">
        <v>287.99</v>
      </c>
      <c r="F77" s="16">
        <v>288.36</v>
      </c>
      <c r="G77" s="16">
        <v>264.8</v>
      </c>
      <c r="H77" s="16">
        <v>348.24</v>
      </c>
      <c r="I77" s="16">
        <v>318.45</v>
      </c>
      <c r="J77" s="16"/>
      <c r="K77" s="16"/>
      <c r="L77" s="16">
        <v>692.58</v>
      </c>
      <c r="M77" s="16">
        <v>469.68</v>
      </c>
      <c r="N77" s="16">
        <v>440.49</v>
      </c>
      <c r="O77" s="16">
        <v>405.13</v>
      </c>
      <c r="P77" s="16">
        <v>411.01</v>
      </c>
      <c r="Q77" s="16">
        <v>505.03</v>
      </c>
      <c r="R77" s="16">
        <v>668.93</v>
      </c>
      <c r="S77" s="16"/>
      <c r="T77" s="16">
        <v>461.38</v>
      </c>
      <c r="U77" s="16">
        <v>607.58000000000004</v>
      </c>
    </row>
    <row r="78" spans="1:21" x14ac:dyDescent="0.3">
      <c r="A78" s="16">
        <v>6</v>
      </c>
      <c r="B78" s="16">
        <v>343.38</v>
      </c>
      <c r="C78" s="16">
        <v>302.48</v>
      </c>
      <c r="D78" s="16">
        <v>296.89999999999998</v>
      </c>
      <c r="E78" s="16">
        <v>363.66</v>
      </c>
      <c r="F78" s="16">
        <v>339.58</v>
      </c>
      <c r="G78" s="16">
        <v>395.89</v>
      </c>
      <c r="H78" s="16">
        <v>520.73</v>
      </c>
      <c r="I78" s="16">
        <v>483.65</v>
      </c>
      <c r="J78" s="16"/>
      <c r="K78" s="16"/>
      <c r="L78" s="16">
        <v>565.33000000000004</v>
      </c>
      <c r="M78" s="16">
        <v>540.94000000000005</v>
      </c>
      <c r="N78" s="16">
        <v>565.70000000000005</v>
      </c>
      <c r="O78" s="16">
        <v>581.25</v>
      </c>
      <c r="P78" s="16">
        <v>388.91</v>
      </c>
      <c r="Q78" s="16">
        <v>673.5</v>
      </c>
      <c r="R78" s="16">
        <v>554.26</v>
      </c>
      <c r="S78" s="16">
        <v>747.94</v>
      </c>
      <c r="T78" s="16">
        <v>591.80999999999995</v>
      </c>
      <c r="U78" s="16">
        <v>493.4</v>
      </c>
    </row>
    <row r="79" spans="1:21" x14ac:dyDescent="0.3">
      <c r="A79" s="57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21" x14ac:dyDescent="0.3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21" x14ac:dyDescent="0.3">
      <c r="A81" s="28" t="s">
        <v>56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1:21" x14ac:dyDescent="0.3">
      <c r="A82" s="21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21" x14ac:dyDescent="0.3">
      <c r="A83" s="10" t="s">
        <v>35</v>
      </c>
      <c r="B83" s="58" t="s">
        <v>24</v>
      </c>
      <c r="C83" s="58"/>
      <c r="D83" s="58"/>
      <c r="E83" s="58"/>
      <c r="F83" s="58"/>
      <c r="G83" s="58"/>
      <c r="H83" s="58"/>
      <c r="I83" s="58"/>
      <c r="J83" s="58"/>
      <c r="K83" s="58"/>
      <c r="L83" s="58" t="s">
        <v>9</v>
      </c>
      <c r="M83" s="58"/>
      <c r="N83" s="58"/>
      <c r="O83" s="58"/>
      <c r="P83" s="58"/>
      <c r="Q83" s="58"/>
      <c r="R83" s="58"/>
      <c r="S83" s="58"/>
      <c r="T83" s="58"/>
      <c r="U83" s="58"/>
    </row>
    <row r="84" spans="1:21" x14ac:dyDescent="0.3">
      <c r="A84" s="16">
        <v>0.5</v>
      </c>
      <c r="B84" s="16">
        <v>274.52</v>
      </c>
      <c r="C84" s="16">
        <v>182.96</v>
      </c>
      <c r="D84" s="16">
        <v>278.31</v>
      </c>
      <c r="E84" s="16">
        <v>268.88</v>
      </c>
      <c r="F84" s="16">
        <v>255.57</v>
      </c>
      <c r="G84" s="16">
        <v>237.71</v>
      </c>
      <c r="H84" s="16">
        <v>233.59</v>
      </c>
      <c r="I84" s="16">
        <v>233.15</v>
      </c>
      <c r="J84" s="16"/>
      <c r="K84" s="16"/>
      <c r="L84" s="16">
        <v>271.12</v>
      </c>
      <c r="M84" s="16">
        <v>253.46</v>
      </c>
      <c r="N84" s="16">
        <v>318.10000000000002</v>
      </c>
      <c r="O84" s="16">
        <v>399.98</v>
      </c>
      <c r="P84" s="16">
        <v>436.63</v>
      </c>
      <c r="Q84" s="16">
        <v>315.93</v>
      </c>
      <c r="R84" s="16">
        <v>277.75</v>
      </c>
      <c r="S84" s="16">
        <v>250.72</v>
      </c>
      <c r="T84" s="16">
        <v>300.69</v>
      </c>
      <c r="U84" s="16"/>
    </row>
    <row r="85" spans="1:21" x14ac:dyDescent="0.3">
      <c r="A85" s="16">
        <v>2</v>
      </c>
      <c r="B85" s="16">
        <v>240.8</v>
      </c>
      <c r="C85" s="16"/>
      <c r="D85" s="16">
        <v>307.07</v>
      </c>
      <c r="E85" s="16">
        <v>292.12</v>
      </c>
      <c r="F85" s="16">
        <v>334.19</v>
      </c>
      <c r="G85" s="16">
        <v>258.97000000000003</v>
      </c>
      <c r="H85" s="16">
        <v>246.24</v>
      </c>
      <c r="I85" s="16">
        <v>244.19</v>
      </c>
      <c r="J85" s="16"/>
      <c r="K85" s="16"/>
      <c r="L85" s="16">
        <v>256.83999999999997</v>
      </c>
      <c r="M85" s="16">
        <v>297.39999999999998</v>
      </c>
      <c r="N85" s="16">
        <v>310.42</v>
      </c>
      <c r="O85" s="16">
        <v>444.06</v>
      </c>
      <c r="P85" s="16">
        <v>405.39</v>
      </c>
      <c r="Q85" s="16">
        <v>466.83</v>
      </c>
      <c r="R85" s="16">
        <v>253.2</v>
      </c>
      <c r="S85" s="16">
        <v>378.63</v>
      </c>
      <c r="T85" s="16">
        <v>472</v>
      </c>
      <c r="U85" s="16"/>
    </row>
    <row r="86" spans="1:21" x14ac:dyDescent="0.3">
      <c r="A86" s="16">
        <v>4</v>
      </c>
      <c r="B86" s="16">
        <v>215.77</v>
      </c>
      <c r="C86" s="16">
        <v>214.42</v>
      </c>
      <c r="D86" s="16">
        <v>189.73</v>
      </c>
      <c r="E86" s="16">
        <v>269.8</v>
      </c>
      <c r="F86" s="16">
        <v>200.38</v>
      </c>
      <c r="G86" s="16">
        <v>210.63</v>
      </c>
      <c r="H86" s="16">
        <v>175.42</v>
      </c>
      <c r="I86" s="16">
        <v>247.62</v>
      </c>
      <c r="J86" s="16"/>
      <c r="K86" s="16"/>
      <c r="L86" s="16">
        <v>221.99</v>
      </c>
      <c r="M86" s="16">
        <v>206.73</v>
      </c>
      <c r="N86" s="16">
        <v>410.35</v>
      </c>
      <c r="O86" s="16">
        <v>507.98</v>
      </c>
      <c r="P86" s="16">
        <v>448.14</v>
      </c>
      <c r="Q86" s="16">
        <v>599.19000000000005</v>
      </c>
      <c r="R86" s="16">
        <v>346.34</v>
      </c>
      <c r="S86" s="16">
        <v>421.95</v>
      </c>
      <c r="T86" s="16">
        <v>512.89</v>
      </c>
      <c r="U86" s="16"/>
    </row>
    <row r="87" spans="1:21" x14ac:dyDescent="0.3">
      <c r="A87" s="16">
        <v>6</v>
      </c>
      <c r="B87" s="16">
        <v>373.32</v>
      </c>
      <c r="C87" s="16">
        <v>183.74</v>
      </c>
      <c r="D87" s="16">
        <v>245.73</v>
      </c>
      <c r="E87" s="16">
        <v>237.35</v>
      </c>
      <c r="F87" s="16">
        <v>224.82</v>
      </c>
      <c r="G87" s="16">
        <v>186.04</v>
      </c>
      <c r="H87" s="16">
        <v>291.44</v>
      </c>
      <c r="I87" s="16">
        <v>265.88</v>
      </c>
      <c r="J87" s="16"/>
      <c r="K87" s="16"/>
      <c r="L87" s="16">
        <v>450.92</v>
      </c>
      <c r="M87" s="16">
        <v>314.33999999999997</v>
      </c>
      <c r="N87" s="16">
        <v>449.04</v>
      </c>
      <c r="O87" s="16">
        <v>503.37</v>
      </c>
      <c r="P87" s="16">
        <v>442.22</v>
      </c>
      <c r="Q87" s="16">
        <v>623.24</v>
      </c>
      <c r="R87" s="16">
        <v>449.8</v>
      </c>
      <c r="S87" s="16">
        <v>363.84</v>
      </c>
      <c r="T87" s="16">
        <v>522.02</v>
      </c>
      <c r="U87" s="16"/>
    </row>
    <row r="88" spans="1:21" x14ac:dyDescent="0.3">
      <c r="A88" s="57"/>
      <c r="B88" s="16"/>
      <c r="C88" s="16"/>
      <c r="D88" s="16"/>
      <c r="E88" s="16"/>
    </row>
    <row r="89" spans="1:21" x14ac:dyDescent="0.3">
      <c r="A89" s="23" t="s">
        <v>57</v>
      </c>
    </row>
    <row r="91" spans="1:21" x14ac:dyDescent="0.3">
      <c r="A91" s="10" t="s">
        <v>35</v>
      </c>
      <c r="B91" s="58" t="s">
        <v>42</v>
      </c>
      <c r="C91" s="58"/>
      <c r="D91" s="58" t="s">
        <v>43</v>
      </c>
      <c r="E91" s="58"/>
    </row>
    <row r="92" spans="1:21" x14ac:dyDescent="0.3">
      <c r="A92" s="16">
        <v>0.5</v>
      </c>
      <c r="B92" s="16">
        <v>32.682354799999999</v>
      </c>
      <c r="C92" s="16">
        <v>3.5708161399999998</v>
      </c>
      <c r="D92" s="16">
        <v>27.784026999999998</v>
      </c>
      <c r="E92" s="16">
        <v>3.1579923399999998</v>
      </c>
    </row>
    <row r="93" spans="1:21" x14ac:dyDescent="0.3">
      <c r="A93" s="16">
        <v>2</v>
      </c>
      <c r="B93" s="16">
        <v>69.1713843</v>
      </c>
      <c r="C93" s="16">
        <v>9.8763488600000002</v>
      </c>
      <c r="D93" s="16">
        <v>32.815953100000002</v>
      </c>
      <c r="E93" s="16">
        <v>4.2816307199999999</v>
      </c>
    </row>
    <row r="94" spans="1:21" x14ac:dyDescent="0.3">
      <c r="A94" s="16">
        <v>4</v>
      </c>
      <c r="B94" s="16">
        <v>56.174735599999998</v>
      </c>
      <c r="C94" s="16">
        <v>7.0106141800000001</v>
      </c>
      <c r="D94" s="16">
        <v>89.535984799999994</v>
      </c>
      <c r="E94" s="16">
        <v>14.085979099999999</v>
      </c>
    </row>
    <row r="95" spans="1:21" x14ac:dyDescent="0.3">
      <c r="A95" s="16">
        <v>6</v>
      </c>
      <c r="B95" s="16">
        <v>49.771097099999999</v>
      </c>
      <c r="C95" s="16">
        <v>6.4313113499999996</v>
      </c>
      <c r="D95" s="16">
        <v>82.298969600000007</v>
      </c>
      <c r="E95" s="16">
        <v>12.4632326</v>
      </c>
    </row>
  </sheetData>
  <mergeCells count="25">
    <mergeCell ref="B91:C91"/>
    <mergeCell ref="D91:E91"/>
    <mergeCell ref="B74:K74"/>
    <mergeCell ref="L74:U74"/>
    <mergeCell ref="B83:K83"/>
    <mergeCell ref="L83:U83"/>
    <mergeCell ref="B59:K59"/>
    <mergeCell ref="L59:U59"/>
    <mergeCell ref="B66:C66"/>
    <mergeCell ref="D66:E66"/>
    <mergeCell ref="L35:U35"/>
    <mergeCell ref="B43:C43"/>
    <mergeCell ref="D43:E43"/>
    <mergeCell ref="B51:K51"/>
    <mergeCell ref="L51:U51"/>
    <mergeCell ref="T2:Y2"/>
    <mergeCell ref="B3:K3"/>
    <mergeCell ref="L3:U3"/>
    <mergeCell ref="B11:K11"/>
    <mergeCell ref="L11:U11"/>
    <mergeCell ref="B19:C19"/>
    <mergeCell ref="D19:E19"/>
    <mergeCell ref="B27:K27"/>
    <mergeCell ref="L27:U27"/>
    <mergeCell ref="B35:K3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G29" sqref="G29"/>
    </sheetView>
  </sheetViews>
  <sheetFormatPr baseColWidth="10" defaultRowHeight="15.6" x14ac:dyDescent="0.3"/>
  <sheetData>
    <row r="1" spans="1:9" x14ac:dyDescent="0.3">
      <c r="A1" t="s">
        <v>25</v>
      </c>
      <c r="F1" t="s">
        <v>26</v>
      </c>
    </row>
    <row r="3" spans="1:9" x14ac:dyDescent="0.3">
      <c r="A3" s="10"/>
      <c r="B3" s="10" t="s">
        <v>62</v>
      </c>
      <c r="C3" s="10" t="s">
        <v>63</v>
      </c>
      <c r="D3" s="10" t="s">
        <v>64</v>
      </c>
      <c r="F3" s="10"/>
      <c r="G3" s="10" t="s">
        <v>62</v>
      </c>
      <c r="H3" s="10" t="s">
        <v>63</v>
      </c>
      <c r="I3" s="10" t="s">
        <v>64</v>
      </c>
    </row>
    <row r="4" spans="1:9" x14ac:dyDescent="0.3">
      <c r="A4" s="57" t="s">
        <v>65</v>
      </c>
      <c r="B4" s="16">
        <v>1164.2</v>
      </c>
      <c r="C4" s="16">
        <v>1187.03</v>
      </c>
      <c r="D4" s="16">
        <v>949.62</v>
      </c>
      <c r="F4" s="21" t="s">
        <v>67</v>
      </c>
      <c r="G4" s="16">
        <v>777</v>
      </c>
      <c r="H4" s="16">
        <v>824.34</v>
      </c>
      <c r="I4" s="16">
        <v>659.47</v>
      </c>
    </row>
    <row r="5" spans="1:9" x14ac:dyDescent="0.3">
      <c r="A5" s="57" t="s">
        <v>65</v>
      </c>
      <c r="B5" s="16">
        <v>1163.2</v>
      </c>
      <c r="C5" s="16">
        <v>1280.94</v>
      </c>
      <c r="D5" s="16">
        <v>1024.75</v>
      </c>
      <c r="F5" s="21" t="s">
        <v>67</v>
      </c>
      <c r="G5" s="16">
        <v>728.4</v>
      </c>
      <c r="H5" s="16">
        <v>641.21</v>
      </c>
      <c r="I5" s="16">
        <v>512.97</v>
      </c>
    </row>
    <row r="6" spans="1:9" x14ac:dyDescent="0.3">
      <c r="A6" s="57" t="s">
        <v>65</v>
      </c>
      <c r="B6" s="16">
        <v>1212.9000000000001</v>
      </c>
      <c r="C6" s="16">
        <v>1219.3</v>
      </c>
      <c r="D6" s="16">
        <v>975.44</v>
      </c>
      <c r="F6" s="21" t="s">
        <v>67</v>
      </c>
      <c r="G6" s="16">
        <v>792.9</v>
      </c>
      <c r="H6" s="16">
        <v>742.41</v>
      </c>
      <c r="I6" s="16">
        <v>593.92999999999995</v>
      </c>
    </row>
    <row r="7" spans="1:9" x14ac:dyDescent="0.3">
      <c r="A7" s="57" t="s">
        <v>65</v>
      </c>
      <c r="B7" s="16">
        <v>1165</v>
      </c>
      <c r="C7" s="16">
        <v>1298.96</v>
      </c>
      <c r="D7" s="16">
        <v>1039.17</v>
      </c>
      <c r="F7" s="21" t="s">
        <v>67</v>
      </c>
      <c r="G7" s="16">
        <v>823.5</v>
      </c>
      <c r="H7" s="16">
        <v>938.39</v>
      </c>
      <c r="I7" s="16">
        <v>750.72</v>
      </c>
    </row>
    <row r="8" spans="1:9" x14ac:dyDescent="0.3">
      <c r="A8" s="57" t="s">
        <v>65</v>
      </c>
      <c r="B8" s="16">
        <v>1177.5</v>
      </c>
      <c r="C8" s="16">
        <v>1322.7</v>
      </c>
      <c r="D8" s="16">
        <v>1058.1600000000001</v>
      </c>
      <c r="F8" s="21" t="s">
        <v>67</v>
      </c>
      <c r="G8" s="16">
        <v>798.1</v>
      </c>
      <c r="H8" s="16">
        <v>721.24</v>
      </c>
      <c r="I8" s="16">
        <v>576.99</v>
      </c>
    </row>
    <row r="9" spans="1:9" x14ac:dyDescent="0.3">
      <c r="A9" s="57" t="s">
        <v>65</v>
      </c>
      <c r="B9" s="16">
        <v>1367.3</v>
      </c>
      <c r="C9" s="16">
        <v>1388.44</v>
      </c>
      <c r="D9" s="16">
        <v>1110.76</v>
      </c>
      <c r="F9" s="21" t="s">
        <v>67</v>
      </c>
      <c r="G9" s="16">
        <v>728</v>
      </c>
      <c r="H9" s="16">
        <v>697.5</v>
      </c>
      <c r="I9" s="16">
        <v>558</v>
      </c>
    </row>
    <row r="10" spans="1:9" x14ac:dyDescent="0.3">
      <c r="A10" s="57" t="s">
        <v>65</v>
      </c>
      <c r="B10" s="16">
        <v>1418.2</v>
      </c>
      <c r="C10" s="16">
        <v>1365.05</v>
      </c>
      <c r="D10" s="16">
        <v>1092.04</v>
      </c>
      <c r="F10" s="21" t="s">
        <v>67</v>
      </c>
      <c r="G10" s="16">
        <v>817.3</v>
      </c>
      <c r="H10" s="16">
        <v>754.2</v>
      </c>
      <c r="I10" s="16">
        <v>603.36</v>
      </c>
    </row>
    <row r="11" spans="1:9" x14ac:dyDescent="0.3">
      <c r="A11" s="57" t="s">
        <v>65</v>
      </c>
      <c r="B11" s="16">
        <v>1140.8</v>
      </c>
      <c r="C11" s="16">
        <v>1132.06</v>
      </c>
      <c r="D11" s="16">
        <v>905.65</v>
      </c>
      <c r="F11" s="21" t="s">
        <v>67</v>
      </c>
      <c r="G11" s="16">
        <v>905.8</v>
      </c>
      <c r="H11" s="16">
        <v>913.11</v>
      </c>
      <c r="I11" s="16">
        <v>730.49</v>
      </c>
    </row>
    <row r="12" spans="1:9" x14ac:dyDescent="0.3">
      <c r="A12" s="57"/>
      <c r="B12" s="16"/>
      <c r="C12" s="16"/>
      <c r="D12" s="16"/>
      <c r="F12" s="57"/>
      <c r="G12" s="16"/>
      <c r="H12" s="16"/>
      <c r="I12" s="16"/>
    </row>
    <row r="13" spans="1:9" x14ac:dyDescent="0.3">
      <c r="A13" s="57" t="s">
        <v>66</v>
      </c>
      <c r="B13" s="16">
        <v>2497.1</v>
      </c>
      <c r="C13" s="16">
        <v>2748.44</v>
      </c>
      <c r="D13" s="16">
        <v>2198.75</v>
      </c>
      <c r="F13" s="57" t="s">
        <v>68</v>
      </c>
      <c r="G13" s="16">
        <v>1392.5</v>
      </c>
      <c r="H13" s="16">
        <v>1922.75</v>
      </c>
      <c r="I13" s="16">
        <v>1538.2</v>
      </c>
    </row>
    <row r="14" spans="1:9" x14ac:dyDescent="0.3">
      <c r="A14" s="57" t="s">
        <v>66</v>
      </c>
      <c r="B14" s="16">
        <v>1741.6</v>
      </c>
      <c r="C14" s="16">
        <v>1860.05</v>
      </c>
      <c r="D14" s="16">
        <v>1488.04</v>
      </c>
      <c r="F14" s="57" t="s">
        <v>68</v>
      </c>
      <c r="G14" s="16">
        <v>1211.4000000000001</v>
      </c>
      <c r="H14" s="16">
        <v>1384.85</v>
      </c>
      <c r="I14" s="16">
        <v>1107.8800000000001</v>
      </c>
    </row>
    <row r="15" spans="1:9" x14ac:dyDescent="0.3">
      <c r="A15" s="57" t="s">
        <v>66</v>
      </c>
      <c r="B15" s="16">
        <v>2136.1999999999998</v>
      </c>
      <c r="C15" s="16">
        <v>2583.9499999999998</v>
      </c>
      <c r="D15" s="16">
        <v>2067.16</v>
      </c>
      <c r="F15" s="57" t="s">
        <v>68</v>
      </c>
      <c r="G15" s="16">
        <v>1477.5</v>
      </c>
      <c r="H15" s="16">
        <v>1894.74</v>
      </c>
      <c r="I15" s="16">
        <v>1515.79</v>
      </c>
    </row>
    <row r="16" spans="1:9" x14ac:dyDescent="0.3">
      <c r="A16" s="57" t="s">
        <v>66</v>
      </c>
      <c r="B16" s="16">
        <v>2133.3000000000002</v>
      </c>
      <c r="C16" s="16">
        <v>2657.65</v>
      </c>
      <c r="D16" s="16">
        <v>2126.12</v>
      </c>
      <c r="F16" s="57" t="s">
        <v>68</v>
      </c>
      <c r="G16" s="16">
        <v>1547.2</v>
      </c>
      <c r="H16" s="16">
        <v>2589.6799999999998</v>
      </c>
      <c r="I16" s="16">
        <v>2071.75</v>
      </c>
    </row>
    <row r="17" spans="1:9" x14ac:dyDescent="0.3">
      <c r="A17" s="57" t="s">
        <v>66</v>
      </c>
      <c r="B17" s="16">
        <v>2247.9</v>
      </c>
      <c r="C17" s="16">
        <v>2530.64</v>
      </c>
      <c r="D17" s="16">
        <v>2024.51</v>
      </c>
      <c r="F17" s="57" t="s">
        <v>68</v>
      </c>
      <c r="G17" s="16">
        <v>1399.6</v>
      </c>
      <c r="H17" s="16">
        <v>2035.9</v>
      </c>
      <c r="I17" s="16">
        <v>1628.72</v>
      </c>
    </row>
    <row r="18" spans="1:9" x14ac:dyDescent="0.3">
      <c r="A18" s="57" t="s">
        <v>66</v>
      </c>
      <c r="B18" s="16">
        <v>2129.6</v>
      </c>
      <c r="C18" s="16">
        <v>2826.28</v>
      </c>
      <c r="D18" s="16">
        <v>2261.02</v>
      </c>
      <c r="F18" s="57" t="s">
        <v>68</v>
      </c>
      <c r="G18" s="16">
        <v>1602.5</v>
      </c>
      <c r="H18" s="16">
        <v>2450.5300000000002</v>
      </c>
      <c r="I18" s="16">
        <v>1960.42</v>
      </c>
    </row>
    <row r="19" spans="1:9" x14ac:dyDescent="0.3">
      <c r="A19" s="57" t="s">
        <v>66</v>
      </c>
      <c r="B19" s="16">
        <v>2162.3000000000002</v>
      </c>
      <c r="C19" s="16">
        <v>2462.6799999999998</v>
      </c>
      <c r="D19" s="16">
        <v>1970.15</v>
      </c>
      <c r="F19" s="57" t="s">
        <v>68</v>
      </c>
      <c r="G19" s="16">
        <v>1168.3</v>
      </c>
      <c r="H19" s="16">
        <v>1809.54</v>
      </c>
      <c r="I19" s="16">
        <v>1447.63</v>
      </c>
    </row>
    <row r="20" spans="1:9" x14ac:dyDescent="0.3">
      <c r="A20" s="57" t="s">
        <v>66</v>
      </c>
      <c r="B20" s="16">
        <v>2387.6999999999998</v>
      </c>
      <c r="C20" s="16">
        <v>3465.56</v>
      </c>
      <c r="D20" s="16">
        <v>2772.45</v>
      </c>
      <c r="F20" s="57" t="s">
        <v>68</v>
      </c>
      <c r="G20" s="16">
        <v>1182.3</v>
      </c>
      <c r="H20" s="16">
        <v>1653.5</v>
      </c>
      <c r="I20" s="16">
        <v>1322.8</v>
      </c>
    </row>
    <row r="21" spans="1:9" x14ac:dyDescent="0.3">
      <c r="A21" s="57" t="s">
        <v>66</v>
      </c>
      <c r="B21" s="16">
        <v>1932.8</v>
      </c>
      <c r="C21" s="16">
        <v>2543.58</v>
      </c>
      <c r="D21" s="16">
        <v>2034.86</v>
      </c>
      <c r="F21" s="57" t="s">
        <v>68</v>
      </c>
      <c r="G21" s="16">
        <v>1677.7</v>
      </c>
      <c r="H21" s="16">
        <v>2746.21</v>
      </c>
      <c r="I21" s="16">
        <v>2196.9699999999998</v>
      </c>
    </row>
    <row r="22" spans="1:9" x14ac:dyDescent="0.3">
      <c r="A22" s="57" t="s">
        <v>66</v>
      </c>
      <c r="B22" s="16">
        <v>1838.1</v>
      </c>
      <c r="C22" s="16">
        <v>2504.12</v>
      </c>
      <c r="D22" s="16">
        <v>2003.29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28" sqref="D28"/>
    </sheetView>
  </sheetViews>
  <sheetFormatPr baseColWidth="10" defaultRowHeight="15.6" x14ac:dyDescent="0.3"/>
  <sheetData>
    <row r="1" spans="1:9" x14ac:dyDescent="0.3">
      <c r="A1" t="s">
        <v>27</v>
      </c>
    </row>
    <row r="2" spans="1:9" x14ac:dyDescent="0.3">
      <c r="A2" t="s">
        <v>69</v>
      </c>
      <c r="F2" t="s">
        <v>70</v>
      </c>
    </row>
    <row r="3" spans="1:9" x14ac:dyDescent="0.3">
      <c r="A3" s="10" t="s">
        <v>24</v>
      </c>
      <c r="B3" s="10" t="s">
        <v>9</v>
      </c>
      <c r="C3" s="10" t="s">
        <v>24</v>
      </c>
      <c r="D3" s="10" t="s">
        <v>9</v>
      </c>
      <c r="F3" s="10" t="s">
        <v>24</v>
      </c>
      <c r="G3" s="10" t="s">
        <v>9</v>
      </c>
      <c r="H3" s="10" t="s">
        <v>24</v>
      </c>
      <c r="I3" s="10" t="s">
        <v>9</v>
      </c>
    </row>
    <row r="4" spans="1:9" x14ac:dyDescent="0.3">
      <c r="A4" s="16">
        <v>0.94</v>
      </c>
      <c r="B4" s="16">
        <v>0.91</v>
      </c>
      <c r="C4" s="16">
        <v>0.9</v>
      </c>
      <c r="D4" s="16">
        <v>0.93</v>
      </c>
      <c r="F4" s="16">
        <v>0.71</v>
      </c>
      <c r="G4" s="16">
        <v>0.66</v>
      </c>
      <c r="H4" s="16">
        <v>0.73</v>
      </c>
      <c r="I4" s="16">
        <v>0.72</v>
      </c>
    </row>
    <row r="5" spans="1:9" x14ac:dyDescent="0.3">
      <c r="A5" s="16">
        <v>0.94</v>
      </c>
      <c r="B5" s="16">
        <v>0.95</v>
      </c>
      <c r="C5" s="16">
        <v>0.9</v>
      </c>
      <c r="D5" s="16">
        <v>0.96</v>
      </c>
      <c r="F5" s="16">
        <v>0.73</v>
      </c>
      <c r="G5" s="16">
        <v>0.77</v>
      </c>
      <c r="H5" s="16">
        <v>0.7</v>
      </c>
      <c r="I5" s="16">
        <v>0.83</v>
      </c>
    </row>
    <row r="6" spans="1:9" x14ac:dyDescent="0.3">
      <c r="A6" s="16">
        <v>0.93</v>
      </c>
      <c r="B6" s="16">
        <v>0.95</v>
      </c>
      <c r="C6" s="16">
        <v>0.92</v>
      </c>
      <c r="D6" s="16">
        <v>0.96</v>
      </c>
      <c r="F6" s="16">
        <v>0.76</v>
      </c>
      <c r="G6" s="16">
        <v>0.79</v>
      </c>
      <c r="H6" s="16">
        <v>0.7</v>
      </c>
      <c r="I6" s="16">
        <v>0.84</v>
      </c>
    </row>
    <row r="7" spans="1:9" x14ac:dyDescent="0.3">
      <c r="A7" s="16">
        <v>0.91</v>
      </c>
      <c r="B7" s="16">
        <v>0.89</v>
      </c>
      <c r="C7" s="16">
        <v>0.95</v>
      </c>
      <c r="D7" s="16">
        <v>0.96</v>
      </c>
      <c r="F7" s="16">
        <v>0.69</v>
      </c>
      <c r="G7" s="16">
        <v>0.67</v>
      </c>
      <c r="H7" s="16">
        <v>0.76</v>
      </c>
      <c r="I7" s="16">
        <v>0.76</v>
      </c>
    </row>
    <row r="8" spans="1:9" x14ac:dyDescent="0.3">
      <c r="A8" s="16">
        <v>0.92</v>
      </c>
      <c r="B8" s="16">
        <v>0.92</v>
      </c>
      <c r="C8" s="16">
        <v>0.94</v>
      </c>
      <c r="D8" s="16">
        <v>0.94</v>
      </c>
      <c r="F8" s="16">
        <v>0.71</v>
      </c>
      <c r="G8" s="16">
        <v>0.76</v>
      </c>
      <c r="H8" s="16">
        <v>0.72</v>
      </c>
      <c r="I8" s="16">
        <v>0.76</v>
      </c>
    </row>
    <row r="9" spans="1:9" x14ac:dyDescent="0.3">
      <c r="A9" s="16">
        <v>0.9</v>
      </c>
      <c r="B9" s="16">
        <v>0.96</v>
      </c>
      <c r="C9" s="16">
        <v>0.95</v>
      </c>
      <c r="D9" s="16">
        <v>0.95</v>
      </c>
      <c r="F9" s="16">
        <v>0.72</v>
      </c>
      <c r="G9" s="16">
        <v>0.77</v>
      </c>
      <c r="H9" s="16">
        <v>0.75</v>
      </c>
      <c r="I9" s="16">
        <v>0.74</v>
      </c>
    </row>
    <row r="10" spans="1:9" x14ac:dyDescent="0.3">
      <c r="A10" s="16">
        <v>0.95</v>
      </c>
      <c r="B10" s="16">
        <v>0.94</v>
      </c>
      <c r="C10" s="16">
        <v>0.97</v>
      </c>
      <c r="D10" s="16">
        <v>0.96</v>
      </c>
      <c r="F10" s="16">
        <v>0.8</v>
      </c>
      <c r="G10" s="16">
        <v>0.76</v>
      </c>
      <c r="H10" s="16">
        <v>0.67</v>
      </c>
      <c r="I10" s="16">
        <v>0.8</v>
      </c>
    </row>
    <row r="11" spans="1:9" x14ac:dyDescent="0.3">
      <c r="A11" s="16">
        <v>0.93</v>
      </c>
      <c r="B11" s="16">
        <v>0.96</v>
      </c>
      <c r="C11" s="16">
        <v>0.95</v>
      </c>
      <c r="D11" s="16">
        <v>0.93</v>
      </c>
      <c r="F11" s="16">
        <v>0.72</v>
      </c>
      <c r="G11" s="16">
        <v>0.8</v>
      </c>
      <c r="H11" s="16">
        <v>0.78</v>
      </c>
      <c r="I11" s="16">
        <v>0.74</v>
      </c>
    </row>
    <row r="12" spans="1:9" x14ac:dyDescent="0.3">
      <c r="A12" s="16"/>
      <c r="B12" s="16">
        <v>0.92</v>
      </c>
      <c r="C12" s="16"/>
      <c r="D12" s="16">
        <v>0.92</v>
      </c>
      <c r="F12" s="16"/>
      <c r="G12" s="16">
        <v>0.74</v>
      </c>
      <c r="H12" s="16"/>
      <c r="I12" s="16">
        <v>0.74</v>
      </c>
    </row>
    <row r="13" spans="1:9" x14ac:dyDescent="0.3">
      <c r="A13" s="16"/>
      <c r="B13" s="16">
        <v>0.93</v>
      </c>
      <c r="C13" s="16"/>
      <c r="D13" s="16">
        <v>0.98</v>
      </c>
      <c r="F13" s="16"/>
      <c r="G13" s="16">
        <v>0.77</v>
      </c>
      <c r="H13" s="16"/>
      <c r="I13" s="16">
        <v>0.88</v>
      </c>
    </row>
    <row r="14" spans="1:9" x14ac:dyDescent="0.3">
      <c r="A14" s="16"/>
      <c r="B14" s="16">
        <v>0.92</v>
      </c>
      <c r="C14" s="16"/>
      <c r="D14" s="16"/>
      <c r="F14" s="16"/>
      <c r="G14" s="16">
        <v>0.64</v>
      </c>
      <c r="H14" s="16"/>
      <c r="I14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E40" sqref="E40"/>
    </sheetView>
  </sheetViews>
  <sheetFormatPr baseColWidth="10" defaultRowHeight="15.6" x14ac:dyDescent="0.3"/>
  <sheetData>
    <row r="1" spans="1:21" x14ac:dyDescent="0.3">
      <c r="A1" t="s">
        <v>58</v>
      </c>
    </row>
    <row r="3" spans="1:21" x14ac:dyDescent="0.3">
      <c r="A3" s="10" t="s">
        <v>35</v>
      </c>
      <c r="B3" s="58" t="s">
        <v>24</v>
      </c>
      <c r="C3" s="58"/>
      <c r="D3" s="58"/>
      <c r="E3" s="58"/>
      <c r="F3" s="58"/>
      <c r="G3" s="58"/>
      <c r="H3" s="58"/>
      <c r="I3" s="58"/>
      <c r="J3" s="58"/>
      <c r="K3" s="58"/>
      <c r="L3" s="58" t="s">
        <v>9</v>
      </c>
      <c r="M3" s="58"/>
      <c r="N3" s="58"/>
      <c r="O3" s="58"/>
      <c r="P3" s="58"/>
      <c r="Q3" s="58"/>
      <c r="R3" s="58"/>
      <c r="S3" s="58"/>
      <c r="T3" s="58"/>
      <c r="U3" s="58"/>
    </row>
    <row r="4" spans="1:21" x14ac:dyDescent="0.3">
      <c r="A4" s="16">
        <v>0.5</v>
      </c>
      <c r="B4" s="16">
        <v>-26.33</v>
      </c>
      <c r="C4" s="16">
        <v>-16.440000000000001</v>
      </c>
      <c r="D4" s="16">
        <v>-20.88</v>
      </c>
      <c r="E4" s="16">
        <v>-26.46</v>
      </c>
      <c r="F4" s="16">
        <v>-26.59</v>
      </c>
      <c r="G4" s="16">
        <v>-29.91</v>
      </c>
      <c r="H4" s="16">
        <v>-34.630000000000003</v>
      </c>
      <c r="I4" s="16"/>
      <c r="J4" s="16"/>
      <c r="K4" s="16"/>
      <c r="L4" s="16">
        <v>-29.34</v>
      </c>
      <c r="M4" s="16">
        <v>-28.99</v>
      </c>
      <c r="N4" s="16">
        <v>-29.23</v>
      </c>
      <c r="O4" s="16">
        <v>-31.81</v>
      </c>
      <c r="P4" s="16">
        <v>-30.71</v>
      </c>
      <c r="Q4" s="16">
        <v>-23.16</v>
      </c>
      <c r="R4" s="16">
        <v>-20.440000000000001</v>
      </c>
      <c r="S4" s="16">
        <v>-24.32</v>
      </c>
      <c r="T4" s="16">
        <v>-23.42</v>
      </c>
      <c r="U4" s="16">
        <v>-24.58</v>
      </c>
    </row>
    <row r="5" spans="1:21" x14ac:dyDescent="0.3">
      <c r="A5" s="16">
        <v>2</v>
      </c>
      <c r="B5" s="16">
        <v>-28.8</v>
      </c>
      <c r="C5" s="16"/>
      <c r="D5" s="16">
        <v>-26.95</v>
      </c>
      <c r="E5" s="16">
        <v>-27.33</v>
      </c>
      <c r="F5" s="16">
        <v>-22.75</v>
      </c>
      <c r="G5" s="16">
        <v>-28.15</v>
      </c>
      <c r="H5" s="16">
        <v>-21.15</v>
      </c>
      <c r="I5" s="16"/>
      <c r="J5" s="16"/>
      <c r="K5" s="16"/>
      <c r="L5" s="16">
        <v>-29.39</v>
      </c>
      <c r="M5" s="16">
        <v>-30.09</v>
      </c>
      <c r="N5" s="16">
        <v>-23.21</v>
      </c>
      <c r="O5" s="16"/>
      <c r="P5" s="16">
        <v>-21.74</v>
      </c>
      <c r="Q5" s="16">
        <v>-16.77</v>
      </c>
      <c r="R5" s="16">
        <v>-21.38</v>
      </c>
      <c r="S5" s="16">
        <v>-26.72</v>
      </c>
      <c r="T5" s="16">
        <v>-23.26</v>
      </c>
      <c r="U5" s="16">
        <v>-22.47</v>
      </c>
    </row>
    <row r="6" spans="1:21" x14ac:dyDescent="0.3">
      <c r="A6" s="16">
        <v>4</v>
      </c>
      <c r="B6" s="16">
        <v>-23.67</v>
      </c>
      <c r="C6" s="16">
        <v>-18.670000000000002</v>
      </c>
      <c r="D6" s="16">
        <v>-24.68</v>
      </c>
      <c r="E6" s="16">
        <v>-23.66</v>
      </c>
      <c r="F6" s="16">
        <v>-17.93</v>
      </c>
      <c r="G6" s="16"/>
      <c r="H6" s="16">
        <v>-25.54</v>
      </c>
      <c r="I6" s="16">
        <v>-17.350000000000001</v>
      </c>
      <c r="J6" s="16"/>
      <c r="K6" s="16"/>
      <c r="L6" s="16">
        <v>-21.91</v>
      </c>
      <c r="M6" s="16">
        <v>-22.5</v>
      </c>
      <c r="N6" s="16">
        <v>-12.27</v>
      </c>
      <c r="O6" s="16">
        <v>-20.36</v>
      </c>
      <c r="P6" s="16">
        <v>-23.32</v>
      </c>
      <c r="Q6" s="16">
        <v>-16.88</v>
      </c>
      <c r="R6" s="16">
        <v>-20.71</v>
      </c>
      <c r="S6" s="16">
        <v>-18.899999999999999</v>
      </c>
      <c r="T6" s="16">
        <v>-19.34</v>
      </c>
      <c r="U6" s="16">
        <v>-12.8</v>
      </c>
    </row>
    <row r="7" spans="1:21" x14ac:dyDescent="0.3">
      <c r="A7" s="16">
        <v>6</v>
      </c>
      <c r="B7" s="16">
        <v>-18.920000000000002</v>
      </c>
      <c r="C7" s="16">
        <v>-18.32</v>
      </c>
      <c r="D7" s="16">
        <v>-24.8</v>
      </c>
      <c r="E7" s="16">
        <v>-16.829999999999998</v>
      </c>
      <c r="F7" s="16">
        <v>-18.88</v>
      </c>
      <c r="G7" s="16">
        <v>-14.09</v>
      </c>
      <c r="H7" s="16">
        <v>-15.83</v>
      </c>
      <c r="I7" s="16">
        <v>-17.84</v>
      </c>
      <c r="J7" s="16"/>
      <c r="K7" s="16"/>
      <c r="L7" s="16">
        <v>-18.05</v>
      </c>
      <c r="M7" s="16">
        <v>-19.29</v>
      </c>
      <c r="N7" s="16">
        <v>-16.12</v>
      </c>
      <c r="O7" s="16">
        <v>-18.71</v>
      </c>
      <c r="P7" s="16">
        <v>-11.92</v>
      </c>
      <c r="Q7" s="16">
        <v>-15.99</v>
      </c>
      <c r="R7" s="16">
        <v>-9.8699999999999992</v>
      </c>
      <c r="S7" s="16"/>
      <c r="T7" s="16"/>
      <c r="U7" s="16"/>
    </row>
    <row r="9" spans="1:21" x14ac:dyDescent="0.3">
      <c r="A9" t="s">
        <v>59</v>
      </c>
    </row>
    <row r="11" spans="1:21" x14ac:dyDescent="0.3">
      <c r="A11" s="10" t="s">
        <v>35</v>
      </c>
      <c r="B11" s="58" t="s">
        <v>24</v>
      </c>
      <c r="C11" s="58"/>
      <c r="D11" s="58"/>
      <c r="E11" s="58"/>
      <c r="F11" s="58"/>
      <c r="G11" s="58"/>
      <c r="H11" s="58"/>
      <c r="I11" s="58"/>
      <c r="J11" s="58"/>
      <c r="K11" s="58"/>
      <c r="L11" s="58" t="s">
        <v>9</v>
      </c>
      <c r="M11" s="58"/>
      <c r="N11" s="58"/>
      <c r="O11" s="58"/>
      <c r="P11" s="58"/>
      <c r="Q11" s="58"/>
      <c r="R11" s="58"/>
      <c r="S11" s="58"/>
      <c r="T11" s="58"/>
      <c r="U11" s="58"/>
    </row>
    <row r="12" spans="1:21" x14ac:dyDescent="0.3">
      <c r="A12" s="16">
        <v>0.5</v>
      </c>
      <c r="B12" s="16">
        <v>-27.12</v>
      </c>
      <c r="C12" s="16">
        <v>-21.39</v>
      </c>
      <c r="D12" s="16">
        <v>-25.45</v>
      </c>
      <c r="E12" s="16">
        <v>-23.92</v>
      </c>
      <c r="F12" s="16">
        <v>-28.26</v>
      </c>
      <c r="G12" s="16">
        <v>-23.75</v>
      </c>
      <c r="H12" s="16">
        <v>-30</v>
      </c>
      <c r="I12" s="16">
        <v>-21.04</v>
      </c>
      <c r="J12" s="16"/>
      <c r="K12" s="16"/>
      <c r="L12" s="16">
        <v>-29.86</v>
      </c>
      <c r="M12" s="16">
        <v>-21.82</v>
      </c>
      <c r="N12" s="16">
        <v>-28.77</v>
      </c>
      <c r="O12" s="16">
        <v>-27.86</v>
      </c>
      <c r="P12" s="16">
        <v>-27.28</v>
      </c>
      <c r="Q12" s="16">
        <v>-29.24</v>
      </c>
      <c r="R12" s="16">
        <v>-28.32</v>
      </c>
      <c r="S12" s="16">
        <v>-26.5</v>
      </c>
      <c r="T12" s="16">
        <v>-27.31</v>
      </c>
      <c r="U12" s="16"/>
    </row>
    <row r="13" spans="1:21" x14ac:dyDescent="0.3">
      <c r="A13" s="16">
        <v>2</v>
      </c>
      <c r="B13" s="16">
        <v>-25.41</v>
      </c>
      <c r="C13" s="16">
        <v>-25.44</v>
      </c>
      <c r="D13" s="16">
        <v>-41.55</v>
      </c>
      <c r="E13" s="16">
        <v>-25.77</v>
      </c>
      <c r="F13" s="16">
        <v>-24.53</v>
      </c>
      <c r="G13" s="16">
        <v>-20.68</v>
      </c>
      <c r="H13" s="16">
        <v>-26.75</v>
      </c>
      <c r="I13" s="16">
        <v>-22.17</v>
      </c>
      <c r="J13" s="16"/>
      <c r="K13" s="16"/>
      <c r="L13" s="16">
        <v>-25.58</v>
      </c>
      <c r="M13" s="16">
        <v>-25.37</v>
      </c>
      <c r="N13" s="16">
        <v>-22.49</v>
      </c>
      <c r="O13" s="16">
        <v>-20.010000000000002</v>
      </c>
      <c r="P13" s="16">
        <v>-24.952999999999999</v>
      </c>
      <c r="Q13" s="16">
        <v>-25.032</v>
      </c>
      <c r="R13" s="16">
        <v>-25.05</v>
      </c>
      <c r="S13" s="16">
        <v>-20.577999999999999</v>
      </c>
      <c r="T13" s="16">
        <v>-20.76</v>
      </c>
      <c r="U13" s="16"/>
    </row>
    <row r="14" spans="1:21" x14ac:dyDescent="0.3">
      <c r="A14" s="16">
        <v>4</v>
      </c>
      <c r="B14" s="16">
        <v>-12.46</v>
      </c>
      <c r="C14" s="16">
        <v>-13.51</v>
      </c>
      <c r="D14" s="16">
        <v>-16.989999999999998</v>
      </c>
      <c r="E14" s="16">
        <v>-18.75</v>
      </c>
      <c r="F14" s="16">
        <v>-18.309999999999999</v>
      </c>
      <c r="G14" s="16">
        <v>-22.56</v>
      </c>
      <c r="H14" s="16"/>
      <c r="I14" s="16"/>
      <c r="J14" s="16"/>
      <c r="K14" s="16"/>
      <c r="L14" s="16">
        <v>-26.41</v>
      </c>
      <c r="M14" s="16">
        <v>-13.64</v>
      </c>
      <c r="N14" s="16">
        <v>-27.73</v>
      </c>
      <c r="O14" s="16">
        <v>-19.940000000000001</v>
      </c>
      <c r="P14" s="16">
        <v>-21.52</v>
      </c>
      <c r="Q14" s="16">
        <v>-21.56</v>
      </c>
      <c r="R14" s="16">
        <v>-17.37</v>
      </c>
      <c r="S14" s="16">
        <v>-9.1999999999999993</v>
      </c>
      <c r="T14" s="16">
        <v>-15.9</v>
      </c>
      <c r="U14" s="16"/>
    </row>
    <row r="15" spans="1:21" x14ac:dyDescent="0.3">
      <c r="A15" s="16">
        <v>6</v>
      </c>
      <c r="B15" s="16">
        <v>-17.66</v>
      </c>
      <c r="C15" s="16">
        <v>-27.62</v>
      </c>
      <c r="D15" s="16"/>
      <c r="E15" s="16">
        <v>-19.690000000000001</v>
      </c>
      <c r="F15" s="16">
        <v>-26.37</v>
      </c>
      <c r="G15" s="16">
        <v>-19.68</v>
      </c>
      <c r="H15" s="16">
        <v>-17.14</v>
      </c>
      <c r="I15" s="16"/>
      <c r="J15" s="16"/>
      <c r="K15" s="16"/>
      <c r="L15" s="16">
        <v>-16.989999999999998</v>
      </c>
      <c r="M15" s="16">
        <v>-14.2</v>
      </c>
      <c r="N15" s="16">
        <v>-15.84</v>
      </c>
      <c r="O15" s="16">
        <v>-19.420000000000002</v>
      </c>
      <c r="P15" s="16">
        <v>-21.26</v>
      </c>
      <c r="Q15" s="16">
        <v>-19.11</v>
      </c>
      <c r="R15" s="16">
        <v>-16.79</v>
      </c>
      <c r="S15" s="16">
        <v>-12.81</v>
      </c>
      <c r="T15" s="16"/>
      <c r="U15" s="16"/>
    </row>
    <row r="17" spans="1:21" x14ac:dyDescent="0.3">
      <c r="A17" t="s">
        <v>60</v>
      </c>
    </row>
    <row r="19" spans="1:21" x14ac:dyDescent="0.3">
      <c r="A19" s="10" t="s">
        <v>35</v>
      </c>
      <c r="B19" s="58" t="s">
        <v>24</v>
      </c>
      <c r="C19" s="58"/>
      <c r="D19" s="58"/>
      <c r="E19" s="58"/>
      <c r="F19" s="58"/>
      <c r="G19" s="58"/>
      <c r="H19" s="58"/>
      <c r="I19" s="58"/>
      <c r="J19" s="58"/>
      <c r="K19" s="58"/>
      <c r="L19" s="58" t="s">
        <v>9</v>
      </c>
      <c r="M19" s="58"/>
      <c r="N19" s="58"/>
      <c r="O19" s="58"/>
      <c r="P19" s="58"/>
      <c r="Q19" s="58"/>
      <c r="R19" s="58"/>
      <c r="S19" s="58"/>
      <c r="T19" s="58"/>
      <c r="U19" s="58"/>
    </row>
    <row r="20" spans="1:21" x14ac:dyDescent="0.3">
      <c r="A20" s="16">
        <v>0.5</v>
      </c>
      <c r="B20" s="16">
        <v>-32.39</v>
      </c>
      <c r="C20" s="16">
        <v>-38.25</v>
      </c>
      <c r="D20" s="16">
        <v>-29.53</v>
      </c>
      <c r="E20" s="16">
        <v>-30.72</v>
      </c>
      <c r="F20" s="16">
        <v>-32.35</v>
      </c>
      <c r="G20" s="16"/>
      <c r="H20" s="16"/>
      <c r="I20" s="16"/>
      <c r="J20" s="16"/>
      <c r="K20" s="16"/>
      <c r="L20" s="16">
        <v>-35.700000000000003</v>
      </c>
      <c r="M20" s="16">
        <v>-44.45</v>
      </c>
      <c r="N20" s="16">
        <v>-33.47</v>
      </c>
      <c r="O20" s="16">
        <v>-34.71</v>
      </c>
      <c r="P20" s="16"/>
      <c r="Q20" s="16">
        <v>-30.61</v>
      </c>
      <c r="R20" s="16">
        <v>-34.340000000000003</v>
      </c>
      <c r="S20" s="16">
        <v>-35.200000000000003</v>
      </c>
      <c r="T20" s="16">
        <v>-30.83</v>
      </c>
      <c r="U20" s="16">
        <v>-42.48</v>
      </c>
    </row>
    <row r="21" spans="1:21" x14ac:dyDescent="0.3">
      <c r="A21" s="16">
        <v>2</v>
      </c>
      <c r="B21" s="16"/>
      <c r="C21" s="16"/>
      <c r="D21" s="16">
        <v>-38.21</v>
      </c>
      <c r="E21" s="16">
        <v>-31.71</v>
      </c>
      <c r="F21" s="16">
        <v>-35.21</v>
      </c>
      <c r="G21" s="16">
        <v>-32.92</v>
      </c>
      <c r="H21" s="16">
        <v>-30.94</v>
      </c>
      <c r="I21" s="16">
        <v>-29.65</v>
      </c>
      <c r="J21" s="16"/>
      <c r="K21" s="16"/>
      <c r="L21" s="16">
        <v>-27.72</v>
      </c>
      <c r="M21" s="16">
        <v>-38.409999999999997</v>
      </c>
      <c r="N21" s="16">
        <v>-32.299999999999997</v>
      </c>
      <c r="O21" s="16">
        <v>-31.74</v>
      </c>
      <c r="P21" s="16">
        <v>-26.58</v>
      </c>
      <c r="Q21" s="16">
        <v>-23.8</v>
      </c>
      <c r="R21" s="16">
        <v>-39.92</v>
      </c>
      <c r="S21" s="16">
        <v>-26.72</v>
      </c>
      <c r="T21" s="16">
        <v>-20.43</v>
      </c>
      <c r="U21" s="16">
        <v>-21.7</v>
      </c>
    </row>
    <row r="22" spans="1:21" x14ac:dyDescent="0.3">
      <c r="A22" s="16">
        <v>4</v>
      </c>
      <c r="B22" s="16">
        <v>-30.8</v>
      </c>
      <c r="C22" s="16">
        <v>-28.83</v>
      </c>
      <c r="D22" s="16">
        <v>-37.880000000000003</v>
      </c>
      <c r="E22" s="16"/>
      <c r="F22" s="16"/>
      <c r="G22" s="16">
        <v>-29.21</v>
      </c>
      <c r="H22" s="16">
        <v>-32.72</v>
      </c>
      <c r="I22" s="16">
        <v>-26.21</v>
      </c>
      <c r="J22" s="16"/>
      <c r="K22" s="16"/>
      <c r="L22" s="16">
        <v>-27.61</v>
      </c>
      <c r="M22" s="16">
        <v>-36.46</v>
      </c>
      <c r="N22" s="16">
        <v>-28.68</v>
      </c>
      <c r="O22" s="16">
        <v>-25.52</v>
      </c>
      <c r="P22" s="16">
        <v>-24.27</v>
      </c>
      <c r="Q22" s="16">
        <v>-24.52</v>
      </c>
      <c r="R22" s="16">
        <v>-37.869999999999997</v>
      </c>
      <c r="S22" s="16">
        <v>-22.45</v>
      </c>
      <c r="T22" s="16">
        <v>-23.22</v>
      </c>
      <c r="U22" s="16">
        <v>-25.72</v>
      </c>
    </row>
    <row r="23" spans="1:21" x14ac:dyDescent="0.3">
      <c r="A23" s="16">
        <v>6</v>
      </c>
      <c r="B23" s="16">
        <v>-33.58</v>
      </c>
      <c r="C23" s="16"/>
      <c r="D23" s="16">
        <v>-35.909999999999997</v>
      </c>
      <c r="E23" s="16">
        <v>-23.28</v>
      </c>
      <c r="F23" s="16">
        <v>-24</v>
      </c>
      <c r="G23" s="16">
        <v>-27.37</v>
      </c>
      <c r="H23" s="16">
        <v>-33.97</v>
      </c>
      <c r="I23" s="16"/>
      <c r="J23" s="16"/>
      <c r="K23" s="16"/>
      <c r="L23" s="16">
        <v>-26.35</v>
      </c>
      <c r="M23" s="16">
        <v>-36</v>
      </c>
      <c r="N23" s="16">
        <v>-24.36</v>
      </c>
      <c r="O23" s="16">
        <v>-25.21</v>
      </c>
      <c r="P23" s="16">
        <v>-17.600000000000001</v>
      </c>
      <c r="Q23" s="16">
        <v>-27.28</v>
      </c>
      <c r="R23" s="16">
        <v>-22.69</v>
      </c>
      <c r="S23" s="16"/>
      <c r="T23" s="16"/>
      <c r="U23" s="16"/>
    </row>
    <row r="25" spans="1:21" x14ac:dyDescent="0.3">
      <c r="A25" t="s">
        <v>61</v>
      </c>
    </row>
    <row r="27" spans="1:21" x14ac:dyDescent="0.3">
      <c r="A27" s="10" t="s">
        <v>35</v>
      </c>
      <c r="B27" s="58" t="s">
        <v>24</v>
      </c>
      <c r="C27" s="58"/>
      <c r="D27" s="58"/>
      <c r="E27" s="58"/>
      <c r="F27" s="58"/>
      <c r="G27" s="58"/>
      <c r="H27" s="58"/>
      <c r="I27" s="58"/>
      <c r="J27" s="58"/>
      <c r="K27" s="58"/>
      <c r="L27" s="58" t="s">
        <v>9</v>
      </c>
      <c r="M27" s="58"/>
      <c r="N27" s="58"/>
      <c r="O27" s="58"/>
      <c r="P27" s="58"/>
      <c r="Q27" s="58"/>
      <c r="R27" s="58"/>
      <c r="S27" s="58"/>
      <c r="T27" s="58"/>
      <c r="U27" s="58"/>
    </row>
    <row r="28" spans="1:21" x14ac:dyDescent="0.3">
      <c r="A28" s="16">
        <v>0.5</v>
      </c>
      <c r="B28" s="16">
        <v>-39.799999999999997</v>
      </c>
      <c r="C28" s="16"/>
      <c r="D28" s="16">
        <v>-46.94</v>
      </c>
      <c r="E28" s="16">
        <v>-31.47</v>
      </c>
      <c r="F28" s="16">
        <v>-32.450000000000003</v>
      </c>
      <c r="G28" s="16">
        <v>-39.18</v>
      </c>
      <c r="H28" s="16">
        <v>-35.06</v>
      </c>
      <c r="I28" s="16">
        <v>-42.8</v>
      </c>
      <c r="J28" s="16"/>
      <c r="K28" s="16"/>
      <c r="L28" s="16">
        <v>-32.74</v>
      </c>
      <c r="M28" s="16">
        <v>-30.54</v>
      </c>
      <c r="N28" s="16">
        <v>-33.479999999999997</v>
      </c>
      <c r="O28" s="16">
        <v>-31.58</v>
      </c>
      <c r="P28" s="16">
        <v>-36.869999999999997</v>
      </c>
      <c r="Q28" s="16">
        <v>-40.630000000000003</v>
      </c>
      <c r="R28" s="16">
        <v>-31.24</v>
      </c>
      <c r="S28" s="16">
        <v>-29.56</v>
      </c>
      <c r="T28" s="16">
        <v>-36.229999999999997</v>
      </c>
      <c r="U28" s="16"/>
    </row>
    <row r="29" spans="1:21" x14ac:dyDescent="0.3">
      <c r="A29" s="16">
        <v>2</v>
      </c>
      <c r="B29" s="16">
        <v>-50.37</v>
      </c>
      <c r="C29" s="16"/>
      <c r="D29" s="16">
        <v>-44.06</v>
      </c>
      <c r="E29" s="16">
        <v>-42.07</v>
      </c>
      <c r="F29" s="16">
        <v>-34.11</v>
      </c>
      <c r="G29" s="16">
        <v>-32.96</v>
      </c>
      <c r="H29" s="16">
        <v>-40.270000000000003</v>
      </c>
      <c r="I29" s="16">
        <v>-37.01</v>
      </c>
      <c r="J29" s="16"/>
      <c r="K29" s="16"/>
      <c r="L29" s="16">
        <v>-26.94</v>
      </c>
      <c r="M29" s="16">
        <v>-28.24</v>
      </c>
      <c r="N29" s="16">
        <v>-30.53</v>
      </c>
      <c r="O29" s="16">
        <v>-26.86</v>
      </c>
      <c r="P29" s="16">
        <v>-33.006</v>
      </c>
      <c r="Q29" s="16">
        <v>-36.134999999999998</v>
      </c>
      <c r="R29" s="16">
        <v>-30.024999999999999</v>
      </c>
      <c r="S29" s="16">
        <v>-29.731000000000002</v>
      </c>
      <c r="T29" s="16">
        <v>-24.507999999999999</v>
      </c>
      <c r="U29" s="16"/>
    </row>
    <row r="30" spans="1:21" x14ac:dyDescent="0.3">
      <c r="A30" s="16">
        <v>4</v>
      </c>
      <c r="B30" s="16"/>
      <c r="C30" s="16"/>
      <c r="D30" s="16">
        <v>-37.880000000000003</v>
      </c>
      <c r="E30" s="16"/>
      <c r="F30" s="16"/>
      <c r="G30" s="16">
        <v>-37.119999999999997</v>
      </c>
      <c r="H30" s="16">
        <v>-41.79</v>
      </c>
      <c r="I30" s="16">
        <v>-39.450000000000003</v>
      </c>
      <c r="J30" s="16"/>
      <c r="K30" s="16"/>
      <c r="L30" s="16">
        <v>-29.35</v>
      </c>
      <c r="M30" s="16">
        <v>-19.29</v>
      </c>
      <c r="N30" s="16">
        <v>-30.57</v>
      </c>
      <c r="O30" s="16">
        <v>-29.51</v>
      </c>
      <c r="P30" s="16">
        <v>-28.43</v>
      </c>
      <c r="Q30" s="16">
        <v>-31.88</v>
      </c>
      <c r="R30" s="16">
        <v>-25.54</v>
      </c>
      <c r="S30" s="16">
        <v>-18.670000000000002</v>
      </c>
      <c r="T30" s="16">
        <v>-24.15</v>
      </c>
      <c r="U30" s="16"/>
    </row>
    <row r="31" spans="1:21" x14ac:dyDescent="0.3">
      <c r="A31" s="16">
        <v>6</v>
      </c>
      <c r="B31" s="16">
        <v>-31.67</v>
      </c>
      <c r="C31" s="16">
        <v>-29.02</v>
      </c>
      <c r="D31" s="16">
        <v>-28.38</v>
      </c>
      <c r="E31" s="16">
        <v>-34.01</v>
      </c>
      <c r="F31" s="16">
        <v>-29.7</v>
      </c>
      <c r="G31" s="16">
        <v>-35.22</v>
      </c>
      <c r="H31" s="16">
        <v>-32.1</v>
      </c>
      <c r="I31" s="16"/>
      <c r="J31" s="16"/>
      <c r="K31" s="16"/>
      <c r="L31" s="16">
        <v>-21.59</v>
      </c>
      <c r="M31" s="16">
        <v>-18.100000000000001</v>
      </c>
      <c r="N31" s="16"/>
      <c r="O31" s="16">
        <v>-24.19</v>
      </c>
      <c r="P31" s="16">
        <v>-31.03</v>
      </c>
      <c r="Q31" s="16">
        <v>-32.9</v>
      </c>
      <c r="R31" s="16">
        <v>-32.380000000000003</v>
      </c>
      <c r="S31" s="16">
        <v>-23.62</v>
      </c>
      <c r="T31" s="16">
        <v>-18.93</v>
      </c>
      <c r="U31" s="16"/>
    </row>
  </sheetData>
  <mergeCells count="8">
    <mergeCell ref="B27:K27"/>
    <mergeCell ref="L27:U27"/>
    <mergeCell ref="B3:K3"/>
    <mergeCell ref="L3:U3"/>
    <mergeCell ref="B11:K11"/>
    <mergeCell ref="L11:U11"/>
    <mergeCell ref="B19:K19"/>
    <mergeCell ref="L19:U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Table 1</vt:lpstr>
      <vt:lpstr>Table 2</vt:lpstr>
      <vt:lpstr>Table 3</vt:lpstr>
      <vt:lpstr>Figure 1</vt:lpstr>
      <vt:lpstr>Figure 2</vt:lpstr>
      <vt:lpstr>Figure 3</vt:lpstr>
      <vt:lpstr>Figure 4</vt:lpstr>
      <vt:lpstr>Figure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Jacques Couet</cp:lastModifiedBy>
  <cp:lastPrinted>2018-11-21T15:07:04Z</cp:lastPrinted>
  <dcterms:created xsi:type="dcterms:W3CDTF">2018-04-05T13:50:31Z</dcterms:created>
  <dcterms:modified xsi:type="dcterms:W3CDTF">2019-12-18T20:54:03Z</dcterms:modified>
</cp:coreProperties>
</file>