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1200" windowWidth="32760" windowHeight="18660" tabRatio="237" activeTab="3"/>
  </bookViews>
  <sheets>
    <sheet name="LOF data" sheetId="1" r:id="rId1"/>
    <sheet name="LOF statistics" sheetId="2" r:id="rId2"/>
    <sheet name="GOF data" sheetId="3" r:id="rId3"/>
    <sheet name="GOF statistics" sheetId="4" r:id="rId4"/>
  </sheets>
  <definedNames/>
  <calcPr fullCalcOnLoad="1"/>
</workbook>
</file>

<file path=xl/sharedStrings.xml><?xml version="1.0" encoding="utf-8"?>
<sst xmlns="http://schemas.openxmlformats.org/spreadsheetml/2006/main" count="436" uniqueCount="57">
  <si>
    <t>Table S2: refers to Fig. 6B and 6C</t>
  </si>
  <si>
    <t>Kymograph measurement</t>
  </si>
  <si>
    <t>Integral calculation</t>
  </si>
  <si>
    <t>Culture 1</t>
  </si>
  <si>
    <t>Culture 2</t>
  </si>
  <si>
    <t>Culture 3</t>
  </si>
  <si>
    <t>24hr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</si>
  <si>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</si>
  <si>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</si>
  <si>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</si>
  <si>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</si>
  <si>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</si>
  <si>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</si>
  <si>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</si>
  <si>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</si>
  <si>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</si>
  <si>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</si>
  <si>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</si>
  <si>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</si>
  <si>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</si>
  <si>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</si>
  <si>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</si>
  <si>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Mutant 1</t>
  </si>
  <si>
    <t>Mutant 2</t>
  </si>
  <si>
    <t>Mutant 3</t>
  </si>
  <si>
    <t>Mutant 4</t>
  </si>
  <si>
    <t>Mutant 5</t>
  </si>
  <si>
    <t>Mutant 6</t>
  </si>
  <si>
    <t>Mutant 7</t>
  </si>
  <si>
    <t>Mutant 8</t>
  </si>
  <si>
    <t>Mutant 9</t>
  </si>
  <si>
    <t>Mutant 10</t>
  </si>
  <si>
    <t>Mutant 11</t>
  </si>
  <si>
    <t>Mutant 12</t>
  </si>
  <si>
    <t>Mutant 13</t>
  </si>
  <si>
    <t>Mutant 14</t>
  </si>
  <si>
    <t>Integral sum</t>
  </si>
  <si>
    <t>36hr</t>
  </si>
  <si>
    <t>Branching endpoints</t>
  </si>
  <si>
    <t>12 hr</t>
  </si>
  <si>
    <t>18 hr</t>
  </si>
  <si>
    <t>24 hr</t>
  </si>
  <si>
    <t>36 hr</t>
  </si>
  <si>
    <t>Control</t>
  </si>
  <si>
    <t>Mutant</t>
  </si>
  <si>
    <t>average</t>
  </si>
  <si>
    <t>sd</t>
  </si>
  <si>
    <t>ttest</t>
  </si>
  <si>
    <t>Integral</t>
  </si>
  <si>
    <t>12hr</t>
  </si>
  <si>
    <t>18hr</t>
  </si>
  <si>
    <t>Culture2</t>
  </si>
  <si>
    <r>
      <t>Tbx2</t>
    </r>
    <r>
      <rPr>
        <b/>
        <i/>
        <vertAlign val="superscript"/>
        <sz val="16"/>
        <rFont val="Arial"/>
        <family val="0"/>
      </rPr>
      <t>+/fl</t>
    </r>
    <r>
      <rPr>
        <b/>
        <i/>
        <sz val="16"/>
        <rFont val="Arial"/>
        <family val="0"/>
      </rPr>
      <t>;R26</t>
    </r>
    <r>
      <rPr>
        <b/>
        <i/>
        <vertAlign val="superscript"/>
        <sz val="16"/>
        <rFont val="Arial"/>
        <family val="0"/>
      </rPr>
      <t>mTmG/+</t>
    </r>
    <r>
      <rPr>
        <b/>
        <sz val="16"/>
        <rFont val="Arial"/>
        <family val="2"/>
      </rPr>
      <t xml:space="preserve"> and </t>
    </r>
    <r>
      <rPr>
        <b/>
        <i/>
        <sz val="16"/>
        <rFont val="Arial"/>
        <family val="0"/>
      </rPr>
      <t>Tbx2</t>
    </r>
    <r>
      <rPr>
        <b/>
        <i/>
        <vertAlign val="superscript"/>
        <sz val="16"/>
        <rFont val="Arial"/>
        <family val="0"/>
      </rPr>
      <t>cre/fl</t>
    </r>
    <r>
      <rPr>
        <b/>
        <i/>
        <sz val="16"/>
        <rFont val="Arial"/>
        <family val="0"/>
      </rPr>
      <t>;R26</t>
    </r>
    <r>
      <rPr>
        <b/>
        <i/>
        <vertAlign val="superscript"/>
        <sz val="16"/>
        <rFont val="Arial"/>
        <family val="0"/>
      </rPr>
      <t>mTmG/+</t>
    </r>
  </si>
  <si>
    <t>t-test</t>
  </si>
  <si>
    <t>t-test</t>
  </si>
  <si>
    <r>
      <t>Tbx2</t>
    </r>
    <r>
      <rPr>
        <b/>
        <i/>
        <vertAlign val="superscript"/>
        <sz val="16"/>
        <rFont val="Arial"/>
        <family val="0"/>
      </rPr>
      <t>+/fl</t>
    </r>
    <r>
      <rPr>
        <b/>
        <i/>
        <sz val="16"/>
        <rFont val="Arial"/>
        <family val="0"/>
      </rPr>
      <t>;R26</t>
    </r>
    <r>
      <rPr>
        <b/>
        <i/>
        <vertAlign val="superscript"/>
        <sz val="16"/>
        <rFont val="Arial"/>
        <family val="0"/>
      </rPr>
      <t>mTmG/+</t>
    </r>
    <r>
      <rPr>
        <b/>
        <i/>
        <sz val="16"/>
        <rFont val="Arial"/>
        <family val="0"/>
      </rPr>
      <t xml:space="preserve"> </t>
    </r>
    <r>
      <rPr>
        <b/>
        <sz val="16"/>
        <rFont val="Arial"/>
        <family val="2"/>
      </rPr>
      <t xml:space="preserve">and </t>
    </r>
    <r>
      <rPr>
        <b/>
        <i/>
        <sz val="16"/>
        <rFont val="Arial"/>
        <family val="0"/>
      </rPr>
      <t>Tbx2</t>
    </r>
    <r>
      <rPr>
        <b/>
        <i/>
        <vertAlign val="superscript"/>
        <sz val="16"/>
        <rFont val="Arial"/>
        <family val="0"/>
      </rPr>
      <t>cre/fl</t>
    </r>
    <r>
      <rPr>
        <b/>
        <i/>
        <sz val="16"/>
        <rFont val="Arial"/>
        <family val="0"/>
      </rPr>
      <t>;R26</t>
    </r>
    <r>
      <rPr>
        <b/>
        <i/>
        <vertAlign val="superscript"/>
        <sz val="16"/>
        <rFont val="Arial"/>
        <family val="0"/>
      </rPr>
      <t>mTmG/+</t>
    </r>
  </si>
  <si>
    <r>
      <t>Tbx2</t>
    </r>
    <r>
      <rPr>
        <b/>
        <i/>
        <vertAlign val="superscript"/>
        <sz val="16"/>
        <rFont val="Arial"/>
        <family val="0"/>
      </rPr>
      <t>+/+</t>
    </r>
    <r>
      <rPr>
        <b/>
        <i/>
        <sz val="16"/>
        <rFont val="Arial"/>
        <family val="0"/>
      </rPr>
      <t>;Hprt</t>
    </r>
    <r>
      <rPr>
        <b/>
        <i/>
        <vertAlign val="superscript"/>
        <sz val="16"/>
        <rFont val="Arial"/>
        <family val="0"/>
      </rPr>
      <t>TBX2/+</t>
    </r>
    <r>
      <rPr>
        <b/>
        <sz val="16"/>
        <rFont val="Arial"/>
        <family val="2"/>
      </rPr>
      <t xml:space="preserve"> and </t>
    </r>
    <r>
      <rPr>
        <b/>
        <i/>
        <sz val="16"/>
        <rFont val="Arial"/>
        <family val="0"/>
      </rPr>
      <t>Tbx2</t>
    </r>
    <r>
      <rPr>
        <b/>
        <i/>
        <vertAlign val="superscript"/>
        <sz val="16"/>
        <rFont val="Arial"/>
        <family val="0"/>
      </rPr>
      <t>cre/+</t>
    </r>
    <r>
      <rPr>
        <b/>
        <i/>
        <sz val="16"/>
        <rFont val="Arial"/>
        <family val="0"/>
      </rPr>
      <t>;Hprt</t>
    </r>
    <r>
      <rPr>
        <b/>
        <i/>
        <vertAlign val="superscript"/>
        <sz val="16"/>
        <rFont val="Arial"/>
        <family val="0"/>
      </rPr>
      <t>TBX2/y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</si>
</sst>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"/>
  </numFmts>
  <fonts count="46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57"/>
      <name val="Arial"/>
      <family val="2"/>
    </font>
    <font>
      <sz val="8"/>
      <name val="Verdana"/>
      <family val="0"/>
    </font>
    <font>
      <b/>
      <i/>
      <sz val="16"/>
      <name val="Arial"/>
      <family val="0"/>
    </font>
    <font>
      <b/>
      <i/>
      <vertAlign val="superscript"/>
      <sz val="16"/>
      <name val="Arial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172" fontId="3" fillId="34" borderId="0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Alignment="1">
      <alignment horizontal="center"/>
    </xf>
    <xf numFmtId="172" fontId="1" fillId="34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 vertical="center"/>
    </xf>
    <xf numFmtId="172" fontId="1" fillId="0" borderId="0" xfId="0" applyNumberFormat="1" applyFont="1" applyFill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 vertical="center"/>
    </xf>
    <xf numFmtId="172" fontId="1" fillId="0" borderId="10" xfId="0" applyNumberFormat="1" applyFont="1" applyBorder="1" applyAlignment="1">
      <alignment/>
    </xf>
    <xf numFmtId="172" fontId="1" fillId="34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33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6" fillId="0" borderId="0" xfId="46" applyNumberFormat="1" applyFont="1" applyFill="1" applyAlignment="1">
      <alignment horizontal="center"/>
      <protection/>
    </xf>
    <xf numFmtId="1" fontId="1" fillId="0" borderId="0" xfId="0" applyNumberFormat="1" applyFont="1" applyAlignment="1">
      <alignment/>
    </xf>
    <xf numFmtId="1" fontId="6" fillId="0" borderId="0" xfId="46" applyNumberFormat="1" applyFont="1" applyFill="1" applyBorder="1" applyAlignment="1">
      <alignment horizontal="center"/>
      <protection/>
    </xf>
    <xf numFmtId="1" fontId="1" fillId="0" borderId="0" xfId="0" applyNumberFormat="1" applyFont="1" applyFill="1" applyAlignment="1">
      <alignment horizontal="center"/>
    </xf>
    <xf numFmtId="172" fontId="6" fillId="0" borderId="0" xfId="46" applyNumberFormat="1" applyFont="1" applyFill="1" applyAlignment="1">
      <alignment horizontal="center"/>
      <protection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8" fillId="0" borderId="0" xfId="46" applyNumberFormat="1" applyFont="1" applyFill="1" applyAlignment="1">
      <alignment horizontal="center"/>
      <protection/>
    </xf>
    <xf numFmtId="172" fontId="3" fillId="0" borderId="0" xfId="0" applyNumberFormat="1" applyFont="1" applyFill="1" applyAlignment="1">
      <alignment horizontal="center" vertical="center"/>
    </xf>
    <xf numFmtId="172" fontId="8" fillId="0" borderId="0" xfId="46" applyNumberFormat="1" applyFont="1" applyFill="1" applyAlignment="1">
      <alignment horizontal="center" vertical="center"/>
      <protection/>
    </xf>
    <xf numFmtId="172" fontId="9" fillId="0" borderId="0" xfId="46" applyNumberFormat="1" applyFont="1" applyFill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6" fillId="0" borderId="0" xfId="46" applyNumberFormat="1" applyFont="1" applyAlignment="1">
      <alignment horizontal="center"/>
      <protection/>
    </xf>
    <xf numFmtId="2" fontId="6" fillId="0" borderId="0" xfId="46" applyNumberFormat="1" applyFont="1" applyFill="1" applyAlignment="1">
      <alignment horizontal="center"/>
      <protection/>
    </xf>
    <xf numFmtId="2" fontId="6" fillId="0" borderId="0" xfId="46" applyNumberFormat="1" applyFont="1" applyAlignment="1">
      <alignment horizontal="center"/>
      <protection/>
    </xf>
    <xf numFmtId="173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1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172" fontId="5" fillId="34" borderId="0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99"/>
  <sheetViews>
    <sheetView zoomScale="75" zoomScaleNormal="75" workbookViewId="0" topLeftCell="A1">
      <selection activeCell="J1" sqref="J1"/>
    </sheetView>
  </sheetViews>
  <sheetFormatPr defaultColWidth="11.57421875" defaultRowHeight="12.75"/>
  <cols>
    <col min="1" max="9" width="10.00390625" style="1" bestFit="1" customWidth="1"/>
    <col min="10" max="10" width="11.140625" style="1" bestFit="1" customWidth="1"/>
    <col min="11" max="11" width="11.00390625" style="1" bestFit="1" customWidth="1"/>
    <col min="12" max="15" width="11.140625" style="1" bestFit="1" customWidth="1"/>
    <col min="16" max="16" width="5.140625" style="1" customWidth="1"/>
    <col min="17" max="25" width="9.421875" style="1" bestFit="1" customWidth="1"/>
    <col min="26" max="26" width="10.7109375" style="1" bestFit="1" customWidth="1"/>
    <col min="27" max="27" width="10.421875" style="1" bestFit="1" customWidth="1"/>
    <col min="28" max="30" width="10.7109375" style="1" bestFit="1" customWidth="1"/>
    <col min="31" max="31" width="5.28125" style="1" customWidth="1"/>
    <col min="32" max="32" width="13.421875" style="1" customWidth="1"/>
    <col min="33" max="41" width="10.00390625" style="2" bestFit="1" customWidth="1"/>
    <col min="42" max="42" width="11.140625" style="2" bestFit="1" customWidth="1"/>
    <col min="43" max="43" width="11.00390625" style="2" bestFit="1" customWidth="1"/>
    <col min="44" max="47" width="11.140625" style="2" bestFit="1" customWidth="1"/>
    <col min="48" max="48" width="6.140625" style="2" customWidth="1"/>
    <col min="49" max="57" width="9.421875" style="2" bestFit="1" customWidth="1"/>
    <col min="58" max="58" width="10.7109375" style="2" bestFit="1" customWidth="1"/>
    <col min="59" max="59" width="10.421875" style="2" bestFit="1" customWidth="1"/>
    <col min="60" max="62" width="10.7109375" style="2" bestFit="1" customWidth="1"/>
    <col min="63" max="16384" width="11.421875" style="1" customWidth="1"/>
  </cols>
  <sheetData>
    <row r="1" spans="1:89" s="63" customFormat="1" ht="36" customHeight="1">
      <c r="A1" s="70" t="s">
        <v>0</v>
      </c>
      <c r="B1" s="70"/>
      <c r="C1" s="70"/>
      <c r="D1" s="70"/>
      <c r="E1" s="70"/>
      <c r="F1" s="70"/>
      <c r="G1" s="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2"/>
      <c r="Z1" s="4"/>
      <c r="AA1" s="4"/>
      <c r="AB1" s="4"/>
      <c r="AC1" s="4"/>
      <c r="AD1" s="4"/>
      <c r="AE1" s="4"/>
      <c r="AF1" s="4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6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"/>
      <c r="BL1" s="4"/>
      <c r="BM1" s="4"/>
      <c r="BN1" s="4"/>
      <c r="BO1" s="4"/>
      <c r="BP1" s="4"/>
      <c r="BQ1" s="4"/>
      <c r="BR1" s="4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1:89" s="63" customFormat="1" ht="28.5" customHeight="1">
      <c r="A2" s="71" t="s">
        <v>55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2"/>
      <c r="Z2" s="4"/>
      <c r="AA2" s="4"/>
      <c r="AB2" s="4"/>
      <c r="AC2" s="4"/>
      <c r="AD2" s="4"/>
      <c r="AE2" s="4"/>
      <c r="AF2" s="4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"/>
      <c r="BL2" s="4"/>
      <c r="BM2" s="4"/>
      <c r="BN2" s="4"/>
      <c r="BO2" s="4"/>
      <c r="BP2" s="4"/>
      <c r="BQ2" s="4"/>
      <c r="BR2" s="4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</row>
    <row r="3" spans="1:8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"/>
      <c r="BI3" s="5"/>
      <c r="BJ3" s="5"/>
      <c r="BK3" s="3"/>
      <c r="BL3" s="3"/>
      <c r="BM3" s="3"/>
      <c r="BN3" s="3"/>
      <c r="BO3" s="3"/>
      <c r="BP3" s="3"/>
      <c r="BQ3" s="3"/>
      <c r="BR3" s="3"/>
      <c r="BS3" s="8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</row>
    <row r="4" spans="1:89" s="15" customFormat="1" ht="15">
      <c r="A4" s="73" t="s">
        <v>1</v>
      </c>
      <c r="B4" s="73"/>
      <c r="C4" s="7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74" t="s">
        <v>2</v>
      </c>
      <c r="AG4" s="74"/>
      <c r="AH4" s="11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0"/>
      <c r="BL4" s="10"/>
      <c r="BM4" s="10"/>
      <c r="BN4" s="10"/>
      <c r="BO4" s="10"/>
      <c r="BP4" s="10"/>
      <c r="BQ4" s="10"/>
      <c r="BR4" s="10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:62" ht="15">
      <c r="A5" s="69" t="s">
        <v>3</v>
      </c>
      <c r="B5" s="69"/>
      <c r="C5" s="69"/>
      <c r="D5" s="69"/>
      <c r="E5" s="69"/>
      <c r="F5" s="69" t="s">
        <v>4</v>
      </c>
      <c r="G5" s="69"/>
      <c r="H5" s="69"/>
      <c r="I5" s="69"/>
      <c r="J5" s="69"/>
      <c r="K5" s="69" t="s">
        <v>5</v>
      </c>
      <c r="L5" s="69"/>
      <c r="M5" s="69"/>
      <c r="N5" s="69"/>
      <c r="O5" s="69"/>
      <c r="P5" s="3"/>
      <c r="Q5" s="69" t="s">
        <v>3</v>
      </c>
      <c r="R5" s="69"/>
      <c r="S5" s="69"/>
      <c r="T5" s="69"/>
      <c r="U5" s="69" t="s">
        <v>4</v>
      </c>
      <c r="V5" s="69"/>
      <c r="W5" s="69"/>
      <c r="X5" s="69"/>
      <c r="Y5" s="69"/>
      <c r="Z5" s="69" t="s">
        <v>5</v>
      </c>
      <c r="AA5" s="69"/>
      <c r="AB5" s="69"/>
      <c r="AC5" s="69"/>
      <c r="AD5" s="69"/>
      <c r="AG5" s="68" t="s">
        <v>3</v>
      </c>
      <c r="AH5" s="68"/>
      <c r="AI5" s="68"/>
      <c r="AJ5" s="68"/>
      <c r="AK5" s="68"/>
      <c r="AL5" s="68" t="s">
        <v>4</v>
      </c>
      <c r="AM5" s="68"/>
      <c r="AN5" s="68"/>
      <c r="AO5" s="68"/>
      <c r="AP5" s="68"/>
      <c r="AQ5" s="68" t="s">
        <v>5</v>
      </c>
      <c r="AR5" s="68"/>
      <c r="AS5" s="68"/>
      <c r="AT5" s="68"/>
      <c r="AU5" s="68"/>
      <c r="AV5" s="5"/>
      <c r="AW5" s="68" t="s">
        <v>3</v>
      </c>
      <c r="AX5" s="68"/>
      <c r="AY5" s="68"/>
      <c r="AZ5" s="68"/>
      <c r="BA5" s="68" t="s">
        <v>4</v>
      </c>
      <c r="BB5" s="68"/>
      <c r="BC5" s="68"/>
      <c r="BD5" s="68"/>
      <c r="BE5" s="68"/>
      <c r="BF5" s="68" t="s">
        <v>5</v>
      </c>
      <c r="BG5" s="68"/>
      <c r="BH5" s="68"/>
      <c r="BI5" s="68"/>
      <c r="BJ5" s="68"/>
    </row>
    <row r="6" spans="1:99" s="16" customFormat="1" ht="1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" t="s">
        <v>6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2" ht="1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  <c r="P7" s="17"/>
      <c r="Q7" s="17" t="s">
        <v>22</v>
      </c>
      <c r="R7" s="17" t="s">
        <v>23</v>
      </c>
      <c r="S7" s="17" t="s">
        <v>24</v>
      </c>
      <c r="T7" s="17" t="s">
        <v>25</v>
      </c>
      <c r="U7" s="17" t="s">
        <v>26</v>
      </c>
      <c r="V7" s="17" t="s">
        <v>27</v>
      </c>
      <c r="W7" s="17" t="s">
        <v>28</v>
      </c>
      <c r="X7" s="17" t="s">
        <v>29</v>
      </c>
      <c r="Y7" s="17" t="s">
        <v>30</v>
      </c>
      <c r="Z7" s="17" t="s">
        <v>31</v>
      </c>
      <c r="AA7" s="17" t="s">
        <v>32</v>
      </c>
      <c r="AB7" s="17" t="s">
        <v>33</v>
      </c>
      <c r="AC7" s="17" t="s">
        <v>34</v>
      </c>
      <c r="AD7" s="17" t="s">
        <v>35</v>
      </c>
      <c r="AG7" s="5" t="s">
        <v>7</v>
      </c>
      <c r="AH7" s="5" t="s">
        <v>8</v>
      </c>
      <c r="AI7" s="5" t="s">
        <v>9</v>
      </c>
      <c r="AJ7" s="5" t="s">
        <v>10</v>
      </c>
      <c r="AK7" s="5" t="s">
        <v>11</v>
      </c>
      <c r="AL7" s="5" t="s">
        <v>12</v>
      </c>
      <c r="AM7" s="5" t="s">
        <v>13</v>
      </c>
      <c r="AN7" s="5" t="s">
        <v>14</v>
      </c>
      <c r="AO7" s="5" t="s">
        <v>15</v>
      </c>
      <c r="AP7" s="5" t="s">
        <v>16</v>
      </c>
      <c r="AQ7" s="5" t="s">
        <v>17</v>
      </c>
      <c r="AR7" s="5" t="s">
        <v>18</v>
      </c>
      <c r="AS7" s="5" t="s">
        <v>19</v>
      </c>
      <c r="AT7" s="5" t="s">
        <v>20</v>
      </c>
      <c r="AU7" s="5" t="s">
        <v>21</v>
      </c>
      <c r="AV7" s="18"/>
      <c r="AW7" s="18" t="s">
        <v>22</v>
      </c>
      <c r="AX7" s="18" t="s">
        <v>23</v>
      </c>
      <c r="AY7" s="18" t="s">
        <v>24</v>
      </c>
      <c r="AZ7" s="18" t="s">
        <v>25</v>
      </c>
      <c r="BA7" s="18" t="s">
        <v>26</v>
      </c>
      <c r="BB7" s="18" t="s">
        <v>27</v>
      </c>
      <c r="BC7" s="18" t="s">
        <v>28</v>
      </c>
      <c r="BD7" s="18" t="s">
        <v>29</v>
      </c>
      <c r="BE7" s="18" t="s">
        <v>30</v>
      </c>
      <c r="BF7" s="18" t="s">
        <v>31</v>
      </c>
      <c r="BG7" s="18" t="s">
        <v>32</v>
      </c>
      <c r="BH7" s="18" t="s">
        <v>33</v>
      </c>
      <c r="BI7" s="18" t="s">
        <v>34</v>
      </c>
      <c r="BJ7" s="18" t="s">
        <v>35</v>
      </c>
    </row>
    <row r="8" spans="1:62" ht="15">
      <c r="A8" s="9">
        <v>0.00350748775163001</v>
      </c>
      <c r="B8" s="9">
        <v>0.006306556757448961</v>
      </c>
      <c r="C8" s="9">
        <v>0</v>
      </c>
      <c r="D8" s="9">
        <v>0.00941110839395975</v>
      </c>
      <c r="E8" s="9">
        <v>0.0013381868004270802</v>
      </c>
      <c r="F8" s="9">
        <v>0.0048885671835117205</v>
      </c>
      <c r="G8" s="9">
        <v>0.0430252900170285</v>
      </c>
      <c r="H8" s="19">
        <v>0</v>
      </c>
      <c r="I8" s="9">
        <v>0.00960691351002163</v>
      </c>
      <c r="J8" s="9">
        <v>0.005384747493980321</v>
      </c>
      <c r="K8" s="9">
        <v>0.0016465448959506201</v>
      </c>
      <c r="L8" s="9">
        <v>0.0030775773523721303</v>
      </c>
      <c r="M8" s="9">
        <v>0.0016209419146108201</v>
      </c>
      <c r="N8" s="9">
        <v>0.00906096453310878</v>
      </c>
      <c r="O8" s="9">
        <v>0</v>
      </c>
      <c r="P8" s="9"/>
      <c r="Q8" s="9">
        <v>0</v>
      </c>
      <c r="R8" s="9">
        <v>0.00448646915195272</v>
      </c>
      <c r="S8" s="9">
        <v>0</v>
      </c>
      <c r="T8" s="9">
        <v>0.0295822897519166</v>
      </c>
      <c r="U8" s="9">
        <v>0.00463957677452853</v>
      </c>
      <c r="V8" s="9">
        <v>0.0067968539584261104</v>
      </c>
      <c r="W8" s="9">
        <v>0.00936658231981069</v>
      </c>
      <c r="X8" s="9">
        <v>0.00944153087961563</v>
      </c>
      <c r="Y8" s="9">
        <v>0</v>
      </c>
      <c r="Z8" s="20">
        <v>0.006159050931891291</v>
      </c>
      <c r="AA8" s="9">
        <v>0.0266969363973386</v>
      </c>
      <c r="AB8" s="9">
        <v>0.008463374762363031</v>
      </c>
      <c r="AC8" s="9">
        <v>0.00870917620409484</v>
      </c>
      <c r="AD8" s="9">
        <v>0.00263491351148004</v>
      </c>
      <c r="AG8" s="21">
        <f aca="true" t="shared" si="0" ref="AG8:AG32">1*((A9+A8)/2)</f>
        <v>0.022990792730565007</v>
      </c>
      <c r="AH8" s="21">
        <f aca="true" t="shared" si="1" ref="AH8:AH32">1*((B9+B8)/2)</f>
        <v>0.041397125659470776</v>
      </c>
      <c r="AI8" s="21">
        <f aca="true" t="shared" si="2" ref="AI8:AI32">1*((C9+C8)/2)</f>
        <v>0.01396759123208185</v>
      </c>
      <c r="AJ8" s="21">
        <f aca="true" t="shared" si="3" ref="AJ8:AJ32">1*((D9+D8)/2)</f>
        <v>0.06552622730329538</v>
      </c>
      <c r="AK8" s="21">
        <f aca="true" t="shared" si="4" ref="AK8:AK32">1*((E9+E8)/2)</f>
        <v>0.01640947935534799</v>
      </c>
      <c r="AL8" s="21">
        <f aca="true" t="shared" si="5" ref="AL8:AL32">1*((F9+F8)/2)</f>
        <v>0.05467103508705086</v>
      </c>
      <c r="AM8" s="21">
        <f aca="true" t="shared" si="6" ref="AM8:AM32">1*((G9+G8)/2)</f>
        <v>0.046659649052788396</v>
      </c>
      <c r="AN8" s="21">
        <f aca="true" t="shared" si="7" ref="AN8:AN32">1*((H9+H8)/2)</f>
        <v>0.0433807671272457</v>
      </c>
      <c r="AO8" s="21">
        <f aca="true" t="shared" si="8" ref="AO8:AO32">1*((I9+I8)/2)</f>
        <v>0.009743986743630471</v>
      </c>
      <c r="AP8" s="21">
        <f aca="true" t="shared" si="9" ref="AP8:AP32">1*((J9+J8)/2)</f>
        <v>0.00948969653370591</v>
      </c>
      <c r="AQ8" s="21">
        <f aca="true" t="shared" si="10" ref="AQ8:AQ32">1*((K9+K8)/2)</f>
        <v>0.02162110265703366</v>
      </c>
      <c r="AR8" s="21">
        <f aca="true" t="shared" si="11" ref="AR8:AR32">1*((L9+L8)/2)</f>
        <v>0.011550882548940315</v>
      </c>
      <c r="AS8" s="21">
        <f aca="true" t="shared" si="12" ref="AS8:AS32">1*((M9+M8)/2)</f>
        <v>0.025802448113485657</v>
      </c>
      <c r="AT8" s="21">
        <f aca="true" t="shared" si="13" ref="AT8:AT32">1*((N9+N8)/2)</f>
        <v>0.021249337545941938</v>
      </c>
      <c r="AU8" s="21">
        <f aca="true" t="shared" si="14" ref="AU8:AU32">1*((O9+O8)/2)</f>
        <v>0.0052774614057442</v>
      </c>
      <c r="AW8" s="21">
        <f aca="true" t="shared" si="15" ref="AW8:AW32">1*((Q9+Q8)/2)</f>
        <v>0.111962491840861</v>
      </c>
      <c r="AX8" s="21">
        <f aca="true" t="shared" si="16" ref="AX8:AX32">1*((R9+R8)/2)</f>
        <v>0.04461385566460401</v>
      </c>
      <c r="AY8" s="21">
        <f aca="true" t="shared" si="17" ref="AY8:AY32">1*((S9+S8)/2)</f>
        <v>0.02585827980213505</v>
      </c>
      <c r="AZ8" s="21">
        <f aca="true" t="shared" si="18" ref="AZ8:AZ32">1*((T9+T8)/2)</f>
        <v>0.04056532978993625</v>
      </c>
      <c r="BA8" s="21">
        <f aca="true" t="shared" si="19" ref="BA8:BA32">1*((U9+U8)/2)</f>
        <v>0.023960801337184767</v>
      </c>
      <c r="BB8" s="21">
        <f aca="true" t="shared" si="20" ref="BB8:BB32">1*((V9+V8)/2)</f>
        <v>0.043559178930358</v>
      </c>
      <c r="BC8" s="21">
        <f aca="true" t="shared" si="21" ref="BC8:BC32">1*((W9+W8)/2)</f>
        <v>0.03442150980872309</v>
      </c>
      <c r="BD8" s="21">
        <f aca="true" t="shared" si="22" ref="BD8:BD32">1*((X9+X8)/2)</f>
        <v>0.010303085392698915</v>
      </c>
      <c r="BE8" s="21">
        <f aca="true" t="shared" si="23" ref="BE8:BE32">1*((Y9+Y8)/2)</f>
        <v>0</v>
      </c>
      <c r="BF8" s="21">
        <f aca="true" t="shared" si="24" ref="BF8:BF32">1*((Z9+Z8)/2)</f>
        <v>0.010311232172201444</v>
      </c>
      <c r="BG8" s="21">
        <f aca="true" t="shared" si="25" ref="BG8:BG32">1*((AA9+AA8)/2)</f>
        <v>0.02246078419533655</v>
      </c>
      <c r="BH8" s="21">
        <f aca="true" t="shared" si="26" ref="BH8:BH32">1*((AB9+AB8)/2)</f>
        <v>0.011417398860674017</v>
      </c>
      <c r="BI8" s="21">
        <f aca="true" t="shared" si="27" ref="BI8:BI32">1*((AC9+AC8)/2)</f>
        <v>0.01151590685176217</v>
      </c>
      <c r="BJ8" s="21">
        <f aca="true" t="shared" si="28" ref="BJ8:BJ32">1*((AD9+AD8)/2)</f>
        <v>0.02477676656349197</v>
      </c>
    </row>
    <row r="9" spans="1:62" ht="15">
      <c r="A9" s="9">
        <v>0.0424740977095</v>
      </c>
      <c r="B9" s="9">
        <v>0.0764876945614926</v>
      </c>
      <c r="C9" s="9">
        <v>0.0279351824641637</v>
      </c>
      <c r="D9" s="9">
        <v>0.12164134621263101</v>
      </c>
      <c r="E9" s="9">
        <v>0.0314807719102689</v>
      </c>
      <c r="F9" s="9">
        <v>0.10445350299059</v>
      </c>
      <c r="G9" s="9">
        <v>0.0502940080885483</v>
      </c>
      <c r="H9" s="19">
        <v>0.0867615342544914</v>
      </c>
      <c r="I9" s="9">
        <v>0.009881059977239311</v>
      </c>
      <c r="J9" s="9">
        <v>0.0135946455734315</v>
      </c>
      <c r="K9" s="9">
        <v>0.0415956604181167</v>
      </c>
      <c r="L9" s="9">
        <v>0.0200241877455085</v>
      </c>
      <c r="M9" s="9">
        <v>0.049983954312360496</v>
      </c>
      <c r="N9" s="9">
        <v>0.0334377105587751</v>
      </c>
      <c r="O9" s="9">
        <v>0.0105549228114884</v>
      </c>
      <c r="P9" s="9"/>
      <c r="Q9" s="9">
        <v>0.223924983681722</v>
      </c>
      <c r="R9" s="9">
        <v>0.0847412421772553</v>
      </c>
      <c r="S9" s="9">
        <v>0.0517165596042701</v>
      </c>
      <c r="T9" s="9">
        <v>0.0515483698279559</v>
      </c>
      <c r="U9" s="9">
        <v>0.043282025899841</v>
      </c>
      <c r="V9" s="9">
        <v>0.0803215039022899</v>
      </c>
      <c r="W9" s="9">
        <v>0.0594764372976355</v>
      </c>
      <c r="X9" s="9">
        <v>0.0111646399057822</v>
      </c>
      <c r="Y9" s="9">
        <v>0</v>
      </c>
      <c r="Z9" s="20">
        <v>0.0144634134125116</v>
      </c>
      <c r="AA9" s="9">
        <v>0.0182246319933345</v>
      </c>
      <c r="AB9" s="9">
        <v>0.014371422958985</v>
      </c>
      <c r="AC9" s="9">
        <v>0.0143226374994295</v>
      </c>
      <c r="AD9" s="9">
        <v>0.0469186196155039</v>
      </c>
      <c r="AG9" s="21">
        <f t="shared" si="0"/>
        <v>0.11174561176135551</v>
      </c>
      <c r="AH9" s="21">
        <f t="shared" si="1"/>
        <v>0.13222372502288032</v>
      </c>
      <c r="AI9" s="21">
        <f t="shared" si="2"/>
        <v>0.060620522242564354</v>
      </c>
      <c r="AJ9" s="21">
        <f t="shared" si="3"/>
        <v>0.15755869046891252</v>
      </c>
      <c r="AK9" s="21">
        <f t="shared" si="4"/>
        <v>0.07512133667734895</v>
      </c>
      <c r="AL9" s="21">
        <f t="shared" si="5"/>
        <v>0.222668292125414</v>
      </c>
      <c r="AM9" s="21">
        <f t="shared" si="6"/>
        <v>0.14286581391017467</v>
      </c>
      <c r="AN9" s="21">
        <f t="shared" si="7"/>
        <v>0.1274500294096402</v>
      </c>
      <c r="AO9" s="21">
        <f t="shared" si="8"/>
        <v>0.02172011889059266</v>
      </c>
      <c r="AP9" s="21">
        <f t="shared" si="9"/>
        <v>0.0271936297241991</v>
      </c>
      <c r="AQ9" s="21">
        <f t="shared" si="10"/>
        <v>0.10400115210138486</v>
      </c>
      <c r="AR9" s="21">
        <f t="shared" si="11"/>
        <v>0.06520818738098375</v>
      </c>
      <c r="AS9" s="21">
        <f t="shared" si="12"/>
        <v>0.07980764822613276</v>
      </c>
      <c r="AT9" s="21">
        <f t="shared" si="13"/>
        <v>0.05256485014859305</v>
      </c>
      <c r="AU9" s="21">
        <f t="shared" si="14"/>
        <v>0.0242432101891499</v>
      </c>
      <c r="AW9" s="21">
        <f t="shared" si="15"/>
        <v>0.291797876235811</v>
      </c>
      <c r="AX9" s="21">
        <f t="shared" si="16"/>
        <v>0.13378758965794266</v>
      </c>
      <c r="AY9" s="21">
        <f t="shared" si="17"/>
        <v>0.055113873708080505</v>
      </c>
      <c r="AZ9" s="21">
        <f t="shared" si="18"/>
        <v>0.0572711108440513</v>
      </c>
      <c r="BA9" s="21">
        <f t="shared" si="19"/>
        <v>0.0573924491253124</v>
      </c>
      <c r="BB9" s="21">
        <f t="shared" si="20"/>
        <v>0.08073987659140494</v>
      </c>
      <c r="BC9" s="21">
        <f t="shared" si="21"/>
        <v>0.09348981715778275</v>
      </c>
      <c r="BD9" s="21">
        <f t="shared" si="22"/>
        <v>0.0652617663448351</v>
      </c>
      <c r="BE9" s="21">
        <f t="shared" si="23"/>
        <v>0</v>
      </c>
      <c r="BF9" s="21">
        <f t="shared" si="24"/>
        <v>0.027936905557527196</v>
      </c>
      <c r="BG9" s="21">
        <f t="shared" si="25"/>
        <v>0.05757689195879795</v>
      </c>
      <c r="BH9" s="21">
        <f t="shared" si="26"/>
        <v>0.0431633777588372</v>
      </c>
      <c r="BI9" s="21">
        <f t="shared" si="27"/>
        <v>0.027085223800094302</v>
      </c>
      <c r="BJ9" s="21">
        <f t="shared" si="28"/>
        <v>0.13452413164998045</v>
      </c>
    </row>
    <row r="10" spans="1:62" ht="15">
      <c r="A10" s="9">
        <v>0.18101712581321103</v>
      </c>
      <c r="B10" s="9">
        <v>0.18795975548426802</v>
      </c>
      <c r="C10" s="9">
        <v>0.09330586202096501</v>
      </c>
      <c r="D10" s="9">
        <v>0.193476034725194</v>
      </c>
      <c r="E10" s="9">
        <v>0.11876190144442901</v>
      </c>
      <c r="F10" s="9">
        <v>0.34088308126023803</v>
      </c>
      <c r="G10" s="9">
        <v>0.23543761973180102</v>
      </c>
      <c r="H10" s="19">
        <v>0.168138524564789</v>
      </c>
      <c r="I10" s="9">
        <v>0.033559177803946</v>
      </c>
      <c r="J10" s="9">
        <v>0.0407926138749667</v>
      </c>
      <c r="K10" s="9">
        <v>0.166406643784653</v>
      </c>
      <c r="L10" s="9">
        <v>0.110392187016459</v>
      </c>
      <c r="M10" s="9">
        <v>0.10963134213990501</v>
      </c>
      <c r="N10" s="9">
        <v>0.07169198973841101</v>
      </c>
      <c r="O10" s="9">
        <v>0.0379314975668114</v>
      </c>
      <c r="P10" s="9"/>
      <c r="Q10" s="9">
        <v>0.3596707687899</v>
      </c>
      <c r="R10" s="9">
        <v>0.18283393713863</v>
      </c>
      <c r="S10" s="9">
        <v>0.0585111878118909</v>
      </c>
      <c r="T10" s="9">
        <v>0.0629938518601467</v>
      </c>
      <c r="U10" s="9">
        <v>0.0715028723507838</v>
      </c>
      <c r="V10" s="9">
        <v>0.08115824928052</v>
      </c>
      <c r="W10" s="9">
        <v>0.12750319701793</v>
      </c>
      <c r="X10" s="9">
        <v>0.119358892783888</v>
      </c>
      <c r="Y10" s="9">
        <v>0</v>
      </c>
      <c r="Z10" s="20">
        <v>0.041410397702542796</v>
      </c>
      <c r="AA10" s="9">
        <v>0.0969291519242614</v>
      </c>
      <c r="AB10" s="9">
        <v>0.0719553325586894</v>
      </c>
      <c r="AC10" s="9">
        <v>0.0398478101007591</v>
      </c>
      <c r="AD10" s="9">
        <v>0.222129643684457</v>
      </c>
      <c r="AG10" s="21">
        <f t="shared" si="0"/>
        <v>0.189984584577641</v>
      </c>
      <c r="AH10" s="21">
        <f t="shared" si="1"/>
        <v>0.2485967208403745</v>
      </c>
      <c r="AI10" s="21">
        <f t="shared" si="2"/>
        <v>0.1455134305249045</v>
      </c>
      <c r="AJ10" s="21">
        <f t="shared" si="3"/>
        <v>0.22560486336125202</v>
      </c>
      <c r="AK10" s="21">
        <f t="shared" si="4"/>
        <v>0.1464066346198505</v>
      </c>
      <c r="AL10" s="21">
        <f t="shared" si="5"/>
        <v>0.369829707798392</v>
      </c>
      <c r="AM10" s="21">
        <f t="shared" si="6"/>
        <v>0.251107519157088</v>
      </c>
      <c r="AN10" s="21">
        <f t="shared" si="7"/>
        <v>0.195106648642513</v>
      </c>
      <c r="AO10" s="21">
        <f t="shared" si="8"/>
        <v>0.071833218566978</v>
      </c>
      <c r="AP10" s="21">
        <f t="shared" si="9"/>
        <v>0.0525382887635922</v>
      </c>
      <c r="AQ10" s="21">
        <f t="shared" si="10"/>
        <v>0.20462880733504552</v>
      </c>
      <c r="AR10" s="21">
        <f t="shared" si="11"/>
        <v>0.12032454106885551</v>
      </c>
      <c r="AS10" s="21">
        <f t="shared" si="12"/>
        <v>0.12991358251085552</v>
      </c>
      <c r="AT10" s="21">
        <f t="shared" si="13"/>
        <v>0.10183970722266451</v>
      </c>
      <c r="AU10" s="21">
        <f t="shared" si="14"/>
        <v>0.05479466800072575</v>
      </c>
      <c r="AW10" s="21">
        <f t="shared" si="15"/>
        <v>0.399383885501409</v>
      </c>
      <c r="AX10" s="21">
        <f t="shared" si="16"/>
        <v>0.23540468713783602</v>
      </c>
      <c r="AY10" s="21">
        <f t="shared" si="17"/>
        <v>0.08001398195756396</v>
      </c>
      <c r="AZ10" s="21">
        <f t="shared" si="18"/>
        <v>0.08055196694043315</v>
      </c>
      <c r="BA10" s="21">
        <f t="shared" si="19"/>
        <v>0.07875494953101164</v>
      </c>
      <c r="BB10" s="21">
        <f t="shared" si="20"/>
        <v>0.11462201200192451</v>
      </c>
      <c r="BC10" s="21">
        <f t="shared" si="21"/>
        <v>0.1348155252632435</v>
      </c>
      <c r="BD10" s="21">
        <f t="shared" si="22"/>
        <v>0.13942461595614752</v>
      </c>
      <c r="BE10" s="21">
        <f t="shared" si="23"/>
        <v>0</v>
      </c>
      <c r="BF10" s="21">
        <f t="shared" si="24"/>
        <v>0.05260625267895325</v>
      </c>
      <c r="BG10" s="21">
        <f t="shared" si="25"/>
        <v>0.1311432056127812</v>
      </c>
      <c r="BH10" s="21">
        <f t="shared" si="26"/>
        <v>0.1087378850885457</v>
      </c>
      <c r="BI10" s="21">
        <f t="shared" si="27"/>
        <v>0.04180322288892985</v>
      </c>
      <c r="BJ10" s="21">
        <f t="shared" si="28"/>
        <v>0.220827861116794</v>
      </c>
    </row>
    <row r="11" spans="1:62" ht="15">
      <c r="A11" s="9">
        <v>0.198952043342071</v>
      </c>
      <c r="B11" s="9">
        <v>0.309233686196481</v>
      </c>
      <c r="C11" s="9">
        <v>0.19772099902884402</v>
      </c>
      <c r="D11" s="9">
        <v>0.25773369199731</v>
      </c>
      <c r="E11" s="9">
        <v>0.17405136779527203</v>
      </c>
      <c r="F11" s="9">
        <v>0.398776334336546</v>
      </c>
      <c r="G11" s="9">
        <v>0.266777418582375</v>
      </c>
      <c r="H11" s="19">
        <v>0.222074772720237</v>
      </c>
      <c r="I11" s="9">
        <v>0.11010725933001</v>
      </c>
      <c r="J11" s="9">
        <v>0.0642839636522177</v>
      </c>
      <c r="K11" s="9">
        <v>0.24285097088543803</v>
      </c>
      <c r="L11" s="9">
        <v>0.13025689512125202</v>
      </c>
      <c r="M11" s="9">
        <v>0.15019582288180602</v>
      </c>
      <c r="N11" s="9">
        <v>0.13198742470691802</v>
      </c>
      <c r="O11" s="9">
        <v>0.0716578384346401</v>
      </c>
      <c r="P11" s="9"/>
      <c r="Q11" s="9">
        <v>0.43909700221291803</v>
      </c>
      <c r="R11" s="9">
        <v>0.28797543713704205</v>
      </c>
      <c r="S11" s="9">
        <v>0.101516776103237</v>
      </c>
      <c r="T11" s="9">
        <v>0.0981100820207196</v>
      </c>
      <c r="U11" s="9">
        <v>0.0860070267112395</v>
      </c>
      <c r="V11" s="9">
        <v>0.148085774723329</v>
      </c>
      <c r="W11" s="9">
        <v>0.142127853508557</v>
      </c>
      <c r="X11" s="9">
        <v>0.15949033912840702</v>
      </c>
      <c r="Y11" s="9">
        <v>0</v>
      </c>
      <c r="Z11" s="20">
        <v>0.0638021076553637</v>
      </c>
      <c r="AA11" s="9">
        <v>0.16535725930130102</v>
      </c>
      <c r="AB11" s="9">
        <v>0.145520437618402</v>
      </c>
      <c r="AC11" s="9">
        <v>0.0437586356771006</v>
      </c>
      <c r="AD11" s="9">
        <v>0.219526078549131</v>
      </c>
      <c r="AG11" s="21">
        <f t="shared" si="0"/>
        <v>0.24907954686507452</v>
      </c>
      <c r="AH11" s="21">
        <f t="shared" si="1"/>
        <v>0.301305978890683</v>
      </c>
      <c r="AI11" s="21">
        <f t="shared" si="2"/>
        <v>0.25741635888974</v>
      </c>
      <c r="AJ11" s="21">
        <f t="shared" si="3"/>
        <v>0.3386776303723175</v>
      </c>
      <c r="AK11" s="21">
        <f t="shared" si="4"/>
        <v>0.21239288700013953</v>
      </c>
      <c r="AL11" s="21">
        <f t="shared" si="5"/>
        <v>0.41382605051621</v>
      </c>
      <c r="AM11" s="21">
        <f t="shared" si="6"/>
        <v>0.31203853368454654</v>
      </c>
      <c r="AN11" s="21">
        <f t="shared" si="7"/>
        <v>0.26821075876871653</v>
      </c>
      <c r="AO11" s="21">
        <f t="shared" si="8"/>
        <v>0.12087596830547451</v>
      </c>
      <c r="AP11" s="21">
        <f t="shared" si="9"/>
        <v>0.0640085049213383</v>
      </c>
      <c r="AQ11" s="21">
        <f t="shared" si="10"/>
        <v>0.24435470321388303</v>
      </c>
      <c r="AR11" s="21">
        <f t="shared" si="11"/>
        <v>0.1689477950990385</v>
      </c>
      <c r="AS11" s="21">
        <f t="shared" si="12"/>
        <v>0.19733003032307553</v>
      </c>
      <c r="AT11" s="21">
        <f t="shared" si="13"/>
        <v>0.1510739181480365</v>
      </c>
      <c r="AU11" s="21">
        <f t="shared" si="14"/>
        <v>0.08824370636073506</v>
      </c>
      <c r="AW11" s="21">
        <f t="shared" si="15"/>
        <v>0.42792256380048754</v>
      </c>
      <c r="AX11" s="21">
        <f t="shared" si="16"/>
        <v>0.29842640190254255</v>
      </c>
      <c r="AY11" s="21">
        <f t="shared" si="17"/>
        <v>0.13340208811777451</v>
      </c>
      <c r="AZ11" s="21">
        <f t="shared" si="18"/>
        <v>0.1086443365280353</v>
      </c>
      <c r="BA11" s="21">
        <f t="shared" si="19"/>
        <v>0.08824100970432636</v>
      </c>
      <c r="BB11" s="21">
        <f t="shared" si="20"/>
        <v>0.19897366294746202</v>
      </c>
      <c r="BC11" s="21">
        <f t="shared" si="21"/>
        <v>0.15339138981851802</v>
      </c>
      <c r="BD11" s="21">
        <f t="shared" si="22"/>
        <v>0.1477803115033335</v>
      </c>
      <c r="BE11" s="21">
        <f t="shared" si="23"/>
        <v>0</v>
      </c>
      <c r="BF11" s="21">
        <f t="shared" si="24"/>
        <v>0.06232015989497265</v>
      </c>
      <c r="BG11" s="21">
        <f t="shared" si="25"/>
        <v>0.1895617731943825</v>
      </c>
      <c r="BH11" s="21">
        <f t="shared" si="26"/>
        <v>0.174322380665417</v>
      </c>
      <c r="BI11" s="21">
        <f t="shared" si="27"/>
        <v>0.06134523183450015</v>
      </c>
      <c r="BJ11" s="21">
        <f t="shared" si="28"/>
        <v>0.24472604819070354</v>
      </c>
    </row>
    <row r="12" spans="1:62" ht="15">
      <c r="A12" s="9">
        <v>0.29920705038807804</v>
      </c>
      <c r="B12" s="9">
        <v>0.293378271584885</v>
      </c>
      <c r="C12" s="9">
        <v>0.31711171875063604</v>
      </c>
      <c r="D12" s="9">
        <v>0.41962156874732504</v>
      </c>
      <c r="E12" s="9">
        <v>0.25073440620500703</v>
      </c>
      <c r="F12" s="9">
        <v>0.428875766695874</v>
      </c>
      <c r="G12" s="9">
        <v>0.35729964878671805</v>
      </c>
      <c r="H12" s="19">
        <v>0.31434674481719604</v>
      </c>
      <c r="I12" s="9">
        <v>0.131644677280939</v>
      </c>
      <c r="J12" s="9">
        <v>0.0637330461904589</v>
      </c>
      <c r="K12" s="9">
        <v>0.24585843554232803</v>
      </c>
      <c r="L12" s="9">
        <v>0.207638695076825</v>
      </c>
      <c r="M12" s="9">
        <v>0.24446423776434503</v>
      </c>
      <c r="N12" s="9">
        <v>0.17016041158915501</v>
      </c>
      <c r="O12" s="9">
        <v>0.10482957428683</v>
      </c>
      <c r="P12" s="9"/>
      <c r="Q12" s="9">
        <v>0.41674812538805706</v>
      </c>
      <c r="R12" s="9">
        <v>0.308877366668043</v>
      </c>
      <c r="S12" s="9">
        <v>0.16528740013231202</v>
      </c>
      <c r="T12" s="9">
        <v>0.11917859103535101</v>
      </c>
      <c r="U12" s="9">
        <v>0.0904749926974132</v>
      </c>
      <c r="V12" s="9">
        <v>0.24986155117159503</v>
      </c>
      <c r="W12" s="9">
        <v>0.164654926128479</v>
      </c>
      <c r="X12" s="9">
        <v>0.13607028387826</v>
      </c>
      <c r="Y12" s="9">
        <v>0</v>
      </c>
      <c r="Z12" s="20">
        <v>0.0608382121345816</v>
      </c>
      <c r="AA12" s="9">
        <v>0.213766287087464</v>
      </c>
      <c r="AB12" s="9">
        <v>0.20312432371243203</v>
      </c>
      <c r="AC12" s="9">
        <v>0.0789318279918997</v>
      </c>
      <c r="AD12" s="9">
        <v>0.26992601783227604</v>
      </c>
      <c r="AG12" s="21">
        <f t="shared" si="0"/>
        <v>0.33004519666756704</v>
      </c>
      <c r="AH12" s="21">
        <f t="shared" si="1"/>
        <v>0.305894553371462</v>
      </c>
      <c r="AI12" s="21">
        <f t="shared" si="2"/>
        <v>0.3231869381561715</v>
      </c>
      <c r="AJ12" s="21">
        <f t="shared" si="3"/>
        <v>0.43780950051965506</v>
      </c>
      <c r="AK12" s="21">
        <f t="shared" si="4"/>
        <v>0.265055327202638</v>
      </c>
      <c r="AL12" s="21">
        <f t="shared" si="5"/>
        <v>0.4179427787725245</v>
      </c>
      <c r="AM12" s="21">
        <f t="shared" si="6"/>
        <v>0.3742691371328225</v>
      </c>
      <c r="AN12" s="21">
        <f t="shared" si="7"/>
        <v>0.3611689558029865</v>
      </c>
      <c r="AO12" s="21">
        <f t="shared" si="8"/>
        <v>0.1401969253770275</v>
      </c>
      <c r="AP12" s="21">
        <f t="shared" si="9"/>
        <v>0.075653164631983</v>
      </c>
      <c r="AQ12" s="21">
        <f t="shared" si="10"/>
        <v>0.25754746417684754</v>
      </c>
      <c r="AR12" s="21">
        <f t="shared" si="11"/>
        <v>0.22013031764927</v>
      </c>
      <c r="AS12" s="21">
        <f t="shared" si="12"/>
        <v>0.258488659955858</v>
      </c>
      <c r="AT12" s="21">
        <f t="shared" si="13"/>
        <v>0.186438412486497</v>
      </c>
      <c r="AU12" s="21">
        <f t="shared" si="14"/>
        <v>0.1285222800519545</v>
      </c>
      <c r="AW12" s="21">
        <f t="shared" si="15"/>
        <v>0.4306290099183291</v>
      </c>
      <c r="AX12" s="21">
        <f t="shared" si="16"/>
        <v>0.3043210444932005</v>
      </c>
      <c r="AY12" s="21">
        <f t="shared" si="17"/>
        <v>0.16413865302222652</v>
      </c>
      <c r="AZ12" s="21">
        <f t="shared" si="18"/>
        <v>0.11323734660377402</v>
      </c>
      <c r="BA12" s="21">
        <f t="shared" si="19"/>
        <v>0.0976388302878841</v>
      </c>
      <c r="BB12" s="21">
        <f t="shared" si="20"/>
        <v>0.26295063958819404</v>
      </c>
      <c r="BC12" s="21">
        <f t="shared" si="21"/>
        <v>0.16227841944875251</v>
      </c>
      <c r="BD12" s="21">
        <f t="shared" si="22"/>
        <v>0.1404857507578125</v>
      </c>
      <c r="BE12" s="21">
        <f t="shared" si="23"/>
        <v>0</v>
      </c>
      <c r="BF12" s="21">
        <f t="shared" si="24"/>
        <v>0.06208840409351485</v>
      </c>
      <c r="BG12" s="21">
        <f t="shared" si="25"/>
        <v>0.2289707889048555</v>
      </c>
      <c r="BH12" s="21">
        <f t="shared" si="26"/>
        <v>0.2193826930312</v>
      </c>
      <c r="BI12" s="21">
        <f t="shared" si="27"/>
        <v>0.08804414584316744</v>
      </c>
      <c r="BJ12" s="21">
        <f t="shared" si="28"/>
        <v>0.3132263748737816</v>
      </c>
    </row>
    <row r="13" spans="1:62" ht="15">
      <c r="A13" s="9">
        <v>0.36088334294705604</v>
      </c>
      <c r="B13" s="9">
        <v>0.31841083515803903</v>
      </c>
      <c r="C13" s="9">
        <v>0.329262157561707</v>
      </c>
      <c r="D13" s="9">
        <v>0.455997432291985</v>
      </c>
      <c r="E13" s="9">
        <v>0.279376248200269</v>
      </c>
      <c r="F13" s="9">
        <v>0.40700979084917505</v>
      </c>
      <c r="G13" s="9">
        <v>0.391238625478927</v>
      </c>
      <c r="H13" s="19">
        <v>0.407991166788777</v>
      </c>
      <c r="I13" s="9">
        <v>0.148749173473116</v>
      </c>
      <c r="J13" s="9">
        <v>0.0875732830735071</v>
      </c>
      <c r="K13" s="9">
        <v>0.269236492811367</v>
      </c>
      <c r="L13" s="9">
        <v>0.232621940221715</v>
      </c>
      <c r="M13" s="9">
        <v>0.272513082147371</v>
      </c>
      <c r="N13" s="9">
        <v>0.20271641338383903</v>
      </c>
      <c r="O13" s="9">
        <v>0.152214985817079</v>
      </c>
      <c r="P13" s="9"/>
      <c r="Q13" s="9">
        <v>0.44450989444860106</v>
      </c>
      <c r="R13" s="9">
        <v>0.29976472231835805</v>
      </c>
      <c r="S13" s="9">
        <v>0.16298990591214102</v>
      </c>
      <c r="T13" s="9">
        <v>0.10729610217219701</v>
      </c>
      <c r="U13" s="9">
        <v>0.104802667878355</v>
      </c>
      <c r="V13" s="9">
        <v>0.27603972800479304</v>
      </c>
      <c r="W13" s="9">
        <v>0.15990191276902602</v>
      </c>
      <c r="X13" s="9">
        <v>0.14490121763736502</v>
      </c>
      <c r="Y13" s="9">
        <v>0</v>
      </c>
      <c r="Z13" s="20">
        <v>0.0633385960524481</v>
      </c>
      <c r="AA13" s="9">
        <v>0.24417529072224703</v>
      </c>
      <c r="AB13" s="9">
        <v>0.235641062349968</v>
      </c>
      <c r="AC13" s="9">
        <v>0.0971564636944352</v>
      </c>
      <c r="AD13" s="9">
        <v>0.35652673191528705</v>
      </c>
      <c r="AG13" s="21">
        <f t="shared" si="0"/>
        <v>0.38357089268894606</v>
      </c>
      <c r="AH13" s="21">
        <f t="shared" si="1"/>
        <v>0.3194166356909255</v>
      </c>
      <c r="AI13" s="21">
        <f t="shared" si="2"/>
        <v>0.3350654858669545</v>
      </c>
      <c r="AJ13" s="21">
        <f t="shared" si="3"/>
        <v>0.45295592101241056</v>
      </c>
      <c r="AK13" s="21">
        <f t="shared" si="4"/>
        <v>0.29453752728623805</v>
      </c>
      <c r="AL13" s="21">
        <f t="shared" si="5"/>
        <v>0.3903691569202635</v>
      </c>
      <c r="AM13" s="21">
        <f t="shared" si="6"/>
        <v>0.3884656702320135</v>
      </c>
      <c r="AN13" s="21">
        <f t="shared" si="7"/>
        <v>0.4181999236381275</v>
      </c>
      <c r="AO13" s="21">
        <f t="shared" si="8"/>
        <v>0.14474591261305653</v>
      </c>
      <c r="AP13" s="21">
        <f t="shared" si="9"/>
        <v>0.09627204877281306</v>
      </c>
      <c r="AQ13" s="21">
        <f t="shared" si="10"/>
        <v>0.285532726879965</v>
      </c>
      <c r="AR13" s="21">
        <f t="shared" si="11"/>
        <v>0.23078127936846102</v>
      </c>
      <c r="AS13" s="21">
        <f t="shared" si="12"/>
        <v>0.30469860304278606</v>
      </c>
      <c r="AT13" s="21">
        <f t="shared" si="13"/>
        <v>0.20507389000839502</v>
      </c>
      <c r="AU13" s="21">
        <f t="shared" si="14"/>
        <v>0.161029720062862</v>
      </c>
      <c r="AW13" s="21">
        <f t="shared" si="15"/>
        <v>0.45730342445035255</v>
      </c>
      <c r="AX13" s="21">
        <f t="shared" si="16"/>
        <v>0.29615617865863153</v>
      </c>
      <c r="AY13" s="21">
        <f t="shared" si="17"/>
        <v>0.17467180258168902</v>
      </c>
      <c r="AZ13" s="21">
        <f t="shared" si="18"/>
        <v>0.11613217544731752</v>
      </c>
      <c r="BA13" s="21">
        <f t="shared" si="19"/>
        <v>0.106739070461848</v>
      </c>
      <c r="BB13" s="21">
        <f t="shared" si="20"/>
        <v>0.2751182489173755</v>
      </c>
      <c r="BC13" s="21">
        <f t="shared" si="21"/>
        <v>0.1603449038173755</v>
      </c>
      <c r="BD13" s="21">
        <f t="shared" si="22"/>
        <v>0.1718415925321405</v>
      </c>
      <c r="BE13" s="21">
        <f t="shared" si="23"/>
        <v>0</v>
      </c>
      <c r="BF13" s="21">
        <f t="shared" si="24"/>
        <v>0.060316348322026744</v>
      </c>
      <c r="BG13" s="21">
        <f t="shared" si="25"/>
        <v>0.2681805557232735</v>
      </c>
      <c r="BH13" s="21">
        <f t="shared" si="26"/>
        <v>0.251603946023512</v>
      </c>
      <c r="BI13" s="21">
        <f t="shared" si="27"/>
        <v>0.1066914481455411</v>
      </c>
      <c r="BJ13" s="21">
        <f t="shared" si="28"/>
        <v>0.3870245771269051</v>
      </c>
    </row>
    <row r="14" spans="1:62" ht="15">
      <c r="A14" s="9">
        <v>0.40625844243083603</v>
      </c>
      <c r="B14" s="9">
        <v>0.320422436223812</v>
      </c>
      <c r="C14" s="9">
        <v>0.34086881417220205</v>
      </c>
      <c r="D14" s="9">
        <v>0.44991440973283603</v>
      </c>
      <c r="E14" s="9">
        <v>0.30969880637220704</v>
      </c>
      <c r="F14" s="9">
        <v>0.373728522991352</v>
      </c>
      <c r="G14" s="9">
        <v>0.3856927149851</v>
      </c>
      <c r="H14" s="19">
        <v>0.42840868048747804</v>
      </c>
      <c r="I14" s="9">
        <v>0.14074265175299702</v>
      </c>
      <c r="J14" s="9">
        <v>0.104970814472119</v>
      </c>
      <c r="K14" s="9">
        <v>0.30182896094856304</v>
      </c>
      <c r="L14" s="9">
        <v>0.22894061851520703</v>
      </c>
      <c r="M14" s="9">
        <v>0.33688412393820105</v>
      </c>
      <c r="N14" s="9">
        <v>0.207431366632951</v>
      </c>
      <c r="O14" s="9">
        <v>0.169844454308645</v>
      </c>
      <c r="P14" s="9"/>
      <c r="Q14" s="9">
        <v>0.47009695445210403</v>
      </c>
      <c r="R14" s="9">
        <v>0.292547634998905</v>
      </c>
      <c r="S14" s="9">
        <v>0.18635369925123701</v>
      </c>
      <c r="T14" s="9">
        <v>0.12496824872243802</v>
      </c>
      <c r="U14" s="9">
        <v>0.108675473045341</v>
      </c>
      <c r="V14" s="9">
        <v>0.274196769829958</v>
      </c>
      <c r="W14" s="9">
        <v>0.160787894865725</v>
      </c>
      <c r="X14" s="9">
        <v>0.198781967426916</v>
      </c>
      <c r="Y14" s="9">
        <v>0</v>
      </c>
      <c r="Z14" s="20">
        <v>0.0572941005916054</v>
      </c>
      <c r="AA14" s="9">
        <v>0.2921858207243</v>
      </c>
      <c r="AB14" s="9">
        <v>0.26756682969705603</v>
      </c>
      <c r="AC14" s="9">
        <v>0.11622643259664701</v>
      </c>
      <c r="AD14" s="9">
        <v>0.41752242233852305</v>
      </c>
      <c r="AG14" s="21">
        <f t="shared" si="0"/>
        <v>0.41606809071460404</v>
      </c>
      <c r="AH14" s="21">
        <f t="shared" si="1"/>
        <v>0.333902349887394</v>
      </c>
      <c r="AI14" s="21">
        <f t="shared" si="2"/>
        <v>0.3463135555622491</v>
      </c>
      <c r="AJ14" s="21">
        <f t="shared" si="3"/>
        <v>0.4519127896313505</v>
      </c>
      <c r="AK14" s="21">
        <f t="shared" si="4"/>
        <v>0.32441740978124556</v>
      </c>
      <c r="AL14" s="21">
        <f t="shared" si="5"/>
        <v>0.3490540592022555</v>
      </c>
      <c r="AM14" s="21">
        <f t="shared" si="6"/>
        <v>0.37889211499574305</v>
      </c>
      <c r="AN14" s="21">
        <f t="shared" si="7"/>
        <v>0.42818165870370606</v>
      </c>
      <c r="AO14" s="21">
        <f t="shared" si="8"/>
        <v>0.1430193792274545</v>
      </c>
      <c r="AP14" s="21">
        <f t="shared" si="9"/>
        <v>0.11456807497978501</v>
      </c>
      <c r="AQ14" s="21">
        <f t="shared" si="10"/>
        <v>0.30534647048940255</v>
      </c>
      <c r="AR14" s="21">
        <f t="shared" si="11"/>
        <v>0.23408098907754352</v>
      </c>
      <c r="AS14" s="21">
        <f t="shared" si="12"/>
        <v>0.34822580539528053</v>
      </c>
      <c r="AT14" s="21">
        <f t="shared" si="13"/>
        <v>0.21156633060639352</v>
      </c>
      <c r="AU14" s="21">
        <f t="shared" si="14"/>
        <v>0.175518647952933</v>
      </c>
      <c r="AW14" s="21">
        <f t="shared" si="15"/>
        <v>0.47516437680098056</v>
      </c>
      <c r="AX14" s="21">
        <f t="shared" si="16"/>
        <v>0.2896344464306695</v>
      </c>
      <c r="AY14" s="21">
        <f t="shared" si="17"/>
        <v>0.19157126659595503</v>
      </c>
      <c r="AZ14" s="21">
        <f t="shared" si="18"/>
        <v>0.13120191217801502</v>
      </c>
      <c r="BA14" s="21">
        <f t="shared" si="19"/>
        <v>0.09616898185712901</v>
      </c>
      <c r="BB14" s="21">
        <f t="shared" si="20"/>
        <v>0.270000938123209</v>
      </c>
      <c r="BC14" s="21">
        <f t="shared" si="21"/>
        <v>0.1647918197153975</v>
      </c>
      <c r="BD14" s="21">
        <f t="shared" si="22"/>
        <v>0.20280123779299752</v>
      </c>
      <c r="BE14" s="21">
        <f t="shared" si="23"/>
        <v>0</v>
      </c>
      <c r="BF14" s="21">
        <f t="shared" si="24"/>
        <v>0.057045318508015</v>
      </c>
      <c r="BG14" s="21">
        <f t="shared" si="25"/>
        <v>0.298436198089626</v>
      </c>
      <c r="BH14" s="21">
        <f t="shared" si="26"/>
        <v>0.2889591580573525</v>
      </c>
      <c r="BI14" s="21">
        <f t="shared" si="27"/>
        <v>0.12583659933675</v>
      </c>
      <c r="BJ14" s="21">
        <f t="shared" si="28"/>
        <v>0.44120859539475854</v>
      </c>
    </row>
    <row r="15" spans="1:62" ht="15">
      <c r="A15" s="9">
        <v>0.42587773899837206</v>
      </c>
      <c r="B15" s="9">
        <v>0.347382263550976</v>
      </c>
      <c r="C15" s="9">
        <v>0.35175829695229605</v>
      </c>
      <c r="D15" s="9">
        <v>0.45391116952986504</v>
      </c>
      <c r="E15" s="9">
        <v>0.339136013190284</v>
      </c>
      <c r="F15" s="9">
        <v>0.324379595413159</v>
      </c>
      <c r="G15" s="9">
        <v>0.37209151500638604</v>
      </c>
      <c r="H15" s="19">
        <v>0.427954636919934</v>
      </c>
      <c r="I15" s="9">
        <v>0.145296106701912</v>
      </c>
      <c r="J15" s="9">
        <v>0.12416533548745101</v>
      </c>
      <c r="K15" s="9">
        <v>0.308863980030242</v>
      </c>
      <c r="L15" s="9">
        <v>0.23922135963988</v>
      </c>
      <c r="M15" s="9">
        <v>0.35956748685236</v>
      </c>
      <c r="N15" s="9">
        <v>0.21570129457983603</v>
      </c>
      <c r="O15" s="9">
        <v>0.18119284159722102</v>
      </c>
      <c r="P15" s="9"/>
      <c r="Q15" s="9">
        <v>0.48023179914985703</v>
      </c>
      <c r="R15" s="9">
        <v>0.286721257862434</v>
      </c>
      <c r="S15" s="9">
        <v>0.196788833940673</v>
      </c>
      <c r="T15" s="9">
        <v>0.13743557563359202</v>
      </c>
      <c r="U15" s="9">
        <v>0.08366249066891701</v>
      </c>
      <c r="V15" s="9">
        <v>0.26580510641646</v>
      </c>
      <c r="W15" s="9">
        <v>0.16879574456507</v>
      </c>
      <c r="X15" s="9">
        <v>0.20682050815907901</v>
      </c>
      <c r="Y15" s="9">
        <v>0</v>
      </c>
      <c r="Z15" s="20">
        <v>0.0567965364244246</v>
      </c>
      <c r="AA15" s="9">
        <v>0.30468657545495204</v>
      </c>
      <c r="AB15" s="9">
        <v>0.31035148641764904</v>
      </c>
      <c r="AC15" s="9">
        <v>0.13544676607685302</v>
      </c>
      <c r="AD15" s="9">
        <v>0.46489476845099403</v>
      </c>
      <c r="AG15" s="21">
        <f t="shared" si="0"/>
        <v>0.4237710102440916</v>
      </c>
      <c r="AH15" s="21">
        <f t="shared" si="1"/>
        <v>0.34100230209625104</v>
      </c>
      <c r="AI15" s="21">
        <f t="shared" si="2"/>
        <v>0.35467298582828705</v>
      </c>
      <c r="AJ15" s="21">
        <f t="shared" si="3"/>
        <v>0.4516988139634405</v>
      </c>
      <c r="AK15" s="21">
        <f t="shared" si="4"/>
        <v>0.340176663879987</v>
      </c>
      <c r="AL15" s="21">
        <f t="shared" si="5"/>
        <v>0.3049121871309385</v>
      </c>
      <c r="AM15" s="21">
        <f t="shared" si="6"/>
        <v>0.3661697796934871</v>
      </c>
      <c r="AN15" s="21">
        <f t="shared" si="7"/>
        <v>0.4250095452340905</v>
      </c>
      <c r="AO15" s="21">
        <f t="shared" si="8"/>
        <v>0.147003818658766</v>
      </c>
      <c r="AP15" s="21">
        <f t="shared" si="9"/>
        <v>0.1344969616042455</v>
      </c>
      <c r="AQ15" s="21">
        <f t="shared" si="10"/>
        <v>0.303147877013177</v>
      </c>
      <c r="AR15" s="21">
        <f t="shared" si="11"/>
        <v>0.2567698158200005</v>
      </c>
      <c r="AS15" s="21">
        <f t="shared" si="12"/>
        <v>0.37867331634891854</v>
      </c>
      <c r="AT15" s="21">
        <f t="shared" si="13"/>
        <v>0.21407310366174903</v>
      </c>
      <c r="AU15" s="21">
        <f t="shared" si="14"/>
        <v>0.17429923452206053</v>
      </c>
      <c r="AW15" s="21">
        <f t="shared" si="15"/>
        <v>0.47276200786461403</v>
      </c>
      <c r="AX15" s="21">
        <f t="shared" si="16"/>
        <v>0.28901370706817353</v>
      </c>
      <c r="AY15" s="21">
        <f t="shared" si="17"/>
        <v>0.1914801496627715</v>
      </c>
      <c r="AZ15" s="21">
        <f t="shared" si="18"/>
        <v>0.11918678491343201</v>
      </c>
      <c r="BA15" s="21">
        <f t="shared" si="19"/>
        <v>0.08127332770763686</v>
      </c>
      <c r="BB15" s="21">
        <f t="shared" si="20"/>
        <v>0.261792360045635</v>
      </c>
      <c r="BC15" s="21">
        <f t="shared" si="21"/>
        <v>0.1698832408238785</v>
      </c>
      <c r="BD15" s="21">
        <f t="shared" si="22"/>
        <v>0.20675826282155152</v>
      </c>
      <c r="BE15" s="21">
        <f t="shared" si="23"/>
        <v>0</v>
      </c>
      <c r="BF15" s="21">
        <f t="shared" si="24"/>
        <v>0.05304248916971415</v>
      </c>
      <c r="BG15" s="21">
        <f t="shared" si="25"/>
        <v>0.30608614797551054</v>
      </c>
      <c r="BH15" s="21">
        <f t="shared" si="26"/>
        <v>0.31183474112128107</v>
      </c>
      <c r="BI15" s="21">
        <f t="shared" si="27"/>
        <v>0.13544332489745653</v>
      </c>
      <c r="BJ15" s="21">
        <f t="shared" si="28"/>
        <v>0.4700606508582855</v>
      </c>
    </row>
    <row r="16" spans="1:62" ht="15">
      <c r="A16" s="9">
        <v>0.42166428148981105</v>
      </c>
      <c r="B16" s="9">
        <v>0.334622340641526</v>
      </c>
      <c r="C16" s="9">
        <v>0.35758767470427805</v>
      </c>
      <c r="D16" s="9">
        <v>0.449486458397016</v>
      </c>
      <c r="E16" s="9">
        <v>0.34121731456969</v>
      </c>
      <c r="F16" s="9">
        <v>0.285444778848718</v>
      </c>
      <c r="G16" s="9">
        <v>0.36024804438058805</v>
      </c>
      <c r="H16" s="19">
        <v>0.422064453548247</v>
      </c>
      <c r="I16" s="9">
        <v>0.14871153061562</v>
      </c>
      <c r="J16" s="9">
        <v>0.14482858772104</v>
      </c>
      <c r="K16" s="9">
        <v>0.29743177399611204</v>
      </c>
      <c r="L16" s="9">
        <v>0.27431827200012104</v>
      </c>
      <c r="M16" s="9">
        <v>0.397779145845477</v>
      </c>
      <c r="N16" s="9">
        <v>0.212444912743662</v>
      </c>
      <c r="O16" s="9">
        <v>0.16740562744690002</v>
      </c>
      <c r="P16" s="9"/>
      <c r="Q16" s="9">
        <v>0.46529221657937103</v>
      </c>
      <c r="R16" s="9">
        <v>0.29130615627391304</v>
      </c>
      <c r="S16" s="9">
        <v>0.18617146538487</v>
      </c>
      <c r="T16" s="9">
        <v>0.10093799419327201</v>
      </c>
      <c r="U16" s="9">
        <v>0.0788841647463567</v>
      </c>
      <c r="V16" s="9">
        <v>0.25777961367481</v>
      </c>
      <c r="W16" s="9">
        <v>0.170970737082687</v>
      </c>
      <c r="X16" s="9">
        <v>0.20669601748402402</v>
      </c>
      <c r="Y16" s="9">
        <v>0</v>
      </c>
      <c r="Z16" s="20">
        <v>0.0492884419150037</v>
      </c>
      <c r="AA16" s="9">
        <v>0.30748572049606904</v>
      </c>
      <c r="AB16" s="9">
        <v>0.31331799582491304</v>
      </c>
      <c r="AC16" s="9">
        <v>0.13543988371806</v>
      </c>
      <c r="AD16" s="9">
        <v>0.475226533265577</v>
      </c>
      <c r="AG16" s="21">
        <f t="shared" si="0"/>
        <v>0.40854200588505907</v>
      </c>
      <c r="AH16" s="21">
        <f t="shared" si="1"/>
        <v>0.33403822666745797</v>
      </c>
      <c r="AI16" s="21">
        <f t="shared" si="2"/>
        <v>0.3552890145412895</v>
      </c>
      <c r="AJ16" s="21">
        <f t="shared" si="3"/>
        <v>0.450059607507489</v>
      </c>
      <c r="AK16" s="21">
        <f t="shared" si="4"/>
        <v>0.333186742371464</v>
      </c>
      <c r="AL16" s="21">
        <f t="shared" si="5"/>
        <v>0.2806049754276355</v>
      </c>
      <c r="AM16" s="21">
        <f t="shared" si="6"/>
        <v>0.335778689069817</v>
      </c>
      <c r="AN16" s="21">
        <f t="shared" si="7"/>
        <v>0.41944028811128203</v>
      </c>
      <c r="AO16" s="21">
        <f t="shared" si="8"/>
        <v>0.144148760010053</v>
      </c>
      <c r="AP16" s="21">
        <f t="shared" si="9"/>
        <v>0.14121799091780202</v>
      </c>
      <c r="AQ16" s="21">
        <f t="shared" si="10"/>
        <v>0.2917168710846555</v>
      </c>
      <c r="AR16" s="21">
        <f t="shared" si="11"/>
        <v>0.28178059018858453</v>
      </c>
      <c r="AS16" s="21">
        <f t="shared" si="12"/>
        <v>0.40224164805585205</v>
      </c>
      <c r="AT16" s="21">
        <f t="shared" si="13"/>
        <v>0.215656740147608</v>
      </c>
      <c r="AU16" s="21">
        <f t="shared" si="14"/>
        <v>0.16320405876557853</v>
      </c>
      <c r="AW16" s="21">
        <f t="shared" si="15"/>
        <v>0.455859455845128</v>
      </c>
      <c r="AX16" s="21">
        <f t="shared" si="16"/>
        <v>0.289883694716889</v>
      </c>
      <c r="AY16" s="21">
        <f t="shared" si="17"/>
        <v>0.1863577096796345</v>
      </c>
      <c r="AZ16" s="21">
        <f t="shared" si="18"/>
        <v>0.100662475042813</v>
      </c>
      <c r="BA16" s="21">
        <f t="shared" si="19"/>
        <v>0.073798318782253</v>
      </c>
      <c r="BB16" s="21">
        <f t="shared" si="20"/>
        <v>0.24695185612216153</v>
      </c>
      <c r="BC16" s="21">
        <f t="shared" si="21"/>
        <v>0.170382349740157</v>
      </c>
      <c r="BD16" s="21">
        <f t="shared" si="22"/>
        <v>0.20983100884871853</v>
      </c>
      <c r="BE16" s="21">
        <f t="shared" si="23"/>
        <v>0</v>
      </c>
      <c r="BF16" s="21">
        <f t="shared" si="24"/>
        <v>0.0633727312685687</v>
      </c>
      <c r="BG16" s="21">
        <f t="shared" si="25"/>
        <v>0.30691333276980104</v>
      </c>
      <c r="BH16" s="21">
        <f t="shared" si="26"/>
        <v>0.31042806297922804</v>
      </c>
      <c r="BI16" s="21">
        <f t="shared" si="27"/>
        <v>0.135198477502542</v>
      </c>
      <c r="BJ16" s="21">
        <f t="shared" si="28"/>
        <v>0.478212053615623</v>
      </c>
    </row>
    <row r="17" spans="1:62" ht="15">
      <c r="A17" s="9">
        <v>0.395419730280307</v>
      </c>
      <c r="B17" s="9">
        <v>0.33345411269339</v>
      </c>
      <c r="C17" s="9">
        <v>0.352990354378301</v>
      </c>
      <c r="D17" s="9">
        <v>0.45063275661796204</v>
      </c>
      <c r="E17" s="9">
        <v>0.325156170173238</v>
      </c>
      <c r="F17" s="9">
        <v>0.27576517200655304</v>
      </c>
      <c r="G17" s="9">
        <v>0.311309333759046</v>
      </c>
      <c r="H17" s="19">
        <v>0.41681612267431706</v>
      </c>
      <c r="I17" s="9">
        <v>0.13958598940448602</v>
      </c>
      <c r="J17" s="9">
        <v>0.13760739411456402</v>
      </c>
      <c r="K17" s="9">
        <v>0.286001968173199</v>
      </c>
      <c r="L17" s="9">
        <v>0.289242908377048</v>
      </c>
      <c r="M17" s="9">
        <v>0.406704150266227</v>
      </c>
      <c r="N17" s="9">
        <v>0.218868567551554</v>
      </c>
      <c r="O17" s="9">
        <v>0.15900249008425701</v>
      </c>
      <c r="P17" s="9"/>
      <c r="Q17" s="9">
        <v>0.446426695110885</v>
      </c>
      <c r="R17" s="9">
        <v>0.28846123315986505</v>
      </c>
      <c r="S17" s="9">
        <v>0.18654395397439902</v>
      </c>
      <c r="T17" s="9">
        <v>0.10038695589235401</v>
      </c>
      <c r="U17" s="9">
        <v>0.0687124728181493</v>
      </c>
      <c r="V17" s="9">
        <v>0.23612409856951302</v>
      </c>
      <c r="W17" s="9">
        <v>0.169793962397627</v>
      </c>
      <c r="X17" s="9">
        <v>0.21296600021341303</v>
      </c>
      <c r="Y17" s="9">
        <v>0</v>
      </c>
      <c r="Z17" s="20">
        <v>0.0774570206221337</v>
      </c>
      <c r="AA17" s="9">
        <v>0.30634094504353304</v>
      </c>
      <c r="AB17" s="9">
        <v>0.30753813013354303</v>
      </c>
      <c r="AC17" s="9">
        <v>0.134957071287024</v>
      </c>
      <c r="AD17" s="9">
        <v>0.48119757396566903</v>
      </c>
      <c r="AG17" s="21">
        <f t="shared" si="0"/>
        <v>0.38299475382784404</v>
      </c>
      <c r="AH17" s="21">
        <f t="shared" si="1"/>
        <v>0.33795678806033547</v>
      </c>
      <c r="AI17" s="21">
        <f t="shared" si="2"/>
        <v>0.3513842431780975</v>
      </c>
      <c r="AJ17" s="21">
        <f t="shared" si="3"/>
        <v>0.44743649507856004</v>
      </c>
      <c r="AK17" s="21">
        <f t="shared" si="4"/>
        <v>0.3195204008174255</v>
      </c>
      <c r="AL17" s="21">
        <f t="shared" si="5"/>
        <v>0.25889595794125503</v>
      </c>
      <c r="AM17" s="21">
        <f t="shared" si="6"/>
        <v>0.2978927203065135</v>
      </c>
      <c r="AN17" s="21">
        <f t="shared" si="7"/>
        <v>0.4093305953130325</v>
      </c>
      <c r="AO17" s="21">
        <f t="shared" si="8"/>
        <v>0.139445874323807</v>
      </c>
      <c r="AP17" s="21">
        <f t="shared" si="9"/>
        <v>0.138734441902602</v>
      </c>
      <c r="AQ17" s="21">
        <f t="shared" si="10"/>
        <v>0.2819036075174615</v>
      </c>
      <c r="AR17" s="21">
        <f t="shared" si="11"/>
        <v>0.283306088894711</v>
      </c>
      <c r="AS17" s="21">
        <f t="shared" si="12"/>
        <v>0.39604195456123203</v>
      </c>
      <c r="AT17" s="21">
        <f t="shared" si="13"/>
        <v>0.21138576790736452</v>
      </c>
      <c r="AU17" s="21">
        <f t="shared" si="14"/>
        <v>0.1638088960284745</v>
      </c>
      <c r="AW17" s="21">
        <f t="shared" si="15"/>
        <v>0.4323006384028785</v>
      </c>
      <c r="AX17" s="21">
        <f t="shared" si="16"/>
        <v>0.29297151584234804</v>
      </c>
      <c r="AY17" s="21">
        <f t="shared" si="17"/>
        <v>0.18672474408654352</v>
      </c>
      <c r="AZ17" s="21">
        <f t="shared" si="18"/>
        <v>0.10924709868433602</v>
      </c>
      <c r="BA17" s="21">
        <f t="shared" si="19"/>
        <v>0.0634331083054753</v>
      </c>
      <c r="BB17" s="21">
        <f t="shared" si="20"/>
        <v>0.22629196209982202</v>
      </c>
      <c r="BC17" s="21">
        <f t="shared" si="21"/>
        <v>0.17054645199031349</v>
      </c>
      <c r="BD17" s="21">
        <f t="shared" si="22"/>
        <v>0.21584114199445953</v>
      </c>
      <c r="BE17" s="21">
        <f t="shared" si="23"/>
        <v>0</v>
      </c>
      <c r="BF17" s="21">
        <f t="shared" si="24"/>
        <v>0.07847487821662419</v>
      </c>
      <c r="BG17" s="21">
        <f t="shared" si="25"/>
        <v>0.3010662834647575</v>
      </c>
      <c r="BH17" s="21">
        <f t="shared" si="26"/>
        <v>0.30583679870019603</v>
      </c>
      <c r="BI17" s="21">
        <f t="shared" si="27"/>
        <v>0.134022566656019</v>
      </c>
      <c r="BJ17" s="21">
        <f t="shared" si="28"/>
        <v>0.48413029705061306</v>
      </c>
    </row>
    <row r="18" spans="1:62" ht="15">
      <c r="A18" s="9">
        <v>0.37056977737538105</v>
      </c>
      <c r="B18" s="9">
        <v>0.342459463427281</v>
      </c>
      <c r="C18" s="9">
        <v>0.34977813197789404</v>
      </c>
      <c r="D18" s="9">
        <v>0.44424023353915804</v>
      </c>
      <c r="E18" s="9">
        <v>0.31388463146161305</v>
      </c>
      <c r="F18" s="9">
        <v>0.24202674387595702</v>
      </c>
      <c r="G18" s="9">
        <v>0.284476106853981</v>
      </c>
      <c r="H18" s="19">
        <v>0.401845067951748</v>
      </c>
      <c r="I18" s="9">
        <v>0.13930575924312802</v>
      </c>
      <c r="J18" s="9">
        <v>0.13986148969064</v>
      </c>
      <c r="K18" s="9">
        <v>0.27780524686172403</v>
      </c>
      <c r="L18" s="9">
        <v>0.277369269412374</v>
      </c>
      <c r="M18" s="9">
        <v>0.38537975885623704</v>
      </c>
      <c r="N18" s="9">
        <v>0.20390296826317503</v>
      </c>
      <c r="O18" s="9">
        <v>0.168615301972692</v>
      </c>
      <c r="P18" s="9"/>
      <c r="Q18" s="9">
        <v>0.41817458169487204</v>
      </c>
      <c r="R18" s="9">
        <v>0.29748179852483103</v>
      </c>
      <c r="S18" s="9">
        <v>0.18690553419868802</v>
      </c>
      <c r="T18" s="9">
        <v>0.11810724147631801</v>
      </c>
      <c r="U18" s="9">
        <v>0.0581537437928013</v>
      </c>
      <c r="V18" s="9">
        <v>0.21645982563013103</v>
      </c>
      <c r="W18" s="9">
        <v>0.171298941583</v>
      </c>
      <c r="X18" s="9">
        <v>0.218716283775506</v>
      </c>
      <c r="Y18" s="9">
        <v>0</v>
      </c>
      <c r="Z18" s="20">
        <v>0.0794927358111147</v>
      </c>
      <c r="AA18" s="9">
        <v>0.295791621885982</v>
      </c>
      <c r="AB18" s="9">
        <v>0.30413546726684904</v>
      </c>
      <c r="AC18" s="9">
        <v>0.133088062025014</v>
      </c>
      <c r="AD18" s="9">
        <v>0.487063020135557</v>
      </c>
      <c r="AG18" s="21">
        <f t="shared" si="0"/>
        <v>0.3364044006512995</v>
      </c>
      <c r="AH18" s="21">
        <f t="shared" si="1"/>
        <v>0.32922162908450303</v>
      </c>
      <c r="AI18" s="21">
        <f t="shared" si="2"/>
        <v>0.34822391615985604</v>
      </c>
      <c r="AJ18" s="21">
        <f t="shared" si="3"/>
        <v>0.441431802897842</v>
      </c>
      <c r="AK18" s="21">
        <f t="shared" si="4"/>
        <v>0.3057640727323391</v>
      </c>
      <c r="AL18" s="21">
        <f t="shared" si="5"/>
        <v>0.23519905520210302</v>
      </c>
      <c r="AM18" s="21">
        <f t="shared" si="6"/>
        <v>0.2725503206151555</v>
      </c>
      <c r="AN18" s="21">
        <f t="shared" si="7"/>
        <v>0.39708483391292704</v>
      </c>
      <c r="AO18" s="21">
        <f t="shared" si="8"/>
        <v>0.14698300101787853</v>
      </c>
      <c r="AP18" s="21">
        <f t="shared" si="9"/>
        <v>0.1318824366694595</v>
      </c>
      <c r="AQ18" s="21">
        <f t="shared" si="10"/>
        <v>0.27137508100712854</v>
      </c>
      <c r="AR18" s="21">
        <f t="shared" si="11"/>
        <v>0.28089585789604554</v>
      </c>
      <c r="AS18" s="21">
        <f t="shared" si="12"/>
        <v>0.383834952092161</v>
      </c>
      <c r="AT18" s="21">
        <f t="shared" si="13"/>
        <v>0.20330812751009553</v>
      </c>
      <c r="AU18" s="21">
        <f t="shared" si="14"/>
        <v>0.16375456318960402</v>
      </c>
      <c r="AW18" s="21">
        <f t="shared" si="15"/>
        <v>0.410405489309538</v>
      </c>
      <c r="AX18" s="21">
        <f t="shared" si="16"/>
        <v>0.30611023442039453</v>
      </c>
      <c r="AY18" s="21">
        <f t="shared" si="17"/>
        <v>0.19095670854837302</v>
      </c>
      <c r="AZ18" s="21">
        <f t="shared" si="18"/>
        <v>0.12130797510153551</v>
      </c>
      <c r="BA18" s="21">
        <f t="shared" si="19"/>
        <v>0.055221146668397655</v>
      </c>
      <c r="BB18" s="21">
        <f t="shared" si="20"/>
        <v>0.20248027671608454</v>
      </c>
      <c r="BC18" s="21">
        <f t="shared" si="21"/>
        <v>0.16360569205234948</v>
      </c>
      <c r="BD18" s="21">
        <f t="shared" si="22"/>
        <v>0.216993174749339</v>
      </c>
      <c r="BE18" s="21">
        <f t="shared" si="23"/>
        <v>0</v>
      </c>
      <c r="BF18" s="21">
        <f t="shared" si="24"/>
        <v>0.08598908896331589</v>
      </c>
      <c r="BG18" s="21">
        <f t="shared" si="25"/>
        <v>0.2866153047300485</v>
      </c>
      <c r="BH18" s="21">
        <f t="shared" si="26"/>
        <v>0.30202545005377</v>
      </c>
      <c r="BI18" s="21">
        <f t="shared" si="27"/>
        <v>0.1339981791672495</v>
      </c>
      <c r="BJ18" s="21">
        <f t="shared" si="28"/>
        <v>0.4958488150313815</v>
      </c>
    </row>
    <row r="19" spans="1:62" ht="15">
      <c r="A19" s="9">
        <v>0.302239023927218</v>
      </c>
      <c r="B19" s="9">
        <v>0.315983794741725</v>
      </c>
      <c r="C19" s="9">
        <v>0.34666970034181804</v>
      </c>
      <c r="D19" s="9">
        <v>0.43862337225652603</v>
      </c>
      <c r="E19" s="9">
        <v>0.29764351400306505</v>
      </c>
      <c r="F19" s="9">
        <v>0.22837136652824902</v>
      </c>
      <c r="G19" s="9">
        <v>0.26062453437633</v>
      </c>
      <c r="H19" s="19">
        <v>0.392324599874106</v>
      </c>
      <c r="I19" s="9">
        <v>0.15466024279262902</v>
      </c>
      <c r="J19" s="9">
        <v>0.123903383648279</v>
      </c>
      <c r="K19" s="9">
        <v>0.26494491515253304</v>
      </c>
      <c r="L19" s="9">
        <v>0.28442244637971703</v>
      </c>
      <c r="M19" s="9">
        <v>0.38229014532808503</v>
      </c>
      <c r="N19" s="9">
        <v>0.20271328675701603</v>
      </c>
      <c r="O19" s="9">
        <v>0.158893824406516</v>
      </c>
      <c r="P19" s="9"/>
      <c r="Q19" s="9">
        <v>0.40263639692420405</v>
      </c>
      <c r="R19" s="9">
        <v>0.31473867031595804</v>
      </c>
      <c r="S19" s="9">
        <v>0.195007882898058</v>
      </c>
      <c r="T19" s="9">
        <v>0.12450870872675301</v>
      </c>
      <c r="U19" s="9">
        <v>0.052288549543994006</v>
      </c>
      <c r="V19" s="9">
        <v>0.18850072780203803</v>
      </c>
      <c r="W19" s="9">
        <v>0.155912442521699</v>
      </c>
      <c r="X19" s="9">
        <v>0.215270065723172</v>
      </c>
      <c r="Y19" s="9">
        <v>0</v>
      </c>
      <c r="Z19" s="20">
        <v>0.0924854421155171</v>
      </c>
      <c r="AA19" s="9">
        <v>0.277438987574115</v>
      </c>
      <c r="AB19" s="9">
        <v>0.299915432840691</v>
      </c>
      <c r="AC19" s="9">
        <v>0.134908296309485</v>
      </c>
      <c r="AD19" s="9">
        <v>0.504634609927206</v>
      </c>
      <c r="AG19" s="21">
        <f t="shared" si="0"/>
        <v>0.28905993304467803</v>
      </c>
      <c r="AH19" s="21">
        <f t="shared" si="1"/>
        <v>0.2863173644277715</v>
      </c>
      <c r="AI19" s="21">
        <f t="shared" si="2"/>
        <v>0.33617971024874804</v>
      </c>
      <c r="AJ19" s="21">
        <f t="shared" si="3"/>
        <v>0.43279253530598505</v>
      </c>
      <c r="AK19" s="21">
        <f t="shared" si="4"/>
        <v>0.27578839812363554</v>
      </c>
      <c r="AL19" s="21">
        <f t="shared" si="5"/>
        <v>0.20788753857289802</v>
      </c>
      <c r="AM19" s="21">
        <f t="shared" si="6"/>
        <v>0.2700758633993185</v>
      </c>
      <c r="AN19" s="21">
        <f t="shared" si="7"/>
        <v>0.3789932615806905</v>
      </c>
      <c r="AO19" s="21">
        <f t="shared" si="8"/>
        <v>0.1447117868912365</v>
      </c>
      <c r="AP19" s="21">
        <f t="shared" si="9"/>
        <v>0.1265886355796415</v>
      </c>
      <c r="AQ19" s="21">
        <f t="shared" si="10"/>
        <v>0.24662890334349402</v>
      </c>
      <c r="AR19" s="21">
        <f t="shared" si="11"/>
        <v>0.28761773489547404</v>
      </c>
      <c r="AS19" s="21">
        <f t="shared" si="12"/>
        <v>0.36900906417620105</v>
      </c>
      <c r="AT19" s="21">
        <f t="shared" si="13"/>
        <v>0.1983391358316125</v>
      </c>
      <c r="AU19" s="21">
        <f t="shared" si="14"/>
        <v>0.1583402445387805</v>
      </c>
      <c r="AW19" s="21">
        <f t="shared" si="15"/>
        <v>0.39928677184659256</v>
      </c>
      <c r="AX19" s="21">
        <f t="shared" si="16"/>
        <v>0.301523748440214</v>
      </c>
      <c r="AY19" s="21">
        <f t="shared" si="17"/>
        <v>0.17823466716973502</v>
      </c>
      <c r="AZ19" s="21">
        <f t="shared" si="18"/>
        <v>0.1147945248506665</v>
      </c>
      <c r="BA19" s="21">
        <f t="shared" si="19"/>
        <v>0.035228084125799204</v>
      </c>
      <c r="BB19" s="21">
        <f t="shared" si="20"/>
        <v>0.170517511128865</v>
      </c>
      <c r="BC19" s="21">
        <f t="shared" si="21"/>
        <v>0.138310988218649</v>
      </c>
      <c r="BD19" s="21">
        <f t="shared" si="22"/>
        <v>0.210606605514739</v>
      </c>
      <c r="BE19" s="21">
        <f t="shared" si="23"/>
        <v>0</v>
      </c>
      <c r="BF19" s="21">
        <f t="shared" si="24"/>
        <v>0.09154064876085855</v>
      </c>
      <c r="BG19" s="21">
        <f t="shared" si="25"/>
        <v>0.2691828380287645</v>
      </c>
      <c r="BH19" s="21">
        <f t="shared" si="26"/>
        <v>0.3022543473845775</v>
      </c>
      <c r="BI19" s="21">
        <f t="shared" si="27"/>
        <v>0.136680503698894</v>
      </c>
      <c r="BJ19" s="21">
        <f t="shared" si="28"/>
        <v>0.501854503936696</v>
      </c>
    </row>
    <row r="20" spans="1:62" ht="15">
      <c r="A20" s="9">
        <v>0.27588084216213804</v>
      </c>
      <c r="B20" s="9">
        <v>0.256650934113818</v>
      </c>
      <c r="C20" s="9">
        <v>0.32568972015567804</v>
      </c>
      <c r="D20" s="9">
        <v>0.426961698355444</v>
      </c>
      <c r="E20" s="9">
        <v>0.253933282244206</v>
      </c>
      <c r="F20" s="9">
        <v>0.18740371061754701</v>
      </c>
      <c r="G20" s="9">
        <v>0.279527192422307</v>
      </c>
      <c r="H20" s="19">
        <v>0.36566192328727504</v>
      </c>
      <c r="I20" s="9">
        <v>0.134763330989844</v>
      </c>
      <c r="J20" s="9">
        <v>0.12927388751100402</v>
      </c>
      <c r="K20" s="9">
        <v>0.22831289153445503</v>
      </c>
      <c r="L20" s="9">
        <v>0.290813023411231</v>
      </c>
      <c r="M20" s="9">
        <v>0.355727983024317</v>
      </c>
      <c r="N20" s="9">
        <v>0.193964984906209</v>
      </c>
      <c r="O20" s="9">
        <v>0.15778666467104502</v>
      </c>
      <c r="P20" s="9"/>
      <c r="Q20" s="9">
        <v>0.395937146768981</v>
      </c>
      <c r="R20" s="9">
        <v>0.28830882656447</v>
      </c>
      <c r="S20" s="9">
        <v>0.16146145144141202</v>
      </c>
      <c r="T20" s="9">
        <v>0.10508034097458</v>
      </c>
      <c r="U20" s="9">
        <v>0.0181676187076044</v>
      </c>
      <c r="V20" s="9">
        <v>0.152534294455692</v>
      </c>
      <c r="W20" s="9">
        <v>0.12070953391559901</v>
      </c>
      <c r="X20" s="9">
        <v>0.205943145306306</v>
      </c>
      <c r="Y20" s="9">
        <v>0</v>
      </c>
      <c r="Z20" s="20">
        <v>0.09059585540620001</v>
      </c>
      <c r="AA20" s="9">
        <v>0.260926688483414</v>
      </c>
      <c r="AB20" s="9">
        <v>0.30459326192846403</v>
      </c>
      <c r="AC20" s="9">
        <v>0.138452711088303</v>
      </c>
      <c r="AD20" s="9">
        <v>0.499074397946186</v>
      </c>
      <c r="AG20" s="21">
        <f t="shared" si="0"/>
        <v>0.23797158962302</v>
      </c>
      <c r="AH20" s="21">
        <f t="shared" si="1"/>
        <v>0.24828592222850399</v>
      </c>
      <c r="AI20" s="21">
        <f t="shared" si="2"/>
        <v>0.32437808981035204</v>
      </c>
      <c r="AJ20" s="21">
        <f t="shared" si="3"/>
        <v>0.4271584795500395</v>
      </c>
      <c r="AK20" s="21">
        <f t="shared" si="4"/>
        <v>0.244564523245553</v>
      </c>
      <c r="AL20" s="21">
        <f t="shared" si="5"/>
        <v>0.179583222217989</v>
      </c>
      <c r="AM20" s="21">
        <f t="shared" si="6"/>
        <v>0.26895753512132803</v>
      </c>
      <c r="AN20" s="21">
        <f t="shared" si="7"/>
        <v>0.33467035405079104</v>
      </c>
      <c r="AO20" s="21">
        <f t="shared" si="8"/>
        <v>0.13255143288107402</v>
      </c>
      <c r="AP20" s="21">
        <f t="shared" si="9"/>
        <v>0.12276569406677451</v>
      </c>
      <c r="AQ20" s="21">
        <f t="shared" si="10"/>
        <v>0.21629623406859802</v>
      </c>
      <c r="AR20" s="21">
        <f t="shared" si="11"/>
        <v>0.293994072673353</v>
      </c>
      <c r="AS20" s="21">
        <f t="shared" si="12"/>
        <v>0.35201127782616953</v>
      </c>
      <c r="AT20" s="21">
        <f t="shared" si="13"/>
        <v>0.18960959374174402</v>
      </c>
      <c r="AU20" s="21">
        <f t="shared" si="14"/>
        <v>0.14753364791705303</v>
      </c>
      <c r="AW20" s="21">
        <f t="shared" si="15"/>
        <v>0.3998392052600575</v>
      </c>
      <c r="AX20" s="21">
        <f t="shared" si="16"/>
        <v>0.2743398095552585</v>
      </c>
      <c r="AY20" s="21">
        <f t="shared" si="17"/>
        <v>0.15601272300388153</v>
      </c>
      <c r="AZ20" s="21">
        <f t="shared" si="18"/>
        <v>0.103308585545453</v>
      </c>
      <c r="BA20" s="21">
        <f t="shared" si="19"/>
        <v>0.01655861542955435</v>
      </c>
      <c r="BB20" s="21">
        <f t="shared" si="20"/>
        <v>0.1321664291096605</v>
      </c>
      <c r="BC20" s="21">
        <f t="shared" si="21"/>
        <v>0.1074300057138194</v>
      </c>
      <c r="BD20" s="21">
        <f t="shared" si="22"/>
        <v>0.206141737573657</v>
      </c>
      <c r="BE20" s="21">
        <f t="shared" si="23"/>
        <v>0</v>
      </c>
      <c r="BF20" s="21">
        <f t="shared" si="24"/>
        <v>0.09317798200867486</v>
      </c>
      <c r="BG20" s="21">
        <f t="shared" si="25"/>
        <v>0.250273514388185</v>
      </c>
      <c r="BH20" s="21">
        <f t="shared" si="26"/>
        <v>0.29500953877604</v>
      </c>
      <c r="BI20" s="21">
        <f t="shared" si="27"/>
        <v>0.13435853049670451</v>
      </c>
      <c r="BJ20" s="21">
        <f t="shared" si="28"/>
        <v>0.494108980154828</v>
      </c>
    </row>
    <row r="21" spans="1:62" ht="15">
      <c r="A21" s="9">
        <v>0.200062337083902</v>
      </c>
      <c r="B21" s="9">
        <v>0.23992091034319</v>
      </c>
      <c r="C21" s="9">
        <v>0.32306645946502605</v>
      </c>
      <c r="D21" s="9">
        <v>0.42735526074463503</v>
      </c>
      <c r="E21" s="9">
        <v>0.2351957642469</v>
      </c>
      <c r="F21" s="9">
        <v>0.17176273381843102</v>
      </c>
      <c r="G21" s="9">
        <v>0.258387877820349</v>
      </c>
      <c r="H21" s="19">
        <v>0.30367878481430705</v>
      </c>
      <c r="I21" s="9">
        <v>0.130339534772304</v>
      </c>
      <c r="J21" s="9">
        <v>0.11625750062254502</v>
      </c>
      <c r="K21" s="9">
        <v>0.20427957660274101</v>
      </c>
      <c r="L21" s="9">
        <v>0.297175121935475</v>
      </c>
      <c r="M21" s="9">
        <v>0.34829457262802205</v>
      </c>
      <c r="N21" s="9">
        <v>0.185254202577279</v>
      </c>
      <c r="O21" s="9">
        <v>0.13728063116306102</v>
      </c>
      <c r="P21" s="9"/>
      <c r="Q21" s="9">
        <v>0.403741263751134</v>
      </c>
      <c r="R21" s="9">
        <v>0.260370792546047</v>
      </c>
      <c r="S21" s="9">
        <v>0.150563994566351</v>
      </c>
      <c r="T21" s="9">
        <v>0.10153683011632601</v>
      </c>
      <c r="U21" s="9">
        <v>0.0149496121515043</v>
      </c>
      <c r="V21" s="9">
        <v>0.11179856376362901</v>
      </c>
      <c r="W21" s="9">
        <v>0.0941504775120398</v>
      </c>
      <c r="X21" s="9">
        <v>0.206340329841008</v>
      </c>
      <c r="Y21" s="9">
        <v>0</v>
      </c>
      <c r="Z21" s="20">
        <v>0.0957601086111497</v>
      </c>
      <c r="AA21" s="9">
        <v>0.239620340292956</v>
      </c>
      <c r="AB21" s="9">
        <v>0.285425815623616</v>
      </c>
      <c r="AC21" s="9">
        <v>0.13026434990510602</v>
      </c>
      <c r="AD21" s="9">
        <v>0.48914356236347</v>
      </c>
      <c r="AG21" s="21">
        <f t="shared" si="0"/>
        <v>0.16249785516622</v>
      </c>
      <c r="AH21" s="21">
        <f t="shared" si="1"/>
        <v>0.24306481790949652</v>
      </c>
      <c r="AI21" s="21">
        <f t="shared" si="2"/>
        <v>0.32011635962238105</v>
      </c>
      <c r="AJ21" s="21">
        <f t="shared" si="3"/>
        <v>0.4242507030629086</v>
      </c>
      <c r="AK21" s="21">
        <f t="shared" si="4"/>
        <v>0.230591937206818</v>
      </c>
      <c r="AL21" s="21">
        <f t="shared" si="5"/>
        <v>0.15608899386643302</v>
      </c>
      <c r="AM21" s="21">
        <f t="shared" si="6"/>
        <v>0.250595333120477</v>
      </c>
      <c r="AN21" s="21">
        <f t="shared" si="7"/>
        <v>0.28557070180688754</v>
      </c>
      <c r="AO21" s="21">
        <f t="shared" si="8"/>
        <v>0.1225864369362365</v>
      </c>
      <c r="AP21" s="21">
        <f t="shared" si="9"/>
        <v>0.11960565442691251</v>
      </c>
      <c r="AQ21" s="21">
        <f t="shared" si="10"/>
        <v>0.20423037227276003</v>
      </c>
      <c r="AR21" s="21">
        <f t="shared" si="11"/>
        <v>0.298581960194641</v>
      </c>
      <c r="AS21" s="21">
        <f t="shared" si="12"/>
        <v>0.34364950978786957</v>
      </c>
      <c r="AT21" s="21">
        <f t="shared" si="13"/>
        <v>0.173813093375147</v>
      </c>
      <c r="AU21" s="21">
        <f t="shared" si="14"/>
        <v>0.12684975124786102</v>
      </c>
      <c r="AW21" s="21">
        <f t="shared" si="15"/>
        <v>0.408472768375973</v>
      </c>
      <c r="AX21" s="21">
        <f t="shared" si="16"/>
        <v>0.2530092364747085</v>
      </c>
      <c r="AY21" s="21">
        <f t="shared" si="17"/>
        <v>0.143333031749118</v>
      </c>
      <c r="AZ21" s="21">
        <f t="shared" si="18"/>
        <v>0.096628526440279</v>
      </c>
      <c r="BA21" s="21">
        <f t="shared" si="19"/>
        <v>0.018419355100451153</v>
      </c>
      <c r="BB21" s="21">
        <f t="shared" si="20"/>
        <v>0.09203139989166181</v>
      </c>
      <c r="BC21" s="21">
        <f t="shared" si="21"/>
        <v>0.08110137267706044</v>
      </c>
      <c r="BD21" s="21">
        <f t="shared" si="22"/>
        <v>0.198073556204576</v>
      </c>
      <c r="BE21" s="21">
        <f t="shared" si="23"/>
        <v>0</v>
      </c>
      <c r="BF21" s="21">
        <f t="shared" si="24"/>
        <v>0.09430948590380886</v>
      </c>
      <c r="BG21" s="21">
        <f t="shared" si="25"/>
        <v>0.23456424871092002</v>
      </c>
      <c r="BH21" s="21">
        <f t="shared" si="26"/>
        <v>0.27766411522441903</v>
      </c>
      <c r="BI21" s="21">
        <f t="shared" si="27"/>
        <v>0.13100667214761752</v>
      </c>
      <c r="BJ21" s="21">
        <f t="shared" si="28"/>
        <v>0.478228552760967</v>
      </c>
    </row>
    <row r="22" spans="1:62" ht="15">
      <c r="A22" s="9">
        <v>0.12493337324853801</v>
      </c>
      <c r="B22" s="9">
        <v>0.24620872547580303</v>
      </c>
      <c r="C22" s="9">
        <v>0.317166259779736</v>
      </c>
      <c r="D22" s="9">
        <v>0.42114614538118206</v>
      </c>
      <c r="E22" s="9">
        <v>0.225988110166736</v>
      </c>
      <c r="F22" s="9">
        <v>0.14041525391443502</v>
      </c>
      <c r="G22" s="9">
        <v>0.24280278842060501</v>
      </c>
      <c r="H22" s="19">
        <v>0.26746261879946803</v>
      </c>
      <c r="I22" s="9">
        <v>0.114833339100169</v>
      </c>
      <c r="J22" s="9">
        <v>0.12295380823127999</v>
      </c>
      <c r="K22" s="9">
        <v>0.20418116794277902</v>
      </c>
      <c r="L22" s="9">
        <v>0.29998879845380705</v>
      </c>
      <c r="M22" s="9">
        <v>0.33900444694771703</v>
      </c>
      <c r="N22" s="9">
        <v>0.16237198417301502</v>
      </c>
      <c r="O22" s="9">
        <v>0.116418871332661</v>
      </c>
      <c r="P22" s="9"/>
      <c r="Q22" s="9">
        <v>0.41320427300081203</v>
      </c>
      <c r="R22" s="9">
        <v>0.24564768040337</v>
      </c>
      <c r="S22" s="9">
        <v>0.136102068931885</v>
      </c>
      <c r="T22" s="9">
        <v>0.091720222764232</v>
      </c>
      <c r="U22" s="9">
        <v>0.021889098049398002</v>
      </c>
      <c r="V22" s="9">
        <v>0.0722642360196946</v>
      </c>
      <c r="W22" s="9">
        <v>0.0680522678420811</v>
      </c>
      <c r="X22" s="9">
        <v>0.189806782568144</v>
      </c>
      <c r="Y22" s="9">
        <v>0</v>
      </c>
      <c r="Z22" s="20">
        <v>0.09285886319646801</v>
      </c>
      <c r="AA22" s="9">
        <v>0.229508157128884</v>
      </c>
      <c r="AB22" s="9">
        <v>0.26990241482522204</v>
      </c>
      <c r="AC22" s="9">
        <v>0.13174899439012902</v>
      </c>
      <c r="AD22" s="9">
        <v>0.467313543158464</v>
      </c>
      <c r="AG22" s="21">
        <f t="shared" si="0"/>
        <v>0.11277193754244051</v>
      </c>
      <c r="AH22" s="21">
        <f t="shared" si="1"/>
        <v>0.23928681870289203</v>
      </c>
      <c r="AI22" s="21">
        <f t="shared" si="2"/>
        <v>0.3144760438705245</v>
      </c>
      <c r="AJ22" s="21">
        <f t="shared" si="3"/>
        <v>0.4015979397199976</v>
      </c>
      <c r="AK22" s="21">
        <f t="shared" si="4"/>
        <v>0.21576302772746253</v>
      </c>
      <c r="AL22" s="21">
        <f t="shared" si="5"/>
        <v>0.130249533315555</v>
      </c>
      <c r="AM22" s="21">
        <f t="shared" si="6"/>
        <v>0.23475248776074953</v>
      </c>
      <c r="AN22" s="21">
        <f t="shared" si="7"/>
        <v>0.25261023455477954</v>
      </c>
      <c r="AO22" s="21">
        <f t="shared" si="8"/>
        <v>0.1035839232298639</v>
      </c>
      <c r="AP22" s="21">
        <f t="shared" si="9"/>
        <v>0.12087710316629399</v>
      </c>
      <c r="AQ22" s="21">
        <f t="shared" si="10"/>
        <v>0.20820272183952201</v>
      </c>
      <c r="AR22" s="21">
        <f t="shared" si="11"/>
        <v>0.2911747004535675</v>
      </c>
      <c r="AS22" s="21">
        <f t="shared" si="12"/>
        <v>0.31363588732652653</v>
      </c>
      <c r="AT22" s="21">
        <f t="shared" si="13"/>
        <v>0.158732590551021</v>
      </c>
      <c r="AU22" s="21">
        <f t="shared" si="14"/>
        <v>0.1082607443188865</v>
      </c>
      <c r="AW22" s="21">
        <f t="shared" si="15"/>
        <v>0.412497412955917</v>
      </c>
      <c r="AX22" s="21">
        <f t="shared" si="16"/>
        <v>0.237131961885651</v>
      </c>
      <c r="AY22" s="21">
        <f t="shared" si="17"/>
        <v>0.12628117145576</v>
      </c>
      <c r="AZ22" s="21">
        <f t="shared" si="18"/>
        <v>0.09418197101005929</v>
      </c>
      <c r="BA22" s="21">
        <f t="shared" si="19"/>
        <v>0.0291880334945312</v>
      </c>
      <c r="BB22" s="21">
        <f t="shared" si="20"/>
        <v>0.0679518954628125</v>
      </c>
      <c r="BC22" s="21">
        <f t="shared" si="21"/>
        <v>0.06607453813294165</v>
      </c>
      <c r="BD22" s="21">
        <f t="shared" si="22"/>
        <v>0.184325240780774</v>
      </c>
      <c r="BE22" s="21">
        <f t="shared" si="23"/>
        <v>0</v>
      </c>
      <c r="BF22" s="21">
        <f t="shared" si="24"/>
        <v>0.08528877979578715</v>
      </c>
      <c r="BG22" s="21">
        <f t="shared" si="25"/>
        <v>0.2116313050198645</v>
      </c>
      <c r="BH22" s="21">
        <f t="shared" si="26"/>
        <v>0.26418664038647854</v>
      </c>
      <c r="BI22" s="21">
        <f t="shared" si="27"/>
        <v>0.13126408732815603</v>
      </c>
      <c r="BJ22" s="21">
        <f t="shared" si="28"/>
        <v>0.4578966559532215</v>
      </c>
    </row>
    <row r="23" spans="1:62" ht="15">
      <c r="A23" s="9">
        <v>0.10061050183634301</v>
      </c>
      <c r="B23" s="9">
        <v>0.23236491192998102</v>
      </c>
      <c r="C23" s="9">
        <v>0.31178582796131304</v>
      </c>
      <c r="D23" s="9">
        <v>0.38204973405881304</v>
      </c>
      <c r="E23" s="9">
        <v>0.20553794528818903</v>
      </c>
      <c r="F23" s="9">
        <v>0.12008381271667501</v>
      </c>
      <c r="G23" s="9">
        <v>0.22670218710089401</v>
      </c>
      <c r="H23" s="19">
        <v>0.23775785031009103</v>
      </c>
      <c r="I23" s="9">
        <v>0.0923345073595588</v>
      </c>
      <c r="J23" s="9">
        <v>0.118800398101308</v>
      </c>
      <c r="K23" s="9">
        <v>0.212224275736265</v>
      </c>
      <c r="L23" s="9">
        <v>0.282360602453328</v>
      </c>
      <c r="M23" s="9">
        <v>0.28826732770533603</v>
      </c>
      <c r="N23" s="9">
        <v>0.155093196929027</v>
      </c>
      <c r="O23" s="9">
        <v>0.10010261730511201</v>
      </c>
      <c r="P23" s="9"/>
      <c r="Q23" s="9">
        <v>0.411790552911022</v>
      </c>
      <c r="R23" s="9">
        <v>0.22861624336793201</v>
      </c>
      <c r="S23" s="9">
        <v>0.11646027397963502</v>
      </c>
      <c r="T23" s="9">
        <v>0.09664371925588659</v>
      </c>
      <c r="U23" s="9">
        <v>0.036486968939664396</v>
      </c>
      <c r="V23" s="9">
        <v>0.0636395549059304</v>
      </c>
      <c r="W23" s="9">
        <v>0.06409680842380219</v>
      </c>
      <c r="X23" s="9">
        <v>0.17884369899340402</v>
      </c>
      <c r="Y23" s="9">
        <v>0</v>
      </c>
      <c r="Z23" s="20">
        <v>0.0777186963951063</v>
      </c>
      <c r="AA23" s="9">
        <v>0.193754452910845</v>
      </c>
      <c r="AB23" s="9">
        <v>0.258470865947735</v>
      </c>
      <c r="AC23" s="9">
        <v>0.13077918026618301</v>
      </c>
      <c r="AD23" s="9">
        <v>0.448479768747979</v>
      </c>
      <c r="AG23" s="21">
        <f t="shared" si="0"/>
        <v>0.08551862993494316</v>
      </c>
      <c r="AH23" s="21">
        <f t="shared" si="1"/>
        <v>0.221248004797856</v>
      </c>
      <c r="AI23" s="21">
        <f t="shared" si="2"/>
        <v>0.311911394435024</v>
      </c>
      <c r="AJ23" s="21">
        <f t="shared" si="3"/>
        <v>0.351235327382772</v>
      </c>
      <c r="AK23" s="21">
        <f t="shared" si="4"/>
        <v>0.18508778040964202</v>
      </c>
      <c r="AL23" s="21">
        <f t="shared" si="5"/>
        <v>0.1111478532515525</v>
      </c>
      <c r="AM23" s="21">
        <f t="shared" si="6"/>
        <v>0.2107919926032355</v>
      </c>
      <c r="AN23" s="21">
        <f t="shared" si="7"/>
        <v>0.22133798384017653</v>
      </c>
      <c r="AO23" s="21">
        <f t="shared" si="8"/>
        <v>0.0962281666673639</v>
      </c>
      <c r="AP23" s="21">
        <f t="shared" si="9"/>
        <v>0.11745511168726</v>
      </c>
      <c r="AQ23" s="21">
        <f t="shared" si="10"/>
        <v>0.21480210258502752</v>
      </c>
      <c r="AR23" s="21">
        <f t="shared" si="11"/>
        <v>0.271766597748679</v>
      </c>
      <c r="AS23" s="21">
        <f t="shared" si="12"/>
        <v>0.27665303328989</v>
      </c>
      <c r="AT23" s="21">
        <f t="shared" si="13"/>
        <v>0.139267775264317</v>
      </c>
      <c r="AU23" s="21">
        <f t="shared" si="14"/>
        <v>0.08861019673613425</v>
      </c>
      <c r="AW23" s="21">
        <f t="shared" si="15"/>
        <v>0.4084759524302295</v>
      </c>
      <c r="AX23" s="21">
        <f t="shared" si="16"/>
        <v>0.2003083058419355</v>
      </c>
      <c r="AY23" s="21">
        <f t="shared" si="17"/>
        <v>0.11391268944461702</v>
      </c>
      <c r="AZ23" s="21">
        <f t="shared" si="18"/>
        <v>0.0949796791823602</v>
      </c>
      <c r="BA23" s="21">
        <f t="shared" si="19"/>
        <v>0.03555345493492584</v>
      </c>
      <c r="BB23" s="21">
        <f t="shared" si="20"/>
        <v>0.06599923739661726</v>
      </c>
      <c r="BC23" s="21">
        <f t="shared" si="21"/>
        <v>0.05696303703099065</v>
      </c>
      <c r="BD23" s="21">
        <f t="shared" si="22"/>
        <v>0.171815903980145</v>
      </c>
      <c r="BE23" s="21">
        <f t="shared" si="23"/>
        <v>0</v>
      </c>
      <c r="BF23" s="21">
        <f t="shared" si="24"/>
        <v>0.08118445397952981</v>
      </c>
      <c r="BG23" s="21">
        <f t="shared" si="25"/>
        <v>0.1870464068783135</v>
      </c>
      <c r="BH23" s="21">
        <f t="shared" si="26"/>
        <v>0.249513905304758</v>
      </c>
      <c r="BI23" s="21">
        <f t="shared" si="27"/>
        <v>0.1275917504456705</v>
      </c>
      <c r="BJ23" s="21">
        <f t="shared" si="28"/>
        <v>0.4420112788157575</v>
      </c>
    </row>
    <row r="24" spans="1:62" ht="15">
      <c r="A24" s="9">
        <v>0.0704267580335433</v>
      </c>
      <c r="B24" s="9">
        <v>0.21013109766573101</v>
      </c>
      <c r="C24" s="9">
        <v>0.312036960908735</v>
      </c>
      <c r="D24" s="9">
        <v>0.320420920706731</v>
      </c>
      <c r="E24" s="9">
        <v>0.16463761553109502</v>
      </c>
      <c r="F24" s="9">
        <v>0.10221189378643</v>
      </c>
      <c r="G24" s="9">
        <v>0.19488179810557701</v>
      </c>
      <c r="H24" s="19">
        <v>0.20491811737026203</v>
      </c>
      <c r="I24" s="9">
        <v>0.10012182597516901</v>
      </c>
      <c r="J24" s="9">
        <v>0.11610982527321201</v>
      </c>
      <c r="K24" s="9">
        <v>0.21737992943379</v>
      </c>
      <c r="L24" s="9">
        <v>0.26117259304403</v>
      </c>
      <c r="M24" s="9">
        <v>0.265038738874444</v>
      </c>
      <c r="N24" s="9">
        <v>0.12344235359960701</v>
      </c>
      <c r="O24" s="9">
        <v>0.0771177761671565</v>
      </c>
      <c r="P24" s="9"/>
      <c r="Q24" s="9">
        <v>0.40516135194943703</v>
      </c>
      <c r="R24" s="9">
        <v>0.172000368315939</v>
      </c>
      <c r="S24" s="9">
        <v>0.11136510490959901</v>
      </c>
      <c r="T24" s="9">
        <v>0.0933156391088338</v>
      </c>
      <c r="U24" s="9">
        <v>0.0346199409301873</v>
      </c>
      <c r="V24" s="9">
        <v>0.0683589198873041</v>
      </c>
      <c r="W24" s="9">
        <v>0.0498292656381791</v>
      </c>
      <c r="X24" s="9">
        <v>0.164788108966886</v>
      </c>
      <c r="Y24" s="9">
        <v>0</v>
      </c>
      <c r="Z24" s="20">
        <v>0.0846502115639533</v>
      </c>
      <c r="AA24" s="9">
        <v>0.180338360845782</v>
      </c>
      <c r="AB24" s="9">
        <v>0.240556944661781</v>
      </c>
      <c r="AC24" s="9">
        <v>0.12440432062515801</v>
      </c>
      <c r="AD24" s="9">
        <v>0.43554278888353604</v>
      </c>
      <c r="AG24" s="21">
        <f t="shared" si="0"/>
        <v>0.0644337730090466</v>
      </c>
      <c r="AH24" s="21">
        <f t="shared" si="1"/>
        <v>0.19684016205258303</v>
      </c>
      <c r="AI24" s="21">
        <f t="shared" si="2"/>
        <v>0.3111813993925595</v>
      </c>
      <c r="AJ24" s="21">
        <f t="shared" si="3"/>
        <v>0.29356124289295105</v>
      </c>
      <c r="AK24" s="21">
        <f t="shared" si="4"/>
        <v>0.155104848822628</v>
      </c>
      <c r="AL24" s="21">
        <f t="shared" si="5"/>
        <v>0.09415977751533394</v>
      </c>
      <c r="AM24" s="21">
        <f t="shared" si="6"/>
        <v>0.18107356188803753</v>
      </c>
      <c r="AN24" s="21">
        <f t="shared" si="7"/>
        <v>0.20476642554201452</v>
      </c>
      <c r="AO24" s="21">
        <f t="shared" si="8"/>
        <v>0.09567711705902081</v>
      </c>
      <c r="AP24" s="21">
        <f t="shared" si="9"/>
        <v>0.10626682119642261</v>
      </c>
      <c r="AQ24" s="21">
        <f t="shared" si="10"/>
        <v>0.2061781436766435</v>
      </c>
      <c r="AR24" s="21">
        <f t="shared" si="11"/>
        <v>0.259994532126604</v>
      </c>
      <c r="AS24" s="21">
        <f t="shared" si="12"/>
        <v>0.25332784287014803</v>
      </c>
      <c r="AT24" s="21">
        <f t="shared" si="13"/>
        <v>0.10677430600609375</v>
      </c>
      <c r="AU24" s="21">
        <f t="shared" si="14"/>
        <v>0.0626021944316015</v>
      </c>
      <c r="AW24" s="21">
        <f t="shared" si="15"/>
        <v>0.395970579338672</v>
      </c>
      <c r="AX24" s="21">
        <f t="shared" si="16"/>
        <v>0.156883539135156</v>
      </c>
      <c r="AY24" s="21">
        <f t="shared" si="17"/>
        <v>0.10490735268734015</v>
      </c>
      <c r="AZ24" s="21">
        <f t="shared" si="18"/>
        <v>0.09106334687144074</v>
      </c>
      <c r="BA24" s="21">
        <f t="shared" si="19"/>
        <v>0.0386986384732725</v>
      </c>
      <c r="BB24" s="21">
        <f t="shared" si="20"/>
        <v>0.0659039119737809</v>
      </c>
      <c r="BC24" s="21">
        <f t="shared" si="21"/>
        <v>0.03879615269501805</v>
      </c>
      <c r="BD24" s="21">
        <f t="shared" si="22"/>
        <v>0.15013476609585402</v>
      </c>
      <c r="BE24" s="21">
        <f t="shared" si="23"/>
        <v>0</v>
      </c>
      <c r="BF24" s="21">
        <f t="shared" si="24"/>
        <v>0.08129066161322204</v>
      </c>
      <c r="BG24" s="21">
        <f t="shared" si="25"/>
        <v>0.1768110516718795</v>
      </c>
      <c r="BH24" s="21">
        <f t="shared" si="26"/>
        <v>0.2267440311899665</v>
      </c>
      <c r="BI24" s="21">
        <f t="shared" si="27"/>
        <v>0.118177132465209</v>
      </c>
      <c r="BJ24" s="21">
        <f t="shared" si="28"/>
        <v>0.43191710169413255</v>
      </c>
    </row>
    <row r="25" spans="1:62" ht="15">
      <c r="A25" s="9">
        <v>0.0584407879845499</v>
      </c>
      <c r="B25" s="9">
        <v>0.18354922643943503</v>
      </c>
      <c r="C25" s="9">
        <v>0.310325837876384</v>
      </c>
      <c r="D25" s="9">
        <v>0.26670156507917103</v>
      </c>
      <c r="E25" s="9">
        <v>0.145572082114161</v>
      </c>
      <c r="F25" s="9">
        <v>0.0861076612442379</v>
      </c>
      <c r="G25" s="9">
        <v>0.167265325670498</v>
      </c>
      <c r="H25" s="19">
        <v>0.204614733713767</v>
      </c>
      <c r="I25" s="9">
        <v>0.0912324081428726</v>
      </c>
      <c r="J25" s="9">
        <v>0.0964238171196332</v>
      </c>
      <c r="K25" s="9">
        <v>0.19497635791949702</v>
      </c>
      <c r="L25" s="9">
        <v>0.258816471209178</v>
      </c>
      <c r="M25" s="9">
        <v>0.24161694686585203</v>
      </c>
      <c r="N25" s="9">
        <v>0.09010625841258049</v>
      </c>
      <c r="O25" s="9">
        <v>0.0480866126960465</v>
      </c>
      <c r="P25" s="9"/>
      <c r="Q25" s="9">
        <v>0.386779806727907</v>
      </c>
      <c r="R25" s="9">
        <v>0.14176670995437302</v>
      </c>
      <c r="S25" s="9">
        <v>0.09844960046508129</v>
      </c>
      <c r="T25" s="9">
        <v>0.0888110546340477</v>
      </c>
      <c r="U25" s="9">
        <v>0.0427773360163577</v>
      </c>
      <c r="V25" s="9">
        <v>0.0634489040602577</v>
      </c>
      <c r="W25" s="9">
        <v>0.027763039751857004</v>
      </c>
      <c r="X25" s="9">
        <v>0.135481423224822</v>
      </c>
      <c r="Y25" s="9">
        <v>0</v>
      </c>
      <c r="Z25" s="20">
        <v>0.0779311116624908</v>
      </c>
      <c r="AA25" s="9">
        <v>0.173283742497977</v>
      </c>
      <c r="AB25" s="9">
        <v>0.212931117718152</v>
      </c>
      <c r="AC25" s="9">
        <v>0.11194994430526</v>
      </c>
      <c r="AD25" s="9">
        <v>0.428291414504729</v>
      </c>
      <c r="AG25" s="21">
        <f t="shared" si="0"/>
        <v>0.0573049387764043</v>
      </c>
      <c r="AH25" s="21">
        <f t="shared" si="1"/>
        <v>0.177319197983401</v>
      </c>
      <c r="AI25" s="21">
        <f t="shared" si="2"/>
        <v>0.297351585312345</v>
      </c>
      <c r="AJ25" s="21">
        <f t="shared" si="3"/>
        <v>0.26385492449715703</v>
      </c>
      <c r="AK25" s="21">
        <f t="shared" si="4"/>
        <v>0.13791887278807302</v>
      </c>
      <c r="AL25" s="21">
        <f t="shared" si="5"/>
        <v>0.07273724713322405</v>
      </c>
      <c r="AM25" s="21">
        <f t="shared" si="6"/>
        <v>0.1524052788420605</v>
      </c>
      <c r="AN25" s="21">
        <f t="shared" si="7"/>
        <v>0.20007326612112653</v>
      </c>
      <c r="AO25" s="21">
        <f t="shared" si="8"/>
        <v>0.08622239096023895</v>
      </c>
      <c r="AP25" s="21">
        <f t="shared" si="9"/>
        <v>0.08621334372845545</v>
      </c>
      <c r="AQ25" s="21">
        <f t="shared" si="10"/>
        <v>0.179690612773924</v>
      </c>
      <c r="AR25" s="21">
        <f t="shared" si="11"/>
        <v>0.256744185163457</v>
      </c>
      <c r="AS25" s="21">
        <f t="shared" si="12"/>
        <v>0.24645521288370503</v>
      </c>
      <c r="AT25" s="21">
        <f t="shared" si="13"/>
        <v>0.08154086423092034</v>
      </c>
      <c r="AU25" s="21">
        <f t="shared" si="14"/>
        <v>0.0438281483060967</v>
      </c>
      <c r="AW25" s="21">
        <f t="shared" si="15"/>
        <v>0.3747552258290485</v>
      </c>
      <c r="AX25" s="21">
        <f t="shared" si="16"/>
        <v>0.129404312471622</v>
      </c>
      <c r="AY25" s="21">
        <f t="shared" si="17"/>
        <v>0.0931059452515565</v>
      </c>
      <c r="AZ25" s="21">
        <f t="shared" si="18"/>
        <v>0.08870419280741375</v>
      </c>
      <c r="BA25" s="21">
        <f t="shared" si="19"/>
        <v>0.04910725877121795</v>
      </c>
      <c r="BB25" s="21">
        <f t="shared" si="20"/>
        <v>0.0575954691675215</v>
      </c>
      <c r="BC25" s="21">
        <f t="shared" si="21"/>
        <v>0.028273202187576504</v>
      </c>
      <c r="BD25" s="21">
        <f t="shared" si="22"/>
        <v>0.128969375293936</v>
      </c>
      <c r="BE25" s="21">
        <f t="shared" si="23"/>
        <v>0</v>
      </c>
      <c r="BF25" s="21">
        <f t="shared" si="24"/>
        <v>0.07423244115063946</v>
      </c>
      <c r="BG25" s="21">
        <f t="shared" si="25"/>
        <v>0.1664984120467085</v>
      </c>
      <c r="BH25" s="21">
        <f t="shared" si="26"/>
        <v>0.1962191155074195</v>
      </c>
      <c r="BI25" s="21">
        <f t="shared" si="27"/>
        <v>0.1058289838571284</v>
      </c>
      <c r="BJ25" s="21">
        <f t="shared" si="28"/>
        <v>0.40809728556060804</v>
      </c>
    </row>
    <row r="26" spans="1:62" ht="15">
      <c r="A26" s="9">
        <v>0.056169089568258695</v>
      </c>
      <c r="B26" s="9">
        <v>0.17108916952736702</v>
      </c>
      <c r="C26" s="9">
        <v>0.284377332748306</v>
      </c>
      <c r="D26" s="9">
        <v>0.261008283915143</v>
      </c>
      <c r="E26" s="9">
        <v>0.130265663461985</v>
      </c>
      <c r="F26" s="9">
        <v>0.0593668330222102</v>
      </c>
      <c r="G26" s="9">
        <v>0.137545232013623</v>
      </c>
      <c r="H26" s="19">
        <v>0.195531798528486</v>
      </c>
      <c r="I26" s="9">
        <v>0.0812123737776053</v>
      </c>
      <c r="J26" s="9">
        <v>0.07600287033727769</v>
      </c>
      <c r="K26" s="9">
        <v>0.16440486762835102</v>
      </c>
      <c r="L26" s="9">
        <v>0.254671899117736</v>
      </c>
      <c r="M26" s="9">
        <v>0.251293478901558</v>
      </c>
      <c r="N26" s="9">
        <v>0.0729754700492602</v>
      </c>
      <c r="O26" s="9">
        <v>0.039569683916146896</v>
      </c>
      <c r="P26" s="9"/>
      <c r="Q26" s="9">
        <v>0.36273064493019</v>
      </c>
      <c r="R26" s="9">
        <v>0.11704191498887101</v>
      </c>
      <c r="S26" s="9">
        <v>0.0877622900380317</v>
      </c>
      <c r="T26" s="9">
        <v>0.08859733098077979</v>
      </c>
      <c r="U26" s="9">
        <v>0.0554371815260782</v>
      </c>
      <c r="V26" s="9">
        <v>0.0517420342747853</v>
      </c>
      <c r="W26" s="9">
        <v>0.028783364623296004</v>
      </c>
      <c r="X26" s="9">
        <v>0.12245732736305</v>
      </c>
      <c r="Y26" s="9">
        <v>0</v>
      </c>
      <c r="Z26" s="20">
        <v>0.0705337706387881</v>
      </c>
      <c r="AA26" s="9">
        <v>0.15971308159544</v>
      </c>
      <c r="AB26" s="9">
        <v>0.179507113296687</v>
      </c>
      <c r="AC26" s="9">
        <v>0.0997080234089968</v>
      </c>
      <c r="AD26" s="9">
        <v>0.38790315661648705</v>
      </c>
      <c r="AG26" s="21">
        <f t="shared" si="0"/>
        <v>0.0714056236629015</v>
      </c>
      <c r="AH26" s="21">
        <f t="shared" si="1"/>
        <v>0.1658337055628265</v>
      </c>
      <c r="AI26" s="21">
        <f t="shared" si="2"/>
        <v>0.2580673915467915</v>
      </c>
      <c r="AJ26" s="21">
        <f t="shared" si="3"/>
        <v>0.25207479977991054</v>
      </c>
      <c r="AK26" s="21">
        <f t="shared" si="4"/>
        <v>0.12240200176489702</v>
      </c>
      <c r="AL26" s="21">
        <f t="shared" si="5"/>
        <v>0.053994437883347846</v>
      </c>
      <c r="AM26" s="21">
        <f t="shared" si="6"/>
        <v>0.12980922733077901</v>
      </c>
      <c r="AN26" s="21">
        <f t="shared" si="7"/>
        <v>0.1960281507011875</v>
      </c>
      <c r="AO26" s="21">
        <f t="shared" si="8"/>
        <v>0.0811733050542951</v>
      </c>
      <c r="AP26" s="21">
        <f t="shared" si="9"/>
        <v>0.0769725833019127</v>
      </c>
      <c r="AQ26" s="21">
        <f t="shared" si="10"/>
        <v>0.168344814343662</v>
      </c>
      <c r="AR26" s="21">
        <f t="shared" si="11"/>
        <v>0.2516560251977835</v>
      </c>
      <c r="AS26" s="21">
        <f t="shared" si="12"/>
        <v>0.234544564441446</v>
      </c>
      <c r="AT26" s="21">
        <f t="shared" si="13"/>
        <v>0.0598154977511738</v>
      </c>
      <c r="AU26" s="21">
        <f t="shared" si="14"/>
        <v>0.034745337883622995</v>
      </c>
      <c r="AW26" s="21">
        <f t="shared" si="15"/>
        <v>0.347872255743238</v>
      </c>
      <c r="AX26" s="21">
        <f t="shared" si="16"/>
        <v>0.0963733580570699</v>
      </c>
      <c r="AY26" s="21">
        <f t="shared" si="17"/>
        <v>0.07234556161076769</v>
      </c>
      <c r="AZ26" s="21">
        <f t="shared" si="18"/>
        <v>0.08311904066075425</v>
      </c>
      <c r="BA26" s="21">
        <f t="shared" si="19"/>
        <v>0.0513203482522475</v>
      </c>
      <c r="BB26" s="21">
        <f t="shared" si="20"/>
        <v>0.05447091364121925</v>
      </c>
      <c r="BC26" s="21">
        <f t="shared" si="21"/>
        <v>0.02073300138764185</v>
      </c>
      <c r="BD26" s="21">
        <f t="shared" si="22"/>
        <v>0.11919191719591651</v>
      </c>
      <c r="BE26" s="21">
        <f t="shared" si="23"/>
        <v>0</v>
      </c>
      <c r="BF26" s="21">
        <f t="shared" si="24"/>
        <v>0.06918398319456355</v>
      </c>
      <c r="BG26" s="21">
        <f t="shared" si="25"/>
        <v>0.1582108657062465</v>
      </c>
      <c r="BH26" s="21">
        <f t="shared" si="26"/>
        <v>0.1734201090050705</v>
      </c>
      <c r="BI26" s="21">
        <f t="shared" si="27"/>
        <v>0.1005980171325849</v>
      </c>
      <c r="BJ26" s="21">
        <f t="shared" si="28"/>
        <v>0.37418494221999304</v>
      </c>
    </row>
    <row r="27" spans="1:62" ht="15">
      <c r="A27" s="9">
        <v>0.0866421577575443</v>
      </c>
      <c r="B27" s="9">
        <v>0.16057824159828601</v>
      </c>
      <c r="C27" s="9">
        <v>0.231757450345277</v>
      </c>
      <c r="D27" s="9">
        <v>0.24314131564467803</v>
      </c>
      <c r="E27" s="9">
        <v>0.11453834006780901</v>
      </c>
      <c r="F27" s="9">
        <v>0.0486220427444855</v>
      </c>
      <c r="G27" s="9">
        <v>0.122073222647935</v>
      </c>
      <c r="H27" s="19">
        <v>0.196524502873889</v>
      </c>
      <c r="I27" s="9">
        <v>0.0811342363309849</v>
      </c>
      <c r="J27" s="9">
        <v>0.0779422962665477</v>
      </c>
      <c r="K27" s="9">
        <v>0.172284761058973</v>
      </c>
      <c r="L27" s="9">
        <v>0.248640151277831</v>
      </c>
      <c r="M27" s="9">
        <v>0.21779564998133402</v>
      </c>
      <c r="N27" s="9">
        <v>0.0466555254530874</v>
      </c>
      <c r="O27" s="9">
        <v>0.0299209918510991</v>
      </c>
      <c r="P27" s="9"/>
      <c r="Q27" s="9">
        <v>0.333013866556286</v>
      </c>
      <c r="R27" s="9">
        <v>0.0757048011252688</v>
      </c>
      <c r="S27" s="9">
        <v>0.056928833183503696</v>
      </c>
      <c r="T27" s="9">
        <v>0.0776407503407287</v>
      </c>
      <c r="U27" s="9">
        <v>0.0472035149784168</v>
      </c>
      <c r="V27" s="9">
        <v>0.057199793007653196</v>
      </c>
      <c r="W27" s="9">
        <v>0.0126826381519877</v>
      </c>
      <c r="X27" s="9">
        <v>0.11592650702878302</v>
      </c>
      <c r="Y27" s="9">
        <v>0</v>
      </c>
      <c r="Z27" s="20">
        <v>0.067834195750339</v>
      </c>
      <c r="AA27" s="9">
        <v>0.15670864981705301</v>
      </c>
      <c r="AB27" s="9">
        <v>0.167333104713454</v>
      </c>
      <c r="AC27" s="9">
        <v>0.10148801085617301</v>
      </c>
      <c r="AD27" s="9">
        <v>0.36046672782349903</v>
      </c>
      <c r="AG27" s="21">
        <f t="shared" si="0"/>
        <v>0.07901818636506344</v>
      </c>
      <c r="AH27" s="21">
        <f t="shared" si="1"/>
        <v>0.165196490318389</v>
      </c>
      <c r="AI27" s="21">
        <f t="shared" si="2"/>
        <v>0.21587318966520752</v>
      </c>
      <c r="AJ27" s="21">
        <f t="shared" si="3"/>
        <v>0.23395755639787252</v>
      </c>
      <c r="AK27" s="21">
        <f t="shared" si="4"/>
        <v>0.117499187218429</v>
      </c>
      <c r="AL27" s="21">
        <f t="shared" si="5"/>
        <v>0.0410293725475256</v>
      </c>
      <c r="AM27" s="21">
        <f t="shared" si="6"/>
        <v>0.11577898839931851</v>
      </c>
      <c r="AN27" s="21">
        <f t="shared" si="7"/>
        <v>0.19130712951592752</v>
      </c>
      <c r="AO27" s="21">
        <f t="shared" si="8"/>
        <v>0.08052881370625875</v>
      </c>
      <c r="AP27" s="21">
        <f t="shared" si="9"/>
        <v>0.08262501283154705</v>
      </c>
      <c r="AQ27" s="21">
        <f t="shared" si="10"/>
        <v>0.162115066125819</v>
      </c>
      <c r="AR27" s="21">
        <f t="shared" si="11"/>
        <v>0.23571280754414653</v>
      </c>
      <c r="AS27" s="21">
        <f t="shared" si="12"/>
        <v>0.208663525204828</v>
      </c>
      <c r="AT27" s="21">
        <f t="shared" si="13"/>
        <v>0.039472100327201595</v>
      </c>
      <c r="AU27" s="21">
        <f t="shared" si="14"/>
        <v>0.04104230887911335</v>
      </c>
      <c r="AW27" s="21">
        <f t="shared" si="15"/>
        <v>0.3271424705076975</v>
      </c>
      <c r="AX27" s="21">
        <f t="shared" si="16"/>
        <v>0.07349966819814135</v>
      </c>
      <c r="AY27" s="21">
        <f t="shared" si="17"/>
        <v>0.06055073127755565</v>
      </c>
      <c r="AZ27" s="21">
        <f t="shared" si="18"/>
        <v>0.08289302619036559</v>
      </c>
      <c r="BA27" s="21">
        <f t="shared" si="19"/>
        <v>0.048238250949336245</v>
      </c>
      <c r="BB27" s="21">
        <f t="shared" si="20"/>
        <v>0.054188720127584744</v>
      </c>
      <c r="BC27" s="21">
        <f t="shared" si="21"/>
        <v>0.00634131907599385</v>
      </c>
      <c r="BD27" s="21">
        <f t="shared" si="22"/>
        <v>0.1079423074643028</v>
      </c>
      <c r="BE27" s="21">
        <f t="shared" si="23"/>
        <v>0</v>
      </c>
      <c r="BF27" s="21">
        <f t="shared" si="24"/>
        <v>0.0671738074287817</v>
      </c>
      <c r="BG27" s="21">
        <f t="shared" si="25"/>
        <v>0.15474635012256802</v>
      </c>
      <c r="BH27" s="21">
        <f t="shared" si="26"/>
        <v>0.154544818929726</v>
      </c>
      <c r="BI27" s="21">
        <f t="shared" si="27"/>
        <v>0.09864522263308576</v>
      </c>
      <c r="BJ27" s="21">
        <f t="shared" si="28"/>
        <v>0.3452569906878825</v>
      </c>
    </row>
    <row r="28" spans="1:62" ht="15">
      <c r="A28" s="9">
        <v>0.0713942149725826</v>
      </c>
      <c r="B28" s="9">
        <v>0.169814739038492</v>
      </c>
      <c r="C28" s="9">
        <v>0.199988928985138</v>
      </c>
      <c r="D28" s="9">
        <v>0.22477379715106702</v>
      </c>
      <c r="E28" s="9">
        <v>0.12046003436904901</v>
      </c>
      <c r="F28" s="9">
        <v>0.0334367023505657</v>
      </c>
      <c r="G28" s="9">
        <v>0.10948475415070201</v>
      </c>
      <c r="H28" s="19">
        <v>0.18608975615796602</v>
      </c>
      <c r="I28" s="9">
        <v>0.0799233910815326</v>
      </c>
      <c r="J28" s="9">
        <v>0.0873077293965464</v>
      </c>
      <c r="K28" s="9">
        <v>0.15194537119266502</v>
      </c>
      <c r="L28" s="9">
        <v>0.22278546381046202</v>
      </c>
      <c r="M28" s="9">
        <v>0.19953140042832201</v>
      </c>
      <c r="N28" s="9">
        <v>0.0322886752013158</v>
      </c>
      <c r="O28" s="9">
        <v>0.0521636259071276</v>
      </c>
      <c r="P28" s="9"/>
      <c r="Q28" s="9">
        <v>0.321271074459109</v>
      </c>
      <c r="R28" s="9">
        <v>0.0712945352710139</v>
      </c>
      <c r="S28" s="9">
        <v>0.0641726293716076</v>
      </c>
      <c r="T28" s="9">
        <v>0.0881453020400025</v>
      </c>
      <c r="U28" s="9">
        <v>0.049272986920255696</v>
      </c>
      <c r="V28" s="9">
        <v>0.0511776472475163</v>
      </c>
      <c r="W28" s="9">
        <v>0</v>
      </c>
      <c r="X28" s="9">
        <v>0.0999581078998226</v>
      </c>
      <c r="Y28" s="9">
        <v>0</v>
      </c>
      <c r="Z28" s="20">
        <v>0.0665134191072244</v>
      </c>
      <c r="AA28" s="9">
        <v>0.15278405042808302</v>
      </c>
      <c r="AB28" s="9">
        <v>0.141756533145998</v>
      </c>
      <c r="AC28" s="9">
        <v>0.0958024344099985</v>
      </c>
      <c r="AD28" s="9">
        <v>0.33004725355226605</v>
      </c>
      <c r="AG28" s="21">
        <f t="shared" si="0"/>
        <v>0.07402300539585405</v>
      </c>
      <c r="AH28" s="21">
        <f t="shared" si="1"/>
        <v>0.1536063571591445</v>
      </c>
      <c r="AI28" s="21">
        <f t="shared" si="2"/>
        <v>0.193092337962266</v>
      </c>
      <c r="AJ28" s="21">
        <f t="shared" si="3"/>
        <v>0.21338914532004652</v>
      </c>
      <c r="AK28" s="21">
        <f t="shared" si="4"/>
        <v>0.1210841345037385</v>
      </c>
      <c r="AL28" s="21">
        <f t="shared" si="5"/>
        <v>0.0325627642957827</v>
      </c>
      <c r="AM28" s="21">
        <f t="shared" si="6"/>
        <v>0.109375</v>
      </c>
      <c r="AN28" s="21">
        <f t="shared" si="7"/>
        <v>0.18362656980403902</v>
      </c>
      <c r="AO28" s="21">
        <f t="shared" si="8"/>
        <v>0.0718481426291673</v>
      </c>
      <c r="AP28" s="21">
        <f t="shared" si="9"/>
        <v>0.08741103665311989</v>
      </c>
      <c r="AQ28" s="21">
        <f t="shared" si="10"/>
        <v>0.14123322852411002</v>
      </c>
      <c r="AR28" s="21">
        <f t="shared" si="11"/>
        <v>0.206409372846313</v>
      </c>
      <c r="AS28" s="21">
        <f t="shared" si="12"/>
        <v>0.19587855051771902</v>
      </c>
      <c r="AT28" s="21">
        <f t="shared" si="13"/>
        <v>0.03062609138817555</v>
      </c>
      <c r="AU28" s="21">
        <f t="shared" si="14"/>
        <v>0.0521169816775314</v>
      </c>
      <c r="AW28" s="21">
        <f t="shared" si="15"/>
        <v>0.31420884211867006</v>
      </c>
      <c r="AX28" s="21">
        <f t="shared" si="16"/>
        <v>0.06952439616824424</v>
      </c>
      <c r="AY28" s="21">
        <f t="shared" si="17"/>
        <v>0.065427412208514</v>
      </c>
      <c r="AZ28" s="21">
        <f t="shared" si="18"/>
        <v>0.09442881158723625</v>
      </c>
      <c r="BA28" s="21">
        <f t="shared" si="19"/>
        <v>0.04792383402031745</v>
      </c>
      <c r="BB28" s="21">
        <f t="shared" si="20"/>
        <v>0.047599917687253995</v>
      </c>
      <c r="BC28" s="21">
        <f t="shared" si="21"/>
        <v>0.002566967322395475</v>
      </c>
      <c r="BD28" s="21">
        <f t="shared" si="22"/>
        <v>0.09571653275685599</v>
      </c>
      <c r="BE28" s="21">
        <f t="shared" si="23"/>
        <v>0</v>
      </c>
      <c r="BF28" s="21">
        <f t="shared" si="24"/>
        <v>0.069746181112365</v>
      </c>
      <c r="BG28" s="21">
        <f t="shared" si="25"/>
        <v>0.1414449771165665</v>
      </c>
      <c r="BH28" s="21">
        <f t="shared" si="26"/>
        <v>0.133568667534534</v>
      </c>
      <c r="BI28" s="21">
        <f t="shared" si="27"/>
        <v>0.0909071322931495</v>
      </c>
      <c r="BJ28" s="21">
        <f t="shared" si="28"/>
        <v>0.32321743233700506</v>
      </c>
    </row>
    <row r="29" spans="1:62" ht="15">
      <c r="A29" s="9">
        <v>0.0766517958191255</v>
      </c>
      <c r="B29" s="9">
        <v>0.13739797527979702</v>
      </c>
      <c r="C29" s="9">
        <v>0.186195746939394</v>
      </c>
      <c r="D29" s="9">
        <v>0.20200449348902602</v>
      </c>
      <c r="E29" s="9">
        <v>0.121708234638428</v>
      </c>
      <c r="F29" s="9">
        <v>0.0316888262409997</v>
      </c>
      <c r="G29" s="9">
        <v>0.109265245849298</v>
      </c>
      <c r="H29" s="19">
        <v>0.18116338345011201</v>
      </c>
      <c r="I29" s="9">
        <v>0.063772894176802</v>
      </c>
      <c r="J29" s="9">
        <v>0.0875143439096934</v>
      </c>
      <c r="K29" s="9">
        <v>0.130521085855555</v>
      </c>
      <c r="L29" s="9">
        <v>0.190033281882164</v>
      </c>
      <c r="M29" s="9">
        <v>0.19222570060711602</v>
      </c>
      <c r="N29" s="9">
        <v>0.0289635075750353</v>
      </c>
      <c r="O29" s="9">
        <v>0.0520703374479352</v>
      </c>
      <c r="P29" s="9"/>
      <c r="Q29" s="9">
        <v>0.30714660977823105</v>
      </c>
      <c r="R29" s="9">
        <v>0.0677542570654746</v>
      </c>
      <c r="S29" s="9">
        <v>0.0666821950454204</v>
      </c>
      <c r="T29" s="9">
        <v>0.10071232113447</v>
      </c>
      <c r="U29" s="9">
        <v>0.0465746811203792</v>
      </c>
      <c r="V29" s="9">
        <v>0.0440221881269917</v>
      </c>
      <c r="W29" s="9">
        <v>0.00513393464479095</v>
      </c>
      <c r="X29" s="9">
        <v>0.0914749576138894</v>
      </c>
      <c r="Y29" s="9">
        <v>0</v>
      </c>
      <c r="Z29" s="20">
        <v>0.07297894311750559</v>
      </c>
      <c r="AA29" s="9">
        <v>0.13010590380505</v>
      </c>
      <c r="AB29" s="9">
        <v>0.12538080192307</v>
      </c>
      <c r="AC29" s="9">
        <v>0.0860118301763005</v>
      </c>
      <c r="AD29" s="9">
        <v>0.316387611121744</v>
      </c>
      <c r="AG29" s="21">
        <f t="shared" si="0"/>
        <v>0.0779893506721086</v>
      </c>
      <c r="AH29" s="21">
        <f t="shared" si="1"/>
        <v>0.11657134468034597</v>
      </c>
      <c r="AI29" s="21">
        <f t="shared" si="2"/>
        <v>0.1659659094146775</v>
      </c>
      <c r="AJ29" s="21">
        <f t="shared" si="3"/>
        <v>0.1784595280308125</v>
      </c>
      <c r="AK29" s="21">
        <f t="shared" si="4"/>
        <v>0.117137789698574</v>
      </c>
      <c r="AL29" s="21">
        <f t="shared" si="5"/>
        <v>0.0274555221151282</v>
      </c>
      <c r="AM29" s="21">
        <f t="shared" si="6"/>
        <v>0.100854918316305</v>
      </c>
      <c r="AN29" s="21">
        <f t="shared" si="7"/>
        <v>0.178364824006522</v>
      </c>
      <c r="AO29" s="21">
        <f t="shared" si="8"/>
        <v>0.0747995898069226</v>
      </c>
      <c r="AP29" s="21">
        <f t="shared" si="9"/>
        <v>0.092452299797986</v>
      </c>
      <c r="AQ29" s="21">
        <f t="shared" si="10"/>
        <v>0.1123334853467103</v>
      </c>
      <c r="AR29" s="21">
        <f t="shared" si="11"/>
        <v>0.1781624907682175</v>
      </c>
      <c r="AS29" s="21">
        <f t="shared" si="12"/>
        <v>0.19519660879303652</v>
      </c>
      <c r="AT29" s="21">
        <f t="shared" si="13"/>
        <v>0.02765188762277885</v>
      </c>
      <c r="AU29" s="21">
        <f t="shared" si="14"/>
        <v>0.0515331599466512</v>
      </c>
      <c r="AW29" s="21">
        <f t="shared" si="15"/>
        <v>0.30330664034515153</v>
      </c>
      <c r="AX29" s="21">
        <f t="shared" si="16"/>
        <v>0.05723502684578689</v>
      </c>
      <c r="AY29" s="21">
        <f t="shared" si="17"/>
        <v>0.057554780847733855</v>
      </c>
      <c r="AZ29" s="21">
        <f t="shared" si="18"/>
        <v>0.10246751810164251</v>
      </c>
      <c r="BA29" s="21">
        <f t="shared" si="19"/>
        <v>0.051663975528220496</v>
      </c>
      <c r="BB29" s="21">
        <f t="shared" si="20"/>
        <v>0.03741068915741405</v>
      </c>
      <c r="BC29" s="21">
        <f t="shared" si="21"/>
        <v>0.010514447800179625</v>
      </c>
      <c r="BD29" s="21">
        <f t="shared" si="22"/>
        <v>0.0901895419928784</v>
      </c>
      <c r="BE29" s="21">
        <f t="shared" si="23"/>
        <v>0</v>
      </c>
      <c r="BF29" s="21">
        <f t="shared" si="24"/>
        <v>0.06891197593971435</v>
      </c>
      <c r="BG29" s="21">
        <f t="shared" si="25"/>
        <v>0.1173274081945635</v>
      </c>
      <c r="BH29" s="21">
        <f t="shared" si="26"/>
        <v>0.1069591447396894</v>
      </c>
      <c r="BI29" s="21">
        <f t="shared" si="27"/>
        <v>0.08240225741368426</v>
      </c>
      <c r="BJ29" s="21">
        <f t="shared" si="28"/>
        <v>0.298853969364387</v>
      </c>
    </row>
    <row r="30" spans="1:62" ht="15">
      <c r="A30" s="9">
        <v>0.0793269055250917</v>
      </c>
      <c r="B30" s="9">
        <v>0.0957447140808949</v>
      </c>
      <c r="C30" s="9">
        <v>0.14573607188996102</v>
      </c>
      <c r="D30" s="9">
        <v>0.154914562572599</v>
      </c>
      <c r="E30" s="9">
        <v>0.11256734475872</v>
      </c>
      <c r="F30" s="9">
        <v>0.0232222179892567</v>
      </c>
      <c r="G30" s="9">
        <v>0.092444590783312</v>
      </c>
      <c r="H30" s="19">
        <v>0.175566264562932</v>
      </c>
      <c r="I30" s="9">
        <v>0.0858262854370432</v>
      </c>
      <c r="J30" s="9">
        <v>0.0973902556862786</v>
      </c>
      <c r="K30" s="9">
        <v>0.0941458848378656</v>
      </c>
      <c r="L30" s="9">
        <v>0.166291699654271</v>
      </c>
      <c r="M30" s="9">
        <v>0.19816751697895701</v>
      </c>
      <c r="N30" s="9">
        <v>0.0263402676705224</v>
      </c>
      <c r="O30" s="9">
        <v>0.0509959824453672</v>
      </c>
      <c r="P30" s="9"/>
      <c r="Q30" s="9">
        <v>0.299466670912072</v>
      </c>
      <c r="R30" s="9">
        <v>0.0467157966260992</v>
      </c>
      <c r="S30" s="9">
        <v>0.0484273666500473</v>
      </c>
      <c r="T30" s="9">
        <v>0.104222715068815</v>
      </c>
      <c r="U30" s="9">
        <v>0.0567532699360618</v>
      </c>
      <c r="V30" s="9">
        <v>0.0307991901878364</v>
      </c>
      <c r="W30" s="9">
        <v>0.0158949609555683</v>
      </c>
      <c r="X30" s="9">
        <v>0.0889041263718674</v>
      </c>
      <c r="Y30" s="9">
        <v>0</v>
      </c>
      <c r="Z30" s="20">
        <v>0.0648450087619231</v>
      </c>
      <c r="AA30" s="9">
        <v>0.104548912584077</v>
      </c>
      <c r="AB30" s="9">
        <v>0.0885374875563088</v>
      </c>
      <c r="AC30" s="9">
        <v>0.078792684651068</v>
      </c>
      <c r="AD30" s="9">
        <v>0.28132032760703</v>
      </c>
      <c r="AG30" s="21">
        <f t="shared" si="0"/>
        <v>0.07886804800046725</v>
      </c>
      <c r="AH30" s="21">
        <f t="shared" si="1"/>
        <v>0.09139665711884984</v>
      </c>
      <c r="AI30" s="21">
        <f t="shared" si="2"/>
        <v>0.139447369127987</v>
      </c>
      <c r="AJ30" s="21">
        <f t="shared" si="3"/>
        <v>0.158387846182063</v>
      </c>
      <c r="AK30" s="21">
        <f t="shared" si="4"/>
        <v>0.111387360085458</v>
      </c>
      <c r="AL30" s="21">
        <f t="shared" si="5"/>
        <v>0.025320583641281598</v>
      </c>
      <c r="AM30" s="21">
        <f t="shared" si="6"/>
        <v>0.08039907274372071</v>
      </c>
      <c r="AN30" s="21">
        <f t="shared" si="7"/>
        <v>0.17448171958682052</v>
      </c>
      <c r="AO30" s="21">
        <f t="shared" si="8"/>
        <v>0.08369480616019664</v>
      </c>
      <c r="AP30" s="21">
        <f t="shared" si="9"/>
        <v>0.09547792540037289</v>
      </c>
      <c r="AQ30" s="21">
        <f t="shared" si="10"/>
        <v>0.08039507476657934</v>
      </c>
      <c r="AR30" s="21">
        <f t="shared" si="11"/>
        <v>0.15151894864945453</v>
      </c>
      <c r="AS30" s="21">
        <f t="shared" si="12"/>
        <v>0.19284051241412253</v>
      </c>
      <c r="AT30" s="21">
        <f t="shared" si="13"/>
        <v>0.02492156074957765</v>
      </c>
      <c r="AU30" s="21">
        <f t="shared" si="14"/>
        <v>0.04835366372483375</v>
      </c>
      <c r="AW30" s="21">
        <f t="shared" si="15"/>
        <v>0.2903395793864325</v>
      </c>
      <c r="AX30" s="21">
        <f t="shared" si="16"/>
        <v>0.0417197179207931</v>
      </c>
      <c r="AY30" s="21">
        <f t="shared" si="17"/>
        <v>0.03368390894210025</v>
      </c>
      <c r="AZ30" s="21">
        <f t="shared" si="18"/>
        <v>0.106214168853977</v>
      </c>
      <c r="BA30" s="21">
        <f t="shared" si="19"/>
        <v>0.05814968680016875</v>
      </c>
      <c r="BB30" s="21">
        <f t="shared" si="20"/>
        <v>0.029575090710461847</v>
      </c>
      <c r="BC30" s="21">
        <f t="shared" si="21"/>
        <v>0.02266821756047125</v>
      </c>
      <c r="BD30" s="21">
        <f t="shared" si="22"/>
        <v>0.0954161743027532</v>
      </c>
      <c r="BE30" s="21">
        <f t="shared" si="23"/>
        <v>0</v>
      </c>
      <c r="BF30" s="21">
        <f t="shared" si="24"/>
        <v>0.0619573182514636</v>
      </c>
      <c r="BG30" s="21">
        <f t="shared" si="25"/>
        <v>0.0904336380432552</v>
      </c>
      <c r="BH30" s="21">
        <f t="shared" si="26"/>
        <v>0.0852796542734716</v>
      </c>
      <c r="BI30" s="21">
        <f t="shared" si="27"/>
        <v>0.0746789042985566</v>
      </c>
      <c r="BJ30" s="21">
        <f t="shared" si="28"/>
        <v>0.27095803937356056</v>
      </c>
    </row>
    <row r="31" spans="1:62" ht="15">
      <c r="A31" s="9">
        <v>0.0784091904758428</v>
      </c>
      <c r="B31" s="9">
        <v>0.0870486001568048</v>
      </c>
      <c r="C31" s="9">
        <v>0.133158666366013</v>
      </c>
      <c r="D31" s="9">
        <v>0.161861129791527</v>
      </c>
      <c r="E31" s="9">
        <v>0.11020737541219601</v>
      </c>
      <c r="F31" s="9">
        <v>0.0274189492933065</v>
      </c>
      <c r="G31" s="9">
        <v>0.0683535547041294</v>
      </c>
      <c r="H31" s="19">
        <v>0.17339717461070903</v>
      </c>
      <c r="I31" s="9">
        <v>0.08156332688335009</v>
      </c>
      <c r="J31" s="9">
        <v>0.0935655951144672</v>
      </c>
      <c r="K31" s="9">
        <v>0.0666442646952931</v>
      </c>
      <c r="L31" s="9">
        <v>0.13674619764463802</v>
      </c>
      <c r="M31" s="9">
        <v>0.18751350784928802</v>
      </c>
      <c r="N31" s="9">
        <v>0.0235028538286329</v>
      </c>
      <c r="O31" s="9">
        <v>0.0457113450043003</v>
      </c>
      <c r="P31" s="9"/>
      <c r="Q31" s="9">
        <v>0.281212487860793</v>
      </c>
      <c r="R31" s="9">
        <v>0.036723639215487006</v>
      </c>
      <c r="S31" s="9">
        <v>0.0189404512341532</v>
      </c>
      <c r="T31" s="9">
        <v>0.108205622639139</v>
      </c>
      <c r="U31" s="9">
        <v>0.0595461036642757</v>
      </c>
      <c r="V31" s="9">
        <v>0.0283509912330873</v>
      </c>
      <c r="W31" s="9">
        <v>0.0294414741653742</v>
      </c>
      <c r="X31" s="9">
        <v>0.10192822223363901</v>
      </c>
      <c r="Y31" s="9">
        <v>0</v>
      </c>
      <c r="Z31" s="20">
        <v>0.0590696277410041</v>
      </c>
      <c r="AA31" s="9">
        <v>0.0763183635024334</v>
      </c>
      <c r="AB31" s="9">
        <v>0.0820218209906344</v>
      </c>
      <c r="AC31" s="9">
        <v>0.0705651239460452</v>
      </c>
      <c r="AD31" s="9">
        <v>0.26059575114009104</v>
      </c>
      <c r="AG31" s="21">
        <f t="shared" si="0"/>
        <v>0.08361885482304665</v>
      </c>
      <c r="AH31" s="21">
        <f t="shared" si="1"/>
        <v>0.07093080279749975</v>
      </c>
      <c r="AI31" s="21">
        <f t="shared" si="2"/>
        <v>0.1285770164103375</v>
      </c>
      <c r="AJ31" s="21">
        <f t="shared" si="3"/>
        <v>0.156507917099713</v>
      </c>
      <c r="AK31" s="21">
        <f t="shared" si="4"/>
        <v>0.1101348056290925</v>
      </c>
      <c r="AL31" s="21">
        <f t="shared" si="5"/>
        <v>0.029461693778810596</v>
      </c>
      <c r="AM31" s="21">
        <f t="shared" si="6"/>
        <v>0.066524318859089</v>
      </c>
      <c r="AN31" s="21">
        <f t="shared" si="7"/>
        <v>0.16155695666979653</v>
      </c>
      <c r="AO31" s="21">
        <f t="shared" si="8"/>
        <v>0.08127321071901285</v>
      </c>
      <c r="AP31" s="21">
        <f t="shared" si="9"/>
        <v>0.09225886473674735</v>
      </c>
      <c r="AQ31" s="21">
        <f t="shared" si="10"/>
        <v>0.07118306410964155</v>
      </c>
      <c r="AR31" s="21">
        <f t="shared" si="11"/>
        <v>0.11829212493331312</v>
      </c>
      <c r="AS31" s="21">
        <f t="shared" si="12"/>
        <v>0.17494384009326153</v>
      </c>
      <c r="AT31" s="21">
        <f t="shared" si="13"/>
        <v>0.0216581440030517</v>
      </c>
      <c r="AU31" s="21">
        <f t="shared" si="14"/>
        <v>0.0444293975513316</v>
      </c>
      <c r="AW31" s="21">
        <f t="shared" si="15"/>
        <v>0.258236352347444</v>
      </c>
      <c r="AX31" s="21">
        <f t="shared" si="16"/>
        <v>0.031157623346150354</v>
      </c>
      <c r="AY31" s="21">
        <f t="shared" si="17"/>
        <v>0.0208572755908644</v>
      </c>
      <c r="AZ31" s="21">
        <f t="shared" si="18"/>
        <v>0.12059305923900751</v>
      </c>
      <c r="BA31" s="21">
        <f t="shared" si="19"/>
        <v>0.0418095404238745</v>
      </c>
      <c r="BB31" s="21">
        <f t="shared" si="20"/>
        <v>0.02050177486858705</v>
      </c>
      <c r="BC31" s="21">
        <f t="shared" si="21"/>
        <v>0.0404898919816069</v>
      </c>
      <c r="BD31" s="21">
        <f t="shared" si="22"/>
        <v>0.1030348060119115</v>
      </c>
      <c r="BE31" s="21">
        <f t="shared" si="23"/>
        <v>0</v>
      </c>
      <c r="BF31" s="21">
        <f t="shared" si="24"/>
        <v>0.0487383938198893</v>
      </c>
      <c r="BG31" s="21">
        <f t="shared" si="25"/>
        <v>0.06963326128171396</v>
      </c>
      <c r="BH31" s="21">
        <f t="shared" si="26"/>
        <v>0.0743633324787833</v>
      </c>
      <c r="BI31" s="21">
        <f t="shared" si="27"/>
        <v>0.0692569521174848</v>
      </c>
      <c r="BJ31" s="21">
        <f t="shared" si="28"/>
        <v>0.2628924321720135</v>
      </c>
    </row>
    <row r="32" spans="1:62" ht="15">
      <c r="A32" s="9">
        <v>0.0888285191702505</v>
      </c>
      <c r="B32" s="9">
        <v>0.0548130054381947</v>
      </c>
      <c r="C32" s="9">
        <v>0.12399536645466201</v>
      </c>
      <c r="D32" s="9">
        <v>0.15115470440789902</v>
      </c>
      <c r="E32" s="9">
        <v>0.11006223584598901</v>
      </c>
      <c r="F32" s="9">
        <v>0.0315044382643147</v>
      </c>
      <c r="G32" s="9">
        <v>0.0646950830140486</v>
      </c>
      <c r="H32" s="19">
        <v>0.14971673872888402</v>
      </c>
      <c r="I32" s="9">
        <v>0.0809830945546756</v>
      </c>
      <c r="J32" s="9">
        <v>0.09095213435902749</v>
      </c>
      <c r="K32" s="9">
        <v>0.07572186352399</v>
      </c>
      <c r="L32" s="9">
        <v>0.0998380522219882</v>
      </c>
      <c r="M32" s="9">
        <v>0.162374172337235</v>
      </c>
      <c r="N32" s="9">
        <v>0.019813434177470498</v>
      </c>
      <c r="O32" s="9">
        <v>0.0431474500983629</v>
      </c>
      <c r="P32" s="9"/>
      <c r="Q32" s="9">
        <v>0.235260216834095</v>
      </c>
      <c r="R32" s="9">
        <v>0.0255916074768137</v>
      </c>
      <c r="S32" s="9">
        <v>0.0227740999475756</v>
      </c>
      <c r="T32" s="9">
        <v>0.132980495838876</v>
      </c>
      <c r="U32" s="9">
        <v>0.024072977183473298</v>
      </c>
      <c r="V32" s="9">
        <v>0.0126525585040868</v>
      </c>
      <c r="W32" s="9">
        <v>0.0515383097978396</v>
      </c>
      <c r="X32" s="9">
        <v>0.104141389790184</v>
      </c>
      <c r="Y32" s="9">
        <v>0</v>
      </c>
      <c r="Z32" s="20">
        <v>0.0384071598987745</v>
      </c>
      <c r="AA32" s="9">
        <v>0.0629481590609945</v>
      </c>
      <c r="AB32" s="9">
        <v>0.0667048439669322</v>
      </c>
      <c r="AC32" s="9">
        <v>0.0679487802889244</v>
      </c>
      <c r="AD32" s="9">
        <v>0.265189113203936</v>
      </c>
      <c r="AG32" s="21">
        <f t="shared" si="0"/>
        <v>0.08337995684776969</v>
      </c>
      <c r="AH32" s="21">
        <f t="shared" si="1"/>
        <v>0.06011063805861745</v>
      </c>
      <c r="AI32" s="21">
        <f t="shared" si="2"/>
        <v>0.12105747729017352</v>
      </c>
      <c r="AJ32" s="21">
        <f t="shared" si="3"/>
        <v>0.15572270281836553</v>
      </c>
      <c r="AK32" s="21">
        <f t="shared" si="4"/>
        <v>0.10863696530583751</v>
      </c>
      <c r="AL32" s="21">
        <f t="shared" si="5"/>
        <v>0.0303653472513238</v>
      </c>
      <c r="AM32" s="21">
        <f t="shared" si="6"/>
        <v>0.059654706790123496</v>
      </c>
      <c r="AN32" s="21">
        <f t="shared" si="7"/>
        <v>0.14774268112726602</v>
      </c>
      <c r="AO32" s="21">
        <f t="shared" si="8"/>
        <v>0.07145137170192489</v>
      </c>
      <c r="AP32" s="21">
        <f t="shared" si="9"/>
        <v>0.08785610919986309</v>
      </c>
      <c r="AQ32" s="21">
        <f t="shared" si="10"/>
        <v>0.07085303506708585</v>
      </c>
      <c r="AR32" s="21">
        <f t="shared" si="11"/>
        <v>0.1009961781843246</v>
      </c>
      <c r="AS32" s="21">
        <f t="shared" si="12"/>
        <v>0.15429975309288851</v>
      </c>
      <c r="AT32" s="21">
        <f t="shared" si="13"/>
        <v>0.0264762759373237</v>
      </c>
      <c r="AU32" s="21">
        <f t="shared" si="14"/>
        <v>0.03844458409236985</v>
      </c>
      <c r="AW32" s="21">
        <f t="shared" si="15"/>
        <v>0.2257908394759045</v>
      </c>
      <c r="AX32" s="21">
        <f t="shared" si="16"/>
        <v>0.0235341184389756</v>
      </c>
      <c r="AY32" s="21">
        <f t="shared" si="17"/>
        <v>0.0193767858437652</v>
      </c>
      <c r="AZ32" s="21">
        <f t="shared" si="18"/>
        <v>0.1250556500886305</v>
      </c>
      <c r="BA32" s="21">
        <f t="shared" si="19"/>
        <v>0.025197981240466</v>
      </c>
      <c r="BB32" s="21">
        <f t="shared" si="20"/>
        <v>0.0131488559436156</v>
      </c>
      <c r="BC32" s="21">
        <f t="shared" si="21"/>
        <v>0.04918731123989875</v>
      </c>
      <c r="BD32" s="21">
        <f t="shared" si="22"/>
        <v>0.10000948500381385</v>
      </c>
      <c r="BE32" s="21">
        <f t="shared" si="23"/>
        <v>0</v>
      </c>
      <c r="BF32" s="21">
        <f t="shared" si="24"/>
        <v>0.0407175272019652</v>
      </c>
      <c r="BG32" s="21">
        <f t="shared" si="25"/>
        <v>0.056892200311552954</v>
      </c>
      <c r="BH32" s="21">
        <f t="shared" si="26"/>
        <v>0.05906882901119675</v>
      </c>
      <c r="BI32" s="21">
        <f t="shared" si="27"/>
        <v>0.06790905710936435</v>
      </c>
      <c r="BJ32" s="21">
        <f t="shared" si="28"/>
        <v>0.26327521234400053</v>
      </c>
    </row>
    <row r="33" spans="1:62" ht="15">
      <c r="A33" s="9">
        <v>0.0779313945252889</v>
      </c>
      <c r="B33" s="9">
        <v>0.0654082706790402</v>
      </c>
      <c r="C33" s="9">
        <v>0.11811958812568502</v>
      </c>
      <c r="D33" s="9">
        <v>0.16029070122883202</v>
      </c>
      <c r="E33" s="9">
        <v>0.10721169476568601</v>
      </c>
      <c r="F33" s="9">
        <v>0.0292262562383329</v>
      </c>
      <c r="G33" s="9">
        <v>0.054614330566198396</v>
      </c>
      <c r="H33" s="19">
        <v>0.145768623525648</v>
      </c>
      <c r="I33" s="9">
        <v>0.0619196488491742</v>
      </c>
      <c r="J33" s="9">
        <v>0.0847600840406987</v>
      </c>
      <c r="K33" s="9">
        <v>0.0659842066101817</v>
      </c>
      <c r="L33" s="9">
        <v>0.102154304146661</v>
      </c>
      <c r="M33" s="9">
        <v>0.146225333848542</v>
      </c>
      <c r="N33" s="9">
        <v>0.0331391176971769</v>
      </c>
      <c r="O33" s="9">
        <v>0.0337417180863768</v>
      </c>
      <c r="P33" s="9"/>
      <c r="Q33" s="9">
        <v>0.21632146211771403</v>
      </c>
      <c r="R33" s="9">
        <v>0.0214766294011375</v>
      </c>
      <c r="S33" s="9">
        <v>0.0159794717399548</v>
      </c>
      <c r="T33" s="9">
        <v>0.117130804338385</v>
      </c>
      <c r="U33" s="9">
        <v>0.0263229852974587</v>
      </c>
      <c r="V33" s="9">
        <v>0.0136451533831444</v>
      </c>
      <c r="W33" s="9">
        <v>0.0468363126819579</v>
      </c>
      <c r="X33" s="9">
        <v>0.09587758021744369</v>
      </c>
      <c r="Y33" s="9">
        <v>0</v>
      </c>
      <c r="Z33" s="20">
        <v>0.0430278945051559</v>
      </c>
      <c r="AA33" s="9">
        <v>0.050836241562111396</v>
      </c>
      <c r="AB33" s="9">
        <v>0.051432814055461296</v>
      </c>
      <c r="AC33" s="9">
        <v>0.06786933392980429</v>
      </c>
      <c r="AD33" s="9">
        <v>0.261361311484065</v>
      </c>
      <c r="AG33" s="21">
        <f aca="true" t="shared" si="29" ref="AG33:AU33">1*((A36+A33)/2)</f>
        <v>0.03896569726264445</v>
      </c>
      <c r="AH33" s="21">
        <f t="shared" si="29"/>
        <v>0.0327041353395201</v>
      </c>
      <c r="AI33" s="21">
        <f t="shared" si="29"/>
        <v>0.05905979406284251</v>
      </c>
      <c r="AJ33" s="21">
        <f t="shared" si="29"/>
        <v>0.08014535061441601</v>
      </c>
      <c r="AK33" s="21">
        <f t="shared" si="29"/>
        <v>0.053605847382843005</v>
      </c>
      <c r="AL33" s="21">
        <f t="shared" si="29"/>
        <v>0.01461312811916645</v>
      </c>
      <c r="AM33" s="21">
        <f t="shared" si="29"/>
        <v>0.027307165283099198</v>
      </c>
      <c r="AN33" s="21">
        <f t="shared" si="29"/>
        <v>0.072884311762824</v>
      </c>
      <c r="AO33" s="21">
        <f t="shared" si="29"/>
        <v>0.0309598244245871</v>
      </c>
      <c r="AP33" s="21">
        <f t="shared" si="29"/>
        <v>0.04238004202034935</v>
      </c>
      <c r="AQ33" s="21">
        <f t="shared" si="29"/>
        <v>0.03299210330509085</v>
      </c>
      <c r="AR33" s="21">
        <f t="shared" si="29"/>
        <v>0.0510771520733305</v>
      </c>
      <c r="AS33" s="21">
        <f t="shared" si="29"/>
        <v>0.073112666924271</v>
      </c>
      <c r="AT33" s="21">
        <f t="shared" si="29"/>
        <v>0.01656955884858845</v>
      </c>
      <c r="AU33" s="21">
        <f t="shared" si="29"/>
        <v>0.0168708590431884</v>
      </c>
      <c r="AW33" s="21">
        <f aca="true" t="shared" si="30" ref="AW33:BJ33">1*((Q36+Q33)/2)</f>
        <v>0.10816073105885701</v>
      </c>
      <c r="AX33" s="21">
        <f t="shared" si="30"/>
        <v>0.01073831470056875</v>
      </c>
      <c r="AY33" s="21">
        <f t="shared" si="30"/>
        <v>0.0079897358699774</v>
      </c>
      <c r="AZ33" s="21">
        <f t="shared" si="30"/>
        <v>0.0585654021691925</v>
      </c>
      <c r="BA33" s="21">
        <f t="shared" si="30"/>
        <v>0.01316149264872935</v>
      </c>
      <c r="BB33" s="21">
        <f t="shared" si="30"/>
        <v>0.0068225766915722</v>
      </c>
      <c r="BC33" s="21">
        <f t="shared" si="30"/>
        <v>0.02341815634097895</v>
      </c>
      <c r="BD33" s="21">
        <f t="shared" si="30"/>
        <v>0.047938790108721846</v>
      </c>
      <c r="BE33" s="21">
        <f t="shared" si="30"/>
        <v>0</v>
      </c>
      <c r="BF33" s="21">
        <f t="shared" si="30"/>
        <v>0.02151394725257795</v>
      </c>
      <c r="BG33" s="21">
        <f t="shared" si="30"/>
        <v>0.025418120781055698</v>
      </c>
      <c r="BH33" s="21">
        <f t="shared" si="30"/>
        <v>0.025716407027730648</v>
      </c>
      <c r="BI33" s="21">
        <f t="shared" si="30"/>
        <v>0.033934666964902147</v>
      </c>
      <c r="BJ33" s="21">
        <f t="shared" si="30"/>
        <v>0.1306806557420325</v>
      </c>
    </row>
    <row r="34" spans="1:62" ht="15">
      <c r="A34" s="9"/>
      <c r="B34" s="9"/>
      <c r="C34" s="9"/>
      <c r="D34" s="9"/>
      <c r="E34" s="9"/>
      <c r="F34" s="9"/>
      <c r="G34" s="9"/>
      <c r="H34" s="1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20"/>
      <c r="AA34" s="9"/>
      <c r="AB34" s="9"/>
      <c r="AC34" s="9"/>
      <c r="AD34" s="9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ht="15">
      <c r="A35" s="9"/>
      <c r="B35" s="9"/>
      <c r="C35" s="9"/>
      <c r="D35" s="9"/>
      <c r="E35" s="9"/>
      <c r="F35" s="9"/>
      <c r="G35" s="9"/>
      <c r="H35" s="1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20"/>
      <c r="AA35" s="9"/>
      <c r="AB35" s="9"/>
      <c r="AC35" s="9"/>
      <c r="AD35" s="9"/>
      <c r="AF35" s="16" t="s">
        <v>36</v>
      </c>
      <c r="AG35" s="21">
        <f aca="true" t="shared" si="31" ref="AG35:AU35">SUM(AG8:AG34)</f>
        <v>4.8520242667406555</v>
      </c>
      <c r="AH35" s="21">
        <f t="shared" si="31"/>
        <v>5.493668454409436</v>
      </c>
      <c r="AI35" s="21">
        <f t="shared" si="31"/>
        <v>6.388389110354414</v>
      </c>
      <c r="AJ35" s="21">
        <f t="shared" si="31"/>
        <v>7.943768340771536</v>
      </c>
      <c r="AK35" s="21">
        <f t="shared" si="31"/>
        <v>4.939695961636706</v>
      </c>
      <c r="AL35" s="21">
        <f t="shared" si="31"/>
        <v>4.504630271629395</v>
      </c>
      <c r="AM35" s="21">
        <f t="shared" si="31"/>
        <v>5.425045398307792</v>
      </c>
      <c r="AN35" s="21">
        <f t="shared" si="31"/>
        <v>6.676578575335117</v>
      </c>
      <c r="AO35" s="21">
        <f t="shared" si="31"/>
        <v>2.587007282562119</v>
      </c>
      <c r="AP35" s="21">
        <f t="shared" si="31"/>
        <v>2.4432614772151853</v>
      </c>
      <c r="AQ35" s="21">
        <f t="shared" si="31"/>
        <v>4.886654825624651</v>
      </c>
      <c r="AR35" s="21">
        <f t="shared" si="31"/>
        <v>5.407475228445093</v>
      </c>
      <c r="AS35" s="21">
        <f t="shared" si="31"/>
        <v>6.489280498267722</v>
      </c>
      <c r="AT35" s="21">
        <f t="shared" si="31"/>
        <v>3.0694986610220667</v>
      </c>
      <c r="AU35" s="21">
        <f t="shared" si="31"/>
        <v>2.366257666824878</v>
      </c>
      <c r="AV35" s="21"/>
      <c r="AW35" s="21">
        <f aca="true" t="shared" si="32" ref="AW35:BJ35">SUM(AW8:AW34)</f>
        <v>9.339846846990275</v>
      </c>
      <c r="AX35" s="21">
        <f t="shared" si="32"/>
        <v>4.736706493473508</v>
      </c>
      <c r="AY35" s="21">
        <f t="shared" si="32"/>
        <v>2.833863030716033</v>
      </c>
      <c r="AZ35" s="21">
        <f t="shared" si="32"/>
        <v>2.5550060156721575</v>
      </c>
      <c r="BA35" s="21">
        <f t="shared" si="32"/>
        <v>1.3828405439615714</v>
      </c>
      <c r="BB35" s="21">
        <f t="shared" si="32"/>
        <v>3.09936540504226</v>
      </c>
      <c r="BC35" s="21">
        <f t="shared" si="32"/>
        <v>2.2708197290017136</v>
      </c>
      <c r="BD35" s="21">
        <f t="shared" si="32"/>
        <v>3.736828688974869</v>
      </c>
      <c r="BE35" s="21">
        <f t="shared" si="32"/>
        <v>0</v>
      </c>
      <c r="BF35" s="21">
        <f t="shared" si="32"/>
        <v>1.6624713962592759</v>
      </c>
      <c r="BG35" s="21">
        <f t="shared" si="32"/>
        <v>4.707125864921329</v>
      </c>
      <c r="BH35" s="21">
        <f t="shared" si="32"/>
        <v>4.952224549113875</v>
      </c>
      <c r="BI35" s="21">
        <f t="shared" si="32"/>
        <v>2.504224197326204</v>
      </c>
      <c r="BJ35" s="21">
        <f t="shared" si="32"/>
        <v>9.178000204589404</v>
      </c>
    </row>
    <row r="36" spans="1:62" ht="15">
      <c r="A36" s="2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58" ht="15">
      <c r="A37" s="3" t="s">
        <v>37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9"/>
      <c r="AB37" s="9"/>
      <c r="AC37" s="9"/>
      <c r="AD37" s="9"/>
      <c r="AG37" s="5" t="s">
        <v>37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</row>
    <row r="38" spans="1:99" s="16" customFormat="1" ht="15">
      <c r="A38" s="3" t="s">
        <v>7</v>
      </c>
      <c r="B38" s="3" t="s">
        <v>8</v>
      </c>
      <c r="C38" s="3" t="s">
        <v>9</v>
      </c>
      <c r="D38" s="3" t="s">
        <v>10</v>
      </c>
      <c r="E38" s="3" t="s">
        <v>11</v>
      </c>
      <c r="F38" s="3" t="s">
        <v>12</v>
      </c>
      <c r="G38" s="3" t="s">
        <v>13</v>
      </c>
      <c r="H38" s="3" t="s">
        <v>14</v>
      </c>
      <c r="I38" s="3" t="s">
        <v>15</v>
      </c>
      <c r="J38" s="3" t="s">
        <v>16</v>
      </c>
      <c r="K38" s="3" t="s">
        <v>17</v>
      </c>
      <c r="L38" s="3" t="s">
        <v>18</v>
      </c>
      <c r="M38" s="3" t="s">
        <v>19</v>
      </c>
      <c r="N38" s="3" t="s">
        <v>20</v>
      </c>
      <c r="O38" s="3" t="s">
        <v>21</v>
      </c>
      <c r="P38" s="17"/>
      <c r="Q38" s="17" t="s">
        <v>22</v>
      </c>
      <c r="R38" s="17" t="s">
        <v>23</v>
      </c>
      <c r="S38" s="17" t="s">
        <v>24</v>
      </c>
      <c r="T38" s="17" t="s">
        <v>25</v>
      </c>
      <c r="U38" s="17" t="s">
        <v>26</v>
      </c>
      <c r="V38" s="17" t="s">
        <v>27</v>
      </c>
      <c r="W38" s="17" t="s">
        <v>28</v>
      </c>
      <c r="X38" s="17" t="s">
        <v>29</v>
      </c>
      <c r="Y38" s="17" t="s">
        <v>30</v>
      </c>
      <c r="Z38" s="17" t="s">
        <v>31</v>
      </c>
      <c r="AA38" s="17" t="s">
        <v>32</v>
      </c>
      <c r="AB38" s="17" t="s">
        <v>33</v>
      </c>
      <c r="AC38" s="17" t="s">
        <v>34</v>
      </c>
      <c r="AD38" s="17" t="s">
        <v>35</v>
      </c>
      <c r="AE38" s="1"/>
      <c r="AF38" s="1"/>
      <c r="AG38" s="5" t="s">
        <v>7</v>
      </c>
      <c r="AH38" s="5" t="s">
        <v>8</v>
      </c>
      <c r="AI38" s="5" t="s">
        <v>9</v>
      </c>
      <c r="AJ38" s="5" t="s">
        <v>10</v>
      </c>
      <c r="AK38" s="5" t="s">
        <v>11</v>
      </c>
      <c r="AL38" s="5" t="s">
        <v>12</v>
      </c>
      <c r="AM38" s="5" t="s">
        <v>13</v>
      </c>
      <c r="AN38" s="5" t="s">
        <v>14</v>
      </c>
      <c r="AO38" s="5" t="s">
        <v>15</v>
      </c>
      <c r="AP38" s="5" t="s">
        <v>16</v>
      </c>
      <c r="AQ38" s="5" t="s">
        <v>17</v>
      </c>
      <c r="AR38" s="5" t="s">
        <v>18</v>
      </c>
      <c r="AS38" s="5" t="s">
        <v>19</v>
      </c>
      <c r="AT38" s="5" t="s">
        <v>20</v>
      </c>
      <c r="AU38" s="5" t="s">
        <v>21</v>
      </c>
      <c r="AV38" s="18"/>
      <c r="AW38" s="18" t="s">
        <v>22</v>
      </c>
      <c r="AX38" s="18" t="s">
        <v>23</v>
      </c>
      <c r="AY38" s="18" t="s">
        <v>24</v>
      </c>
      <c r="AZ38" s="18" t="s">
        <v>25</v>
      </c>
      <c r="BA38" s="18" t="s">
        <v>26</v>
      </c>
      <c r="BB38" s="18" t="s">
        <v>27</v>
      </c>
      <c r="BC38" s="18" t="s">
        <v>28</v>
      </c>
      <c r="BD38" s="18" t="s">
        <v>29</v>
      </c>
      <c r="BE38" s="18" t="s">
        <v>30</v>
      </c>
      <c r="BF38" s="18" t="s">
        <v>31</v>
      </c>
      <c r="BG38" s="18" t="s">
        <v>32</v>
      </c>
      <c r="BH38" s="18" t="s">
        <v>33</v>
      </c>
      <c r="BI38" s="18" t="s">
        <v>34</v>
      </c>
      <c r="BJ38" s="18" t="s">
        <v>35</v>
      </c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62" ht="15">
      <c r="A39" s="9">
        <v>0.00100417785735596</v>
      </c>
      <c r="B39" s="9">
        <v>0.00298211269314719</v>
      </c>
      <c r="C39" s="9">
        <v>0.009491865950034371</v>
      </c>
      <c r="D39" s="9">
        <v>0</v>
      </c>
      <c r="E39" s="9">
        <v>0</v>
      </c>
      <c r="F39" s="9">
        <v>0</v>
      </c>
      <c r="G39" s="9">
        <v>0.00127812410707961</v>
      </c>
      <c r="H39" s="9">
        <v>0.0140811936571587</v>
      </c>
      <c r="I39" s="9">
        <v>0.0134298353196392</v>
      </c>
      <c r="J39" s="9">
        <v>0.0110131185677056</v>
      </c>
      <c r="K39" s="9">
        <v>0.0007099145246249881</v>
      </c>
      <c r="L39" s="9">
        <v>0</v>
      </c>
      <c r="M39" s="9">
        <v>0</v>
      </c>
      <c r="N39" s="9">
        <v>0</v>
      </c>
      <c r="O39" s="9">
        <v>0.006406310240868571</v>
      </c>
      <c r="P39" s="9"/>
      <c r="Q39" s="9">
        <v>0.000171159175516245</v>
      </c>
      <c r="R39" s="9">
        <v>0</v>
      </c>
      <c r="S39" s="9">
        <v>0</v>
      </c>
      <c r="T39" s="9">
        <v>0.00360481600590146</v>
      </c>
      <c r="U39" s="9">
        <v>0.00220877438855038</v>
      </c>
      <c r="V39" s="9">
        <v>0.006590381526872971</v>
      </c>
      <c r="W39" s="9">
        <v>0.00210363351622167</v>
      </c>
      <c r="X39" s="9">
        <v>0.00804567973262593</v>
      </c>
      <c r="Y39" s="9">
        <v>0.005099386825143551</v>
      </c>
      <c r="Z39" s="20">
        <v>0.00147140752690744</v>
      </c>
      <c r="AA39" s="9">
        <v>0.0184241559294324</v>
      </c>
      <c r="AB39" s="9">
        <v>0.0198474351583137</v>
      </c>
      <c r="AC39" s="9">
        <v>0</v>
      </c>
      <c r="AD39" s="9">
        <v>0.00079215981824321</v>
      </c>
      <c r="AG39" s="21">
        <f aca="true" t="shared" si="33" ref="AG39:AG62">1*((A40+A39)/2)</f>
        <v>0.01702253058788418</v>
      </c>
      <c r="AH39" s="21">
        <f aca="true" t="shared" si="34" ref="AH39:AH62">1*((B40+B39)/2)</f>
        <v>0.06554151064357559</v>
      </c>
      <c r="AI39" s="21">
        <f aca="true" t="shared" si="35" ref="AI39:AI62">1*((C40+C39)/2)</f>
        <v>0.0065039000277472</v>
      </c>
      <c r="AJ39" s="21">
        <f aca="true" t="shared" si="36" ref="AJ39:AJ62">1*((D40+D39)/2)</f>
        <v>0.057117520573817505</v>
      </c>
      <c r="AK39" s="21">
        <f aca="true" t="shared" si="37" ref="AK39:AK62">1*((E40+E39)/2)</f>
        <v>0.004961886636436095</v>
      </c>
      <c r="AL39" s="21">
        <f aca="true" t="shared" si="38" ref="AL39:AL62">1*((F40+F39)/2)</f>
        <v>0.0017262174557689499</v>
      </c>
      <c r="AM39" s="21">
        <f aca="true" t="shared" si="39" ref="AM39:AM62">1*((G40+G39)/2)</f>
        <v>0.005757703309296705</v>
      </c>
      <c r="AN39" s="21">
        <f aca="true" t="shared" si="40" ref="AN39:AN62">1*((H40+H39)/2)</f>
        <v>0.02043833442758045</v>
      </c>
      <c r="AO39" s="21">
        <f aca="true" t="shared" si="41" ref="AO39:AO62">1*((I40+I39)/2)</f>
        <v>0.0287114273184505</v>
      </c>
      <c r="AP39" s="21">
        <f aca="true" t="shared" si="42" ref="AP39:AP62">1*((J40+J39)/2)</f>
        <v>0.0307213371810539</v>
      </c>
      <c r="AQ39" s="21">
        <f aca="true" t="shared" si="43" ref="AQ39:AQ62">1*((K40+K39)/2)</f>
        <v>0.008148099000049943</v>
      </c>
      <c r="AR39" s="21">
        <f aca="true" t="shared" si="44" ref="AR39:AR62">1*((L40+L39)/2)</f>
        <v>0.01261862255316235</v>
      </c>
      <c r="AS39" s="21">
        <f aca="true" t="shared" si="45" ref="AS39:AS62">1*((M40+M39)/2)</f>
        <v>0.015944461397619798</v>
      </c>
      <c r="AT39" s="21">
        <f aca="true" t="shared" si="46" ref="AT39:AT62">1*((N40+N39)/2)</f>
        <v>0.0123996193974677</v>
      </c>
      <c r="AU39" s="21">
        <f aca="true" t="shared" si="47" ref="AU39:AU62">1*((O40+O39)/2)</f>
        <v>0.018918713934483137</v>
      </c>
      <c r="AW39" s="21">
        <f aca="true" t="shared" si="48" ref="AW39:AW62">1*((Q40+Q39)/2)</f>
        <v>0.0014554822535622926</v>
      </c>
      <c r="AX39" s="21">
        <f aca="true" t="shared" si="49" ref="AX39:AX62">1*((R40+R39)/2)</f>
        <v>0.0103499128109009</v>
      </c>
      <c r="AY39" s="21">
        <f aca="true" t="shared" si="50" ref="AY39:AY62">1*((S40+S39)/2)</f>
        <v>0.04941864102312035</v>
      </c>
      <c r="AZ39" s="21">
        <f aca="true" t="shared" si="51" ref="AZ39:AZ62">1*((T40+T39)/2)</f>
        <v>0.01096175171196353</v>
      </c>
      <c r="BA39" s="21">
        <f aca="true" t="shared" si="52" ref="BA39:BA62">1*((U40+U39)/2)</f>
        <v>0.00888159806764529</v>
      </c>
      <c r="BB39" s="21">
        <f aca="true" t="shared" si="53" ref="BB39:BB62">1*((V40+V39)/2)</f>
        <v>0.06136022624249299</v>
      </c>
      <c r="BC39" s="21">
        <f aca="true" t="shared" si="54" ref="BC39:BC62">1*((W40+W39)/2)</f>
        <v>0.011534147311685386</v>
      </c>
      <c r="BD39" s="21">
        <f aca="true" t="shared" si="55" ref="BD39:BD62">1*((X40+X39)/2)</f>
        <v>0.015643263422330966</v>
      </c>
      <c r="BE39" s="21">
        <f aca="true" t="shared" si="56" ref="BE39:BE62">1*((Y40+Y39)/2)</f>
        <v>0.016927531407005026</v>
      </c>
      <c r="BF39" s="21">
        <f aca="true" t="shared" si="57" ref="BF39:BF62">1*((Z40+Z39)/2)</f>
        <v>0.00828158057536987</v>
      </c>
      <c r="BG39" s="21">
        <f aca="true" t="shared" si="58" ref="BG39:BG62">1*((AA40+AA39)/2)</f>
        <v>0.029307959288963903</v>
      </c>
      <c r="BH39" s="21">
        <f aca="true" t="shared" si="59" ref="BH39:BH62">1*((AB40+AB39)/2)</f>
        <v>0.01705524449786165</v>
      </c>
      <c r="BI39" s="21">
        <f aca="true" t="shared" si="60" ref="BI39:BI62">1*((AC40+AC39)/2)</f>
        <v>0.044573281196881746</v>
      </c>
      <c r="BJ39" s="21">
        <f aca="true" t="shared" si="61" ref="BJ39:BJ62">1*((AD40+AD39)/2)</f>
        <v>0.011386609748516704</v>
      </c>
    </row>
    <row r="40" spans="1:62" ht="15">
      <c r="A40" s="9">
        <v>0.0330408833184124</v>
      </c>
      <c r="B40" s="9">
        <v>0.128100908594004</v>
      </c>
      <c r="C40" s="9">
        <v>0.00351593410546003</v>
      </c>
      <c r="D40" s="9">
        <v>0.11423504114763501</v>
      </c>
      <c r="E40" s="9">
        <v>0.00992377327287219</v>
      </c>
      <c r="F40" s="9">
        <v>0.0034524349115378997</v>
      </c>
      <c r="G40" s="9">
        <v>0.0102372825115138</v>
      </c>
      <c r="H40" s="9">
        <v>0.0267954751980022</v>
      </c>
      <c r="I40" s="9">
        <v>0.0439930193172618</v>
      </c>
      <c r="J40" s="9">
        <v>0.0504295557944022</v>
      </c>
      <c r="K40" s="9">
        <v>0.0155862834754749</v>
      </c>
      <c r="L40" s="9">
        <v>0.0252372451063247</v>
      </c>
      <c r="M40" s="9">
        <v>0.031888922795239596</v>
      </c>
      <c r="N40" s="9">
        <v>0.0247992387949354</v>
      </c>
      <c r="O40" s="9">
        <v>0.0314311176280977</v>
      </c>
      <c r="P40" s="9"/>
      <c r="Q40" s="9">
        <v>0.0027398053316083403</v>
      </c>
      <c r="R40" s="9">
        <v>0.0206998256218018</v>
      </c>
      <c r="S40" s="9">
        <v>0.0988372820462407</v>
      </c>
      <c r="T40" s="9">
        <v>0.0183186874180256</v>
      </c>
      <c r="U40" s="9">
        <v>0.0155544217467402</v>
      </c>
      <c r="V40" s="9">
        <v>0.11613007095811301</v>
      </c>
      <c r="W40" s="9">
        <v>0.0209646611071491</v>
      </c>
      <c r="X40" s="9">
        <v>0.023240847112036</v>
      </c>
      <c r="Y40" s="9">
        <v>0.0287556759888665</v>
      </c>
      <c r="Z40" s="20">
        <v>0.0150917536238323</v>
      </c>
      <c r="AA40" s="9">
        <v>0.0401917626484954</v>
      </c>
      <c r="AB40" s="9">
        <v>0.0142630538374096</v>
      </c>
      <c r="AC40" s="9">
        <v>0.08914656239376349</v>
      </c>
      <c r="AD40" s="9">
        <v>0.0219810596787902</v>
      </c>
      <c r="AG40" s="21">
        <f t="shared" si="33"/>
        <v>0.1387779767233662</v>
      </c>
      <c r="AH40" s="21">
        <f t="shared" si="34"/>
        <v>0.20141556390065052</v>
      </c>
      <c r="AI40" s="21">
        <f t="shared" si="35"/>
        <v>0.020604247381997214</v>
      </c>
      <c r="AJ40" s="21">
        <f t="shared" si="36"/>
        <v>0.1609841251571705</v>
      </c>
      <c r="AK40" s="21">
        <f t="shared" si="37"/>
        <v>0.039837526339066544</v>
      </c>
      <c r="AL40" s="21">
        <f t="shared" si="38"/>
        <v>0.08350913043812246</v>
      </c>
      <c r="AM40" s="21">
        <f t="shared" si="39"/>
        <v>0.1028905268267804</v>
      </c>
      <c r="AN40" s="21">
        <f t="shared" si="40"/>
        <v>0.07926091415515162</v>
      </c>
      <c r="AO40" s="21">
        <f t="shared" si="41"/>
        <v>0.0851254145205319</v>
      </c>
      <c r="AP40" s="21">
        <f t="shared" si="42"/>
        <v>0.08327934745800161</v>
      </c>
      <c r="AQ40" s="21">
        <f t="shared" si="43"/>
        <v>0.0293713001730453</v>
      </c>
      <c r="AR40" s="21">
        <f t="shared" si="44"/>
        <v>0.06315645591733385</v>
      </c>
      <c r="AS40" s="21">
        <f t="shared" si="45"/>
        <v>0.056850427395395996</v>
      </c>
      <c r="AT40" s="21">
        <f t="shared" si="46"/>
        <v>0.0358864425266968</v>
      </c>
      <c r="AU40" s="21">
        <f t="shared" si="47"/>
        <v>0.04131551836378686</v>
      </c>
      <c r="AW40" s="21">
        <f t="shared" si="48"/>
        <v>0.1343196800330237</v>
      </c>
      <c r="AX40" s="21">
        <f t="shared" si="49"/>
        <v>0.0700426728525319</v>
      </c>
      <c r="AY40" s="21">
        <f t="shared" si="50"/>
        <v>0.19210227628180487</v>
      </c>
      <c r="AZ40" s="21">
        <f t="shared" si="51"/>
        <v>0.0574614034860303</v>
      </c>
      <c r="BA40" s="21">
        <f t="shared" si="52"/>
        <v>0.03795281489566445</v>
      </c>
      <c r="BB40" s="21">
        <f t="shared" si="53"/>
        <v>0.18993732935148003</v>
      </c>
      <c r="BC40" s="21">
        <f t="shared" si="54"/>
        <v>0.050884995394942</v>
      </c>
      <c r="BD40" s="21">
        <f t="shared" si="55"/>
        <v>0.080848756057316</v>
      </c>
      <c r="BE40" s="21">
        <f t="shared" si="56"/>
        <v>0.09133440357501275</v>
      </c>
      <c r="BF40" s="21">
        <f t="shared" si="57"/>
        <v>0.09338310940367815</v>
      </c>
      <c r="BG40" s="21">
        <f t="shared" si="58"/>
        <v>0.0845779144639422</v>
      </c>
      <c r="BH40" s="21">
        <f t="shared" si="59"/>
        <v>0.024408257523198997</v>
      </c>
      <c r="BI40" s="21">
        <f t="shared" si="60"/>
        <v>0.12049392272836326</v>
      </c>
      <c r="BJ40" s="21">
        <f t="shared" si="61"/>
        <v>0.05724042325539175</v>
      </c>
    </row>
    <row r="41" spans="1:62" ht="15">
      <c r="A41" s="9">
        <v>0.24451507012832</v>
      </c>
      <c r="B41" s="9">
        <v>0.274730219207297</v>
      </c>
      <c r="C41" s="9">
        <v>0.0376925606585344</v>
      </c>
      <c r="D41" s="9">
        <v>0.207733209166706</v>
      </c>
      <c r="E41" s="9">
        <v>0.0697512794052609</v>
      </c>
      <c r="F41" s="9">
        <v>0.163565825964707</v>
      </c>
      <c r="G41" s="9">
        <v>0.19554377114204702</v>
      </c>
      <c r="H41" s="9">
        <v>0.13172635311230102</v>
      </c>
      <c r="I41" s="9">
        <v>0.12625780972380202</v>
      </c>
      <c r="J41" s="9">
        <v>0.11612913912160101</v>
      </c>
      <c r="K41" s="9">
        <v>0.0431563168706157</v>
      </c>
      <c r="L41" s="9">
        <v>0.101075666728343</v>
      </c>
      <c r="M41" s="9">
        <v>0.0818119319955524</v>
      </c>
      <c r="N41" s="9">
        <v>0.0469736462584582</v>
      </c>
      <c r="O41" s="9">
        <v>0.05119991909947601</v>
      </c>
      <c r="P41" s="9"/>
      <c r="Q41" s="9">
        <v>0.26589955473443905</v>
      </c>
      <c r="R41" s="9">
        <v>0.119385520083262</v>
      </c>
      <c r="S41" s="9">
        <v>0.28536727051736904</v>
      </c>
      <c r="T41" s="9">
        <v>0.096604119554035</v>
      </c>
      <c r="U41" s="9">
        <v>0.0603512080445887</v>
      </c>
      <c r="V41" s="9">
        <v>0.26374458774484705</v>
      </c>
      <c r="W41" s="9">
        <v>0.08080532968273489</v>
      </c>
      <c r="X41" s="9">
        <v>0.138456665002596</v>
      </c>
      <c r="Y41" s="9">
        <v>0.153913131161159</v>
      </c>
      <c r="Z41" s="20">
        <v>0.171674465183524</v>
      </c>
      <c r="AA41" s="9">
        <v>0.128964066279389</v>
      </c>
      <c r="AB41" s="9">
        <v>0.0345534612089884</v>
      </c>
      <c r="AC41" s="9">
        <v>0.15184128306296302</v>
      </c>
      <c r="AD41" s="9">
        <v>0.0924997868319933</v>
      </c>
      <c r="AG41" s="21">
        <f t="shared" si="33"/>
        <v>0.30651969561325</v>
      </c>
      <c r="AH41" s="21">
        <f t="shared" si="34"/>
        <v>0.36791023379033305</v>
      </c>
      <c r="AI41" s="21">
        <f t="shared" si="35"/>
        <v>0.06082360467386724</v>
      </c>
      <c r="AJ41" s="21">
        <f t="shared" si="36"/>
        <v>0.2420612706501135</v>
      </c>
      <c r="AK41" s="21">
        <f t="shared" si="37"/>
        <v>0.12834344036702344</v>
      </c>
      <c r="AL41" s="21">
        <f t="shared" si="38"/>
        <v>0.203005323848228</v>
      </c>
      <c r="AM41" s="21">
        <f t="shared" si="39"/>
        <v>0.24381983980434901</v>
      </c>
      <c r="AN41" s="21">
        <f t="shared" si="40"/>
        <v>0.24233091573886303</v>
      </c>
      <c r="AO41" s="21">
        <f t="shared" si="41"/>
        <v>0.13188537026234753</v>
      </c>
      <c r="AP41" s="21">
        <f t="shared" si="42"/>
        <v>0.133088679161943</v>
      </c>
      <c r="AQ41" s="21">
        <f t="shared" si="43"/>
        <v>0.05190260662999455</v>
      </c>
      <c r="AR41" s="21">
        <f t="shared" si="44"/>
        <v>0.1393991068615635</v>
      </c>
      <c r="AS41" s="21">
        <f t="shared" si="45"/>
        <v>0.1248224301032272</v>
      </c>
      <c r="AT41" s="21">
        <f t="shared" si="46"/>
        <v>0.0505143107215202</v>
      </c>
      <c r="AU41" s="21">
        <f t="shared" si="47"/>
        <v>0.07465854290571924</v>
      </c>
      <c r="AW41" s="21">
        <f t="shared" si="48"/>
        <v>0.3529327369610691</v>
      </c>
      <c r="AX41" s="21">
        <f t="shared" si="49"/>
        <v>0.206164721561641</v>
      </c>
      <c r="AY41" s="21">
        <f t="shared" si="50"/>
        <v>0.36462245180663655</v>
      </c>
      <c r="AZ41" s="21">
        <f t="shared" si="51"/>
        <v>0.14635152317912</v>
      </c>
      <c r="BA41" s="21">
        <f t="shared" si="52"/>
        <v>0.11633524286830685</v>
      </c>
      <c r="BB41" s="21">
        <f t="shared" si="53"/>
        <v>0.2875063838547535</v>
      </c>
      <c r="BC41" s="21">
        <f t="shared" si="54"/>
        <v>0.13633659569740644</v>
      </c>
      <c r="BD41" s="21">
        <f t="shared" si="55"/>
        <v>0.17669118664252753</v>
      </c>
      <c r="BE41" s="21">
        <f t="shared" si="56"/>
        <v>0.17548709067657303</v>
      </c>
      <c r="BF41" s="21">
        <f t="shared" si="57"/>
        <v>0.240023139207798</v>
      </c>
      <c r="BG41" s="21">
        <f t="shared" si="58"/>
        <v>0.117241050071358</v>
      </c>
      <c r="BH41" s="21">
        <f t="shared" si="59"/>
        <v>0.0813904441773582</v>
      </c>
      <c r="BI41" s="21">
        <f t="shared" si="60"/>
        <v>0.2039532067008195</v>
      </c>
      <c r="BJ41" s="21">
        <f t="shared" si="61"/>
        <v>0.11770449688224616</v>
      </c>
    </row>
    <row r="42" spans="1:62" ht="15">
      <c r="A42" s="9">
        <v>0.36852432109818</v>
      </c>
      <c r="B42" s="9">
        <v>0.46109024837336904</v>
      </c>
      <c r="C42" s="9">
        <v>0.08395464868920009</v>
      </c>
      <c r="D42" s="9">
        <v>0.276389332133521</v>
      </c>
      <c r="E42" s="9">
        <v>0.186935601328786</v>
      </c>
      <c r="F42" s="9">
        <v>0.24244482173174903</v>
      </c>
      <c r="G42" s="9">
        <v>0.292095908466651</v>
      </c>
      <c r="H42" s="9">
        <v>0.35293547836542505</v>
      </c>
      <c r="I42" s="9">
        <v>0.13751293080089302</v>
      </c>
      <c r="J42" s="9">
        <v>0.150048219202285</v>
      </c>
      <c r="K42" s="9">
        <v>0.060648896389373395</v>
      </c>
      <c r="L42" s="9">
        <v>0.17772254699478401</v>
      </c>
      <c r="M42" s="9">
        <v>0.167832928210902</v>
      </c>
      <c r="N42" s="9">
        <v>0.0540549751845822</v>
      </c>
      <c r="O42" s="9">
        <v>0.0981171667119625</v>
      </c>
      <c r="P42" s="9"/>
      <c r="Q42" s="9">
        <v>0.43996591918769906</v>
      </c>
      <c r="R42" s="9">
        <v>0.29294392304002</v>
      </c>
      <c r="S42" s="9">
        <v>0.44387763309590406</v>
      </c>
      <c r="T42" s="9">
        <v>0.19609892680420501</v>
      </c>
      <c r="U42" s="9">
        <v>0.172319277692025</v>
      </c>
      <c r="V42" s="9">
        <v>0.31126817996466</v>
      </c>
      <c r="W42" s="9">
        <v>0.191867861712078</v>
      </c>
      <c r="X42" s="9">
        <v>0.21492570828245902</v>
      </c>
      <c r="Y42" s="9">
        <v>0.19706105019198702</v>
      </c>
      <c r="Z42" s="20">
        <v>0.308371813232072</v>
      </c>
      <c r="AA42" s="9">
        <v>0.105518033863327</v>
      </c>
      <c r="AB42" s="9">
        <v>0.12822742714572802</v>
      </c>
      <c r="AC42" s="9">
        <v>0.256065130338676</v>
      </c>
      <c r="AD42" s="9">
        <v>0.142909206932499</v>
      </c>
      <c r="AG42" s="21">
        <f t="shared" si="33"/>
        <v>0.424720978812295</v>
      </c>
      <c r="AH42" s="21">
        <f t="shared" si="34"/>
        <v>0.5253903754111545</v>
      </c>
      <c r="AI42" s="21">
        <f t="shared" si="35"/>
        <v>0.14479431078956306</v>
      </c>
      <c r="AJ42" s="21">
        <f t="shared" si="36"/>
        <v>0.34437056065068905</v>
      </c>
      <c r="AK42" s="21">
        <f t="shared" si="37"/>
        <v>0.2865296942839375</v>
      </c>
      <c r="AL42" s="21">
        <f t="shared" si="38"/>
        <v>0.2947598890672895</v>
      </c>
      <c r="AM42" s="21">
        <f t="shared" si="39"/>
        <v>0.337406329786744</v>
      </c>
      <c r="AN42" s="21">
        <f t="shared" si="40"/>
        <v>0.42321613356069054</v>
      </c>
      <c r="AO42" s="21">
        <f t="shared" si="41"/>
        <v>0.1588751238087315</v>
      </c>
      <c r="AP42" s="21">
        <f t="shared" si="42"/>
        <v>0.1778340744121675</v>
      </c>
      <c r="AQ42" s="21">
        <f t="shared" si="43"/>
        <v>0.0804605994463497</v>
      </c>
      <c r="AR42" s="21">
        <f t="shared" si="44"/>
        <v>0.20197130555236054</v>
      </c>
      <c r="AS42" s="21">
        <f t="shared" si="45"/>
        <v>0.181650935289145</v>
      </c>
      <c r="AT42" s="21">
        <f t="shared" si="46"/>
        <v>0.0636539169238827</v>
      </c>
      <c r="AU42" s="21">
        <f t="shared" si="47"/>
        <v>0.11685322243219826</v>
      </c>
      <c r="AW42" s="21">
        <f t="shared" si="48"/>
        <v>0.5581097986110941</v>
      </c>
      <c r="AX42" s="21">
        <f t="shared" si="49"/>
        <v>0.39445710903160003</v>
      </c>
      <c r="AY42" s="21">
        <f t="shared" si="50"/>
        <v>0.4982206214865985</v>
      </c>
      <c r="AZ42" s="21">
        <f t="shared" si="51"/>
        <v>0.26822117237242604</v>
      </c>
      <c r="BA42" s="21">
        <f t="shared" si="52"/>
        <v>0.2364693193487345</v>
      </c>
      <c r="BB42" s="21">
        <f t="shared" si="53"/>
        <v>0.3308928422966835</v>
      </c>
      <c r="BC42" s="21">
        <f t="shared" si="54"/>
        <v>0.24717335445328803</v>
      </c>
      <c r="BD42" s="21">
        <f t="shared" si="55"/>
        <v>0.26651890524222255</v>
      </c>
      <c r="BE42" s="21">
        <f t="shared" si="56"/>
        <v>0.306617838890747</v>
      </c>
      <c r="BF42" s="21">
        <f t="shared" si="57"/>
        <v>0.34798446220994805</v>
      </c>
      <c r="BG42" s="21">
        <f t="shared" si="58"/>
        <v>0.122270464397944</v>
      </c>
      <c r="BH42" s="21">
        <f t="shared" si="59"/>
        <v>0.1566289488855665</v>
      </c>
      <c r="BI42" s="21">
        <f t="shared" si="60"/>
        <v>0.26452430393569404</v>
      </c>
      <c r="BJ42" s="21">
        <f t="shared" si="61"/>
        <v>0.20131449019839753</v>
      </c>
    </row>
    <row r="43" spans="1:62" ht="15">
      <c r="A43" s="9">
        <v>0.48091763652641</v>
      </c>
      <c r="B43" s="9">
        <v>0.58969050244894</v>
      </c>
      <c r="C43" s="9">
        <v>0.20563397288992602</v>
      </c>
      <c r="D43" s="9">
        <v>0.41235178916785703</v>
      </c>
      <c r="E43" s="9">
        <v>0.386123787239089</v>
      </c>
      <c r="F43" s="9">
        <v>0.34707495640283</v>
      </c>
      <c r="G43" s="9">
        <v>0.382716751106837</v>
      </c>
      <c r="H43" s="9">
        <v>0.49349678875595604</v>
      </c>
      <c r="I43" s="9">
        <v>0.18023731681657</v>
      </c>
      <c r="J43" s="9">
        <v>0.20561992962205</v>
      </c>
      <c r="K43" s="9">
        <v>0.10027230250332601</v>
      </c>
      <c r="L43" s="9">
        <v>0.22622006410993703</v>
      </c>
      <c r="M43" s="9">
        <v>0.19546894236738802</v>
      </c>
      <c r="N43" s="9">
        <v>0.07325285866318319</v>
      </c>
      <c r="O43" s="9">
        <v>0.13558927815243402</v>
      </c>
      <c r="P43" s="9"/>
      <c r="Q43" s="9">
        <v>0.6762536780344891</v>
      </c>
      <c r="R43" s="9">
        <v>0.49597029502318</v>
      </c>
      <c r="S43" s="9">
        <v>0.552563609877293</v>
      </c>
      <c r="T43" s="9">
        <v>0.34034341794064704</v>
      </c>
      <c r="U43" s="9">
        <v>0.300619361005444</v>
      </c>
      <c r="V43" s="9">
        <v>0.350517504628707</v>
      </c>
      <c r="W43" s="9">
        <v>0.302478847194498</v>
      </c>
      <c r="X43" s="9">
        <v>0.31811210220198605</v>
      </c>
      <c r="Y43" s="9">
        <v>0.416174627589507</v>
      </c>
      <c r="Z43" s="20">
        <v>0.38759711118782403</v>
      </c>
      <c r="AA43" s="9">
        <v>0.139022894932561</v>
      </c>
      <c r="AB43" s="9">
        <v>0.185030470625405</v>
      </c>
      <c r="AC43" s="9">
        <v>0.272983477532712</v>
      </c>
      <c r="AD43" s="9">
        <v>0.25971977346429603</v>
      </c>
      <c r="AG43" s="21">
        <f t="shared" si="33"/>
        <v>0.5335392420173085</v>
      </c>
      <c r="AH43" s="21">
        <f t="shared" si="34"/>
        <v>0.592257030838073</v>
      </c>
      <c r="AI43" s="21">
        <f t="shared" si="35"/>
        <v>0.22548287892957353</v>
      </c>
      <c r="AJ43" s="21">
        <f t="shared" si="36"/>
        <v>0.43885316773132604</v>
      </c>
      <c r="AK43" s="21">
        <f t="shared" si="37"/>
        <v>0.39166593695028806</v>
      </c>
      <c r="AL43" s="21">
        <f t="shared" si="38"/>
        <v>0.357720348162773</v>
      </c>
      <c r="AM43" s="21">
        <f t="shared" si="39"/>
        <v>0.40253766011116</v>
      </c>
      <c r="AN43" s="21">
        <f t="shared" si="40"/>
        <v>0.510700046588793</v>
      </c>
      <c r="AO43" s="21">
        <f t="shared" si="41"/>
        <v>0.17706233400931098</v>
      </c>
      <c r="AP43" s="21">
        <f t="shared" si="42"/>
        <v>0.2079020598065345</v>
      </c>
      <c r="AQ43" s="21">
        <f t="shared" si="43"/>
        <v>0.14844160967911602</v>
      </c>
      <c r="AR43" s="21">
        <f t="shared" si="44"/>
        <v>0.2513414579259785</v>
      </c>
      <c r="AS43" s="21">
        <f t="shared" si="45"/>
        <v>0.209813082473106</v>
      </c>
      <c r="AT43" s="21">
        <f t="shared" si="46"/>
        <v>0.08019381554038585</v>
      </c>
      <c r="AU43" s="21">
        <f t="shared" si="47"/>
        <v>0.153426579614332</v>
      </c>
      <c r="AW43" s="21">
        <f t="shared" si="48"/>
        <v>0.6914157380861891</v>
      </c>
      <c r="AX43" s="21">
        <f t="shared" si="49"/>
        <v>0.5264641528574325</v>
      </c>
      <c r="AY43" s="21">
        <f t="shared" si="50"/>
        <v>0.5813652328563895</v>
      </c>
      <c r="AZ43" s="21">
        <f t="shared" si="51"/>
        <v>0.35589043904749906</v>
      </c>
      <c r="BA43" s="21">
        <f t="shared" si="52"/>
        <v>0.342336779968612</v>
      </c>
      <c r="BB43" s="21">
        <f t="shared" si="53"/>
        <v>0.35559423625343256</v>
      </c>
      <c r="BC43" s="21">
        <f t="shared" si="54"/>
        <v>0.3385532950354965</v>
      </c>
      <c r="BD43" s="21">
        <f t="shared" si="55"/>
        <v>0.38289756744998255</v>
      </c>
      <c r="BE43" s="21">
        <f t="shared" si="56"/>
        <v>0.44994566095960004</v>
      </c>
      <c r="BF43" s="21">
        <f t="shared" si="57"/>
        <v>0.3925077842755925</v>
      </c>
      <c r="BG43" s="21">
        <f t="shared" si="58"/>
        <v>0.16079468934048902</v>
      </c>
      <c r="BH43" s="21">
        <f t="shared" si="59"/>
        <v>0.196800177188885</v>
      </c>
      <c r="BI43" s="21">
        <f t="shared" si="60"/>
        <v>0.27454639374009404</v>
      </c>
      <c r="BJ43" s="21">
        <f t="shared" si="61"/>
        <v>0.32476833451148757</v>
      </c>
    </row>
    <row r="44" spans="1:62" ht="15">
      <c r="A44" s="9">
        <v>0.5861608475082071</v>
      </c>
      <c r="B44" s="9">
        <v>0.5948235592272061</v>
      </c>
      <c r="C44" s="9">
        <v>0.245331784969221</v>
      </c>
      <c r="D44" s="9">
        <v>0.46535454629479506</v>
      </c>
      <c r="E44" s="9">
        <v>0.39720808666148705</v>
      </c>
      <c r="F44" s="9">
        <v>0.36836573992271604</v>
      </c>
      <c r="G44" s="9">
        <v>0.42235856911548303</v>
      </c>
      <c r="H44" s="9">
        <v>0.52790330442163</v>
      </c>
      <c r="I44" s="9">
        <v>0.173887351202052</v>
      </c>
      <c r="J44" s="9">
        <v>0.210184189991019</v>
      </c>
      <c r="K44" s="9">
        <v>0.196610916854906</v>
      </c>
      <c r="L44" s="9">
        <v>0.27646285174202</v>
      </c>
      <c r="M44" s="9">
        <v>0.224157222578824</v>
      </c>
      <c r="N44" s="9">
        <v>0.0871347724175885</v>
      </c>
      <c r="O44" s="9">
        <v>0.17126388107623</v>
      </c>
      <c r="P44" s="9"/>
      <c r="Q44" s="9">
        <v>0.706577798137889</v>
      </c>
      <c r="R44" s="9">
        <v>0.556958010691685</v>
      </c>
      <c r="S44" s="9">
        <v>0.610166855835486</v>
      </c>
      <c r="T44" s="9">
        <v>0.37143746015435103</v>
      </c>
      <c r="U44" s="9">
        <v>0.38405419893178</v>
      </c>
      <c r="V44" s="9">
        <v>0.36067096787815806</v>
      </c>
      <c r="W44" s="9">
        <v>0.37462774287649503</v>
      </c>
      <c r="X44" s="9">
        <v>0.44768303269797904</v>
      </c>
      <c r="Y44" s="9">
        <v>0.48371669432969305</v>
      </c>
      <c r="Z44" s="20">
        <v>0.397418457363361</v>
      </c>
      <c r="AA44" s="9">
        <v>0.18256648374841702</v>
      </c>
      <c r="AB44" s="9">
        <v>0.20856988375236502</v>
      </c>
      <c r="AC44" s="9">
        <v>0.276109309947476</v>
      </c>
      <c r="AD44" s="9">
        <v>0.38981689555867904</v>
      </c>
      <c r="AG44" s="21">
        <f t="shared" si="33"/>
        <v>0.625646821844226</v>
      </c>
      <c r="AH44" s="21">
        <f t="shared" si="34"/>
        <v>0.6138990935537181</v>
      </c>
      <c r="AI44" s="21">
        <f t="shared" si="35"/>
        <v>0.282382690864994</v>
      </c>
      <c r="AJ44" s="21">
        <f t="shared" si="36"/>
        <v>0.45700120155626855</v>
      </c>
      <c r="AK44" s="21">
        <f t="shared" si="37"/>
        <v>0.44466274356362456</v>
      </c>
      <c r="AL44" s="21">
        <f t="shared" si="38"/>
        <v>0.36208467453848453</v>
      </c>
      <c r="AM44" s="21">
        <f t="shared" si="39"/>
        <v>0.430147137893</v>
      </c>
      <c r="AN44" s="21">
        <f t="shared" si="40"/>
        <v>0.5200639327399286</v>
      </c>
      <c r="AO44" s="21">
        <f t="shared" si="41"/>
        <v>0.176790169771692</v>
      </c>
      <c r="AP44" s="21">
        <f t="shared" si="42"/>
        <v>0.226035792635345</v>
      </c>
      <c r="AQ44" s="21">
        <f t="shared" si="43"/>
        <v>0.225549306033262</v>
      </c>
      <c r="AR44" s="21">
        <f t="shared" si="44"/>
        <v>0.28413154038876</v>
      </c>
      <c r="AS44" s="21">
        <f t="shared" si="45"/>
        <v>0.24503155044388103</v>
      </c>
      <c r="AT44" s="21">
        <f t="shared" si="46"/>
        <v>0.08489299697971331</v>
      </c>
      <c r="AU44" s="21">
        <f t="shared" si="47"/>
        <v>0.18193137360241202</v>
      </c>
      <c r="AW44" s="21">
        <f t="shared" si="48"/>
        <v>0.710841675245601</v>
      </c>
      <c r="AX44" s="21">
        <f t="shared" si="49"/>
        <v>0.5879344713523986</v>
      </c>
      <c r="AY44" s="21">
        <f t="shared" si="50"/>
        <v>0.632060093124682</v>
      </c>
      <c r="AZ44" s="21">
        <f t="shared" si="51"/>
        <v>0.38315222835136553</v>
      </c>
      <c r="BA44" s="21">
        <f t="shared" si="52"/>
        <v>0.441730981612922</v>
      </c>
      <c r="BB44" s="21">
        <f t="shared" si="53"/>
        <v>0.345555583415042</v>
      </c>
      <c r="BC44" s="21">
        <f t="shared" si="54"/>
        <v>0.37681559340742055</v>
      </c>
      <c r="BD44" s="21">
        <f t="shared" si="55"/>
        <v>0.47859865230353404</v>
      </c>
      <c r="BE44" s="21">
        <f t="shared" si="56"/>
        <v>0.4806292124760515</v>
      </c>
      <c r="BF44" s="21">
        <f t="shared" si="57"/>
        <v>0.39325288727411956</v>
      </c>
      <c r="BG44" s="21">
        <f t="shared" si="58"/>
        <v>0.181732296126555</v>
      </c>
      <c r="BH44" s="21">
        <f t="shared" si="59"/>
        <v>0.22331906702234702</v>
      </c>
      <c r="BI44" s="21">
        <f t="shared" si="60"/>
        <v>0.303954089704326</v>
      </c>
      <c r="BJ44" s="21">
        <f t="shared" si="61"/>
        <v>0.4009910249392815</v>
      </c>
    </row>
    <row r="45" spans="1:99" s="22" customFormat="1" ht="15">
      <c r="A45" s="20">
        <v>0.665132796180245</v>
      </c>
      <c r="B45" s="20">
        <v>0.63297462788023</v>
      </c>
      <c r="C45" s="20">
        <v>0.31943359676076705</v>
      </c>
      <c r="D45" s="20">
        <v>0.44864785681774205</v>
      </c>
      <c r="E45" s="20">
        <v>0.492117400465762</v>
      </c>
      <c r="F45" s="20">
        <v>0.355803609154253</v>
      </c>
      <c r="G45" s="20">
        <v>0.437935706670517</v>
      </c>
      <c r="H45" s="20">
        <v>0.512224561058227</v>
      </c>
      <c r="I45" s="20">
        <v>0.17969298834133202</v>
      </c>
      <c r="J45" s="20">
        <v>0.241887395279671</v>
      </c>
      <c r="K45" s="20">
        <v>0.254487695211618</v>
      </c>
      <c r="L45" s="20">
        <v>0.2918002290355</v>
      </c>
      <c r="M45" s="20">
        <v>0.265905878308938</v>
      </c>
      <c r="N45" s="20">
        <v>0.0826512215418381</v>
      </c>
      <c r="O45" s="9">
        <v>0.192598866128594</v>
      </c>
      <c r="P45" s="20"/>
      <c r="Q45" s="20">
        <v>0.7151055523533131</v>
      </c>
      <c r="R45" s="20">
        <v>0.6189109320131121</v>
      </c>
      <c r="S45" s="20">
        <v>0.653953330413878</v>
      </c>
      <c r="T45" s="20">
        <v>0.39486699654838</v>
      </c>
      <c r="U45" s="20">
        <v>0.499407764294064</v>
      </c>
      <c r="V45" s="20">
        <v>0.330440198951926</v>
      </c>
      <c r="W45" s="20">
        <v>0.379003443938346</v>
      </c>
      <c r="X45" s="20">
        <v>0.509514271909089</v>
      </c>
      <c r="Y45" s="20">
        <v>0.47754173062241</v>
      </c>
      <c r="Z45" s="20">
        <v>0.38908731718487805</v>
      </c>
      <c r="AA45" s="20">
        <v>0.180898108504693</v>
      </c>
      <c r="AB45" s="20">
        <v>0.23806825029232903</v>
      </c>
      <c r="AC45" s="20">
        <v>0.33179886946117604</v>
      </c>
      <c r="AD45" s="9">
        <v>0.41216515431988404</v>
      </c>
      <c r="AE45" s="1"/>
      <c r="AF45" s="1"/>
      <c r="AG45" s="21">
        <f t="shared" si="33"/>
        <v>0.667969262906595</v>
      </c>
      <c r="AH45" s="21">
        <f t="shared" si="34"/>
        <v>0.6271542999015269</v>
      </c>
      <c r="AI45" s="21">
        <f t="shared" si="35"/>
        <v>0.32610385172700806</v>
      </c>
      <c r="AJ45" s="21">
        <f t="shared" si="36"/>
        <v>0.4481665367451255</v>
      </c>
      <c r="AK45" s="21">
        <f t="shared" si="37"/>
        <v>0.497877356660611</v>
      </c>
      <c r="AL45" s="21">
        <f t="shared" si="38"/>
        <v>0.33222656700135955</v>
      </c>
      <c r="AM45" s="21">
        <f t="shared" si="39"/>
        <v>0.416974164073037</v>
      </c>
      <c r="AN45" s="21">
        <f t="shared" si="40"/>
        <v>0.5123145097182995</v>
      </c>
      <c r="AO45" s="21">
        <f t="shared" si="41"/>
        <v>0.189284528013019</v>
      </c>
      <c r="AP45" s="21">
        <f t="shared" si="42"/>
        <v>0.23915528055477853</v>
      </c>
      <c r="AQ45" s="21">
        <f t="shared" si="43"/>
        <v>0.2635273528340645</v>
      </c>
      <c r="AR45" s="21">
        <f t="shared" si="44"/>
        <v>0.2882605137129585</v>
      </c>
      <c r="AS45" s="21">
        <f t="shared" si="45"/>
        <v>0.278447135907176</v>
      </c>
      <c r="AT45" s="21">
        <f t="shared" si="46"/>
        <v>0.0822773823298312</v>
      </c>
      <c r="AU45" s="21">
        <f t="shared" si="47"/>
        <v>0.216151031165663</v>
      </c>
      <c r="AV45" s="2"/>
      <c r="AW45" s="21">
        <f t="shared" si="48"/>
        <v>0.7016091479545221</v>
      </c>
      <c r="AX45" s="21">
        <f t="shared" si="49"/>
        <v>0.6120915193573541</v>
      </c>
      <c r="AY45" s="21">
        <f t="shared" si="50"/>
        <v>0.6630244966173046</v>
      </c>
      <c r="AZ45" s="21">
        <f t="shared" si="51"/>
        <v>0.413898633846618</v>
      </c>
      <c r="BA45" s="21">
        <f t="shared" si="52"/>
        <v>0.5085832197730515</v>
      </c>
      <c r="BB45" s="21">
        <f t="shared" si="53"/>
        <v>0.3192686180917455</v>
      </c>
      <c r="BC45" s="21">
        <f t="shared" si="54"/>
        <v>0.3778736816453495</v>
      </c>
      <c r="BD45" s="21">
        <f t="shared" si="55"/>
        <v>0.5118850708833805</v>
      </c>
      <c r="BE45" s="21">
        <f t="shared" si="56"/>
        <v>0.4790070440682415</v>
      </c>
      <c r="BF45" s="21">
        <f t="shared" si="57"/>
        <v>0.39140978272386406</v>
      </c>
      <c r="BG45" s="21">
        <f t="shared" si="58"/>
        <v>0.18927264869645602</v>
      </c>
      <c r="BH45" s="21">
        <f t="shared" si="59"/>
        <v>0.26880921903347355</v>
      </c>
      <c r="BI45" s="21">
        <f t="shared" si="60"/>
        <v>0.35403804862111604</v>
      </c>
      <c r="BJ45" s="21">
        <f t="shared" si="61"/>
        <v>0.40758616800939607</v>
      </c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62" ht="15">
      <c r="A46" s="9">
        <v>0.670805729632945</v>
      </c>
      <c r="B46" s="9">
        <v>0.621333971922824</v>
      </c>
      <c r="C46" s="9">
        <v>0.332774106693249</v>
      </c>
      <c r="D46" s="9">
        <v>0.44768521667250905</v>
      </c>
      <c r="E46" s="9">
        <v>0.50363731285546</v>
      </c>
      <c r="F46" s="9">
        <v>0.30864952484846603</v>
      </c>
      <c r="G46" s="9">
        <v>0.39601262147555705</v>
      </c>
      <c r="H46" s="9">
        <v>0.512404458378372</v>
      </c>
      <c r="I46" s="9">
        <v>0.198876067684706</v>
      </c>
      <c r="J46" s="9">
        <v>0.236423165829886</v>
      </c>
      <c r="K46" s="9">
        <v>0.272567010456511</v>
      </c>
      <c r="L46" s="9">
        <v>0.28472079839041703</v>
      </c>
      <c r="M46" s="9">
        <v>0.290988393505414</v>
      </c>
      <c r="N46" s="9">
        <v>0.0819035431178243</v>
      </c>
      <c r="O46" s="9">
        <v>0.239703196202732</v>
      </c>
      <c r="P46" s="9"/>
      <c r="Q46" s="9">
        <v>0.688112743555731</v>
      </c>
      <c r="R46" s="9">
        <v>0.605272106701596</v>
      </c>
      <c r="S46" s="9">
        <v>0.6720956628207311</v>
      </c>
      <c r="T46" s="9">
        <v>0.43293027114485605</v>
      </c>
      <c r="U46" s="9">
        <v>0.517758675252039</v>
      </c>
      <c r="V46" s="9">
        <v>0.308097037231565</v>
      </c>
      <c r="W46" s="9">
        <v>0.376743919352353</v>
      </c>
      <c r="X46" s="9">
        <v>0.514255869857672</v>
      </c>
      <c r="Y46" s="9">
        <v>0.480472357514073</v>
      </c>
      <c r="Z46" s="20">
        <v>0.39373224826285</v>
      </c>
      <c r="AA46" s="9">
        <v>0.19764718888821903</v>
      </c>
      <c r="AB46" s="9">
        <v>0.299550187774618</v>
      </c>
      <c r="AC46" s="9">
        <v>0.37627722778105605</v>
      </c>
      <c r="AD46" s="9">
        <v>0.40300718169890803</v>
      </c>
      <c r="AG46" s="21">
        <f t="shared" si="33"/>
        <v>0.6697038197552965</v>
      </c>
      <c r="AH46" s="21">
        <f t="shared" si="34"/>
        <v>0.611207997259506</v>
      </c>
      <c r="AI46" s="21">
        <f t="shared" si="35"/>
        <v>0.336388312248862</v>
      </c>
      <c r="AJ46" s="21">
        <f t="shared" si="36"/>
        <v>0.44585759552721155</v>
      </c>
      <c r="AK46" s="21">
        <f t="shared" si="37"/>
        <v>0.503410638932272</v>
      </c>
      <c r="AL46" s="21">
        <f t="shared" si="38"/>
        <v>0.25510374974072153</v>
      </c>
      <c r="AM46" s="21">
        <f t="shared" si="39"/>
        <v>0.37222215394636154</v>
      </c>
      <c r="AN46" s="21">
        <f t="shared" si="40"/>
        <v>0.5046919373711315</v>
      </c>
      <c r="AO46" s="21">
        <f t="shared" si="41"/>
        <v>0.19592075601266</v>
      </c>
      <c r="AP46" s="21">
        <f t="shared" si="42"/>
        <v>0.228185412034924</v>
      </c>
      <c r="AQ46" s="21">
        <f t="shared" si="43"/>
        <v>0.26885691860202154</v>
      </c>
      <c r="AR46" s="21">
        <f t="shared" si="44"/>
        <v>0.27414165862375306</v>
      </c>
      <c r="AS46" s="21">
        <f t="shared" si="45"/>
        <v>0.29735372624947853</v>
      </c>
      <c r="AT46" s="21">
        <f t="shared" si="46"/>
        <v>0.08563901772719285</v>
      </c>
      <c r="AU46" s="21">
        <f t="shared" si="47"/>
        <v>0.257781303130471</v>
      </c>
      <c r="AW46" s="21">
        <f t="shared" si="48"/>
        <v>0.683904241475392</v>
      </c>
      <c r="AX46" s="21">
        <f t="shared" si="49"/>
        <v>0.5984286497769036</v>
      </c>
      <c r="AY46" s="21">
        <f t="shared" si="50"/>
        <v>0.6764578659969795</v>
      </c>
      <c r="AZ46" s="21">
        <f t="shared" si="51"/>
        <v>0.4450421701015925</v>
      </c>
      <c r="BA46" s="21">
        <f t="shared" si="52"/>
        <v>0.529252052158076</v>
      </c>
      <c r="BB46" s="21">
        <f t="shared" si="53"/>
        <v>0.298324955692419</v>
      </c>
      <c r="BC46" s="21">
        <f t="shared" si="54"/>
        <v>0.37502105425367604</v>
      </c>
      <c r="BD46" s="21">
        <f t="shared" si="55"/>
        <v>0.5088055383467965</v>
      </c>
      <c r="BE46" s="21">
        <f t="shared" si="56"/>
        <v>0.4801618487117885</v>
      </c>
      <c r="BF46" s="21">
        <f t="shared" si="57"/>
        <v>0.387970517163003</v>
      </c>
      <c r="BG46" s="21">
        <f t="shared" si="58"/>
        <v>0.19346117509899702</v>
      </c>
      <c r="BH46" s="21">
        <f t="shared" si="59"/>
        <v>0.322601842894693</v>
      </c>
      <c r="BI46" s="21">
        <f t="shared" si="60"/>
        <v>0.39729565459257454</v>
      </c>
      <c r="BJ46" s="21">
        <f t="shared" si="61"/>
        <v>0.40520212452862353</v>
      </c>
    </row>
    <row r="47" spans="1:99" s="22" customFormat="1" ht="15">
      <c r="A47" s="20">
        <v>0.668601909877648</v>
      </c>
      <c r="B47" s="20">
        <v>0.601082022596188</v>
      </c>
      <c r="C47" s="20">
        <v>0.34000251780447505</v>
      </c>
      <c r="D47" s="20">
        <v>0.44402997438191405</v>
      </c>
      <c r="E47" s="20">
        <v>0.503183965009084</v>
      </c>
      <c r="F47" s="20">
        <v>0.201557974632977</v>
      </c>
      <c r="G47" s="20">
        <v>0.34843168641716604</v>
      </c>
      <c r="H47" s="20">
        <v>0.49697941636389104</v>
      </c>
      <c r="I47" s="20">
        <v>0.19296544434061402</v>
      </c>
      <c r="J47" s="20">
        <v>0.219947658239962</v>
      </c>
      <c r="K47" s="20">
        <v>0.26514682674753204</v>
      </c>
      <c r="L47" s="20">
        <v>0.26356251885708903</v>
      </c>
      <c r="M47" s="20">
        <v>0.303719058993543</v>
      </c>
      <c r="N47" s="20">
        <v>0.0893744923365614</v>
      </c>
      <c r="O47" s="9">
        <v>0.27585941005821</v>
      </c>
      <c r="P47" s="20"/>
      <c r="Q47" s="20">
        <v>0.679695739395053</v>
      </c>
      <c r="R47" s="20">
        <v>0.591585192852211</v>
      </c>
      <c r="S47" s="20">
        <v>0.680820069173228</v>
      </c>
      <c r="T47" s="20">
        <v>0.45715406905832906</v>
      </c>
      <c r="U47" s="20">
        <v>0.540745429064113</v>
      </c>
      <c r="V47" s="20">
        <v>0.288552874153273</v>
      </c>
      <c r="W47" s="20">
        <v>0.373298189154999</v>
      </c>
      <c r="X47" s="20">
        <v>0.503355206835921</v>
      </c>
      <c r="Y47" s="20">
        <v>0.479851339909504</v>
      </c>
      <c r="Z47" s="20">
        <v>0.382208786063156</v>
      </c>
      <c r="AA47" s="20">
        <v>0.189275161309775</v>
      </c>
      <c r="AB47" s="20">
        <v>0.345653498014768</v>
      </c>
      <c r="AC47" s="20">
        <v>0.41831408140409304</v>
      </c>
      <c r="AD47" s="9">
        <v>0.407397067358339</v>
      </c>
      <c r="AE47" s="1"/>
      <c r="AF47" s="1"/>
      <c r="AG47" s="21">
        <f t="shared" si="33"/>
        <v>0.6523336317517155</v>
      </c>
      <c r="AH47" s="21">
        <f t="shared" si="34"/>
        <v>0.5788649071808025</v>
      </c>
      <c r="AI47" s="21">
        <f t="shared" si="35"/>
        <v>0.33236881724850253</v>
      </c>
      <c r="AJ47" s="21">
        <f t="shared" si="36"/>
        <v>0.44367944780729107</v>
      </c>
      <c r="AK47" s="21">
        <f t="shared" si="37"/>
        <v>0.49880732938215055</v>
      </c>
      <c r="AL47" s="21">
        <f t="shared" si="38"/>
        <v>0.18919712066621103</v>
      </c>
      <c r="AM47" s="21">
        <f t="shared" si="39"/>
        <v>0.31447767430571105</v>
      </c>
      <c r="AN47" s="21">
        <f t="shared" si="40"/>
        <v>0.48729648154668653</v>
      </c>
      <c r="AO47" s="21">
        <f t="shared" si="41"/>
        <v>0.1774291858049855</v>
      </c>
      <c r="AP47" s="21">
        <f t="shared" si="42"/>
        <v>0.211871862070996</v>
      </c>
      <c r="AQ47" s="21">
        <f t="shared" si="43"/>
        <v>0.26781927111475</v>
      </c>
      <c r="AR47" s="21">
        <f t="shared" si="44"/>
        <v>0.24816179841208702</v>
      </c>
      <c r="AS47" s="21">
        <f t="shared" si="45"/>
        <v>0.30435831062192453</v>
      </c>
      <c r="AT47" s="21">
        <f t="shared" si="46"/>
        <v>0.08454024341322236</v>
      </c>
      <c r="AU47" s="21">
        <f t="shared" si="47"/>
        <v>0.2819357978498155</v>
      </c>
      <c r="AV47" s="2"/>
      <c r="AW47" s="21">
        <f t="shared" si="48"/>
        <v>0.6826192891356715</v>
      </c>
      <c r="AX47" s="21">
        <f t="shared" si="49"/>
        <v>0.5897194720794515</v>
      </c>
      <c r="AY47" s="21">
        <f t="shared" si="50"/>
        <v>0.6821391865442881</v>
      </c>
      <c r="AZ47" s="21">
        <f t="shared" si="51"/>
        <v>0.4605226099386395</v>
      </c>
      <c r="BA47" s="21">
        <f t="shared" si="52"/>
        <v>0.5432202897240326</v>
      </c>
      <c r="BB47" s="21">
        <f t="shared" si="53"/>
        <v>0.28603562289926654</v>
      </c>
      <c r="BC47" s="21">
        <f t="shared" si="54"/>
        <v>0.3430893667955605</v>
      </c>
      <c r="BD47" s="21">
        <f t="shared" si="55"/>
        <v>0.49022007831155</v>
      </c>
      <c r="BE47" s="21">
        <f t="shared" si="56"/>
        <v>0.47748811183438655</v>
      </c>
      <c r="BF47" s="21">
        <f t="shared" si="57"/>
        <v>0.3720465039972385</v>
      </c>
      <c r="BG47" s="21">
        <f t="shared" si="58"/>
        <v>0.1842507722098265</v>
      </c>
      <c r="BH47" s="21">
        <f t="shared" si="59"/>
        <v>0.35382242677115605</v>
      </c>
      <c r="BI47" s="21">
        <f t="shared" si="60"/>
        <v>0.43066362128568253</v>
      </c>
      <c r="BJ47" s="21">
        <f t="shared" si="61"/>
        <v>0.4102322018467225</v>
      </c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62" ht="15">
      <c r="A48" s="9">
        <v>0.6360653536257831</v>
      </c>
      <c r="B48" s="9">
        <v>0.556647791765417</v>
      </c>
      <c r="C48" s="9">
        <v>0.32473511669253</v>
      </c>
      <c r="D48" s="9">
        <v>0.44332892123266804</v>
      </c>
      <c r="E48" s="9">
        <v>0.49443069375521703</v>
      </c>
      <c r="F48" s="9">
        <v>0.17683626669944502</v>
      </c>
      <c r="G48" s="9">
        <v>0.280523662194256</v>
      </c>
      <c r="H48" s="9">
        <v>0.47761354672948203</v>
      </c>
      <c r="I48" s="9">
        <v>0.161892927269357</v>
      </c>
      <c r="J48" s="9">
        <v>0.20379606590203</v>
      </c>
      <c r="K48" s="9">
        <v>0.27049171548196804</v>
      </c>
      <c r="L48" s="9">
        <v>0.232761077967085</v>
      </c>
      <c r="M48" s="9">
        <v>0.304997562250306</v>
      </c>
      <c r="N48" s="9">
        <v>0.0797059944898833</v>
      </c>
      <c r="O48" s="9">
        <v>0.288012185641421</v>
      </c>
      <c r="P48" s="9"/>
      <c r="Q48" s="9">
        <v>0.68554283887629</v>
      </c>
      <c r="R48" s="9">
        <v>0.587853751306692</v>
      </c>
      <c r="S48" s="9">
        <v>0.683458303915348</v>
      </c>
      <c r="T48" s="9">
        <v>0.46389115081895</v>
      </c>
      <c r="U48" s="9">
        <v>0.545695150383952</v>
      </c>
      <c r="V48" s="9">
        <v>0.28351837164526</v>
      </c>
      <c r="W48" s="9">
        <v>0.312880544436122</v>
      </c>
      <c r="X48" s="9">
        <v>0.477084949787179</v>
      </c>
      <c r="Y48" s="9">
        <v>0.47512488375926903</v>
      </c>
      <c r="Z48" s="20">
        <v>0.361884221931321</v>
      </c>
      <c r="AA48" s="9">
        <v>0.179226383109878</v>
      </c>
      <c r="AB48" s="9">
        <v>0.361991355527544</v>
      </c>
      <c r="AC48" s="9">
        <v>0.443013161167272</v>
      </c>
      <c r="AD48" s="9">
        <v>0.413067336335106</v>
      </c>
      <c r="AG48" s="21">
        <f t="shared" si="33"/>
        <v>0.617638764547896</v>
      </c>
      <c r="AH48" s="21">
        <f t="shared" si="34"/>
        <v>0.5318689803365265</v>
      </c>
      <c r="AI48" s="21">
        <f t="shared" si="35"/>
        <v>0.310390696455548</v>
      </c>
      <c r="AJ48" s="21">
        <f t="shared" si="36"/>
        <v>0.44640954408874456</v>
      </c>
      <c r="AK48" s="21">
        <f t="shared" si="37"/>
        <v>0.48583149426332106</v>
      </c>
      <c r="AL48" s="21">
        <f t="shared" si="38"/>
        <v>0.16549178375803802</v>
      </c>
      <c r="AM48" s="21">
        <f t="shared" si="39"/>
        <v>0.2589023187506335</v>
      </c>
      <c r="AN48" s="21">
        <f t="shared" si="40"/>
        <v>0.4329352016003175</v>
      </c>
      <c r="AO48" s="21">
        <f t="shared" si="41"/>
        <v>0.14430983768732802</v>
      </c>
      <c r="AP48" s="21">
        <f t="shared" si="42"/>
        <v>0.1818719724966505</v>
      </c>
      <c r="AQ48" s="21">
        <f t="shared" si="43"/>
        <v>0.2587247185929765</v>
      </c>
      <c r="AR48" s="21">
        <f t="shared" si="44"/>
        <v>0.221280965216275</v>
      </c>
      <c r="AS48" s="21">
        <f t="shared" si="45"/>
        <v>0.301764474796474</v>
      </c>
      <c r="AT48" s="21">
        <f t="shared" si="46"/>
        <v>0.07696154521975815</v>
      </c>
      <c r="AU48" s="21">
        <f t="shared" si="47"/>
        <v>0.28691497228525</v>
      </c>
      <c r="AW48" s="21">
        <f t="shared" si="48"/>
        <v>0.688691035034773</v>
      </c>
      <c r="AX48" s="21">
        <f t="shared" si="49"/>
        <v>0.588906546796445</v>
      </c>
      <c r="AY48" s="21">
        <f t="shared" si="50"/>
        <v>0.6830382597660265</v>
      </c>
      <c r="AZ48" s="21">
        <f t="shared" si="51"/>
        <v>0.459515052669909</v>
      </c>
      <c r="BA48" s="21">
        <f t="shared" si="52"/>
        <v>0.5351240336612051</v>
      </c>
      <c r="BB48" s="21">
        <f t="shared" si="53"/>
        <v>0.265293208634271</v>
      </c>
      <c r="BC48" s="21">
        <f t="shared" si="54"/>
        <v>0.2686262950605825</v>
      </c>
      <c r="BD48" s="21">
        <f t="shared" si="55"/>
        <v>0.440879390990362</v>
      </c>
      <c r="BE48" s="21">
        <f t="shared" si="56"/>
        <v>0.46447395167266603</v>
      </c>
      <c r="BF48" s="21">
        <f t="shared" si="57"/>
        <v>0.3593900067332705</v>
      </c>
      <c r="BG48" s="21">
        <f t="shared" si="58"/>
        <v>0.185085797369461</v>
      </c>
      <c r="BH48" s="21">
        <f t="shared" si="59"/>
        <v>0.35482155711247254</v>
      </c>
      <c r="BI48" s="21">
        <f t="shared" si="60"/>
        <v>0.44374752575059007</v>
      </c>
      <c r="BJ48" s="21">
        <f t="shared" si="61"/>
        <v>0.41084076212375853</v>
      </c>
    </row>
    <row r="49" spans="1:62" ht="15">
      <c r="A49" s="9">
        <v>0.599212175470009</v>
      </c>
      <c r="B49" s="9">
        <v>0.507090168907636</v>
      </c>
      <c r="C49" s="9">
        <v>0.296046276218566</v>
      </c>
      <c r="D49" s="9">
        <v>0.449490166944821</v>
      </c>
      <c r="E49" s="9">
        <v>0.47723229477142504</v>
      </c>
      <c r="F49" s="9">
        <v>0.154147300816631</v>
      </c>
      <c r="G49" s="9">
        <v>0.237280975307011</v>
      </c>
      <c r="H49" s="9">
        <v>0.38825685647115304</v>
      </c>
      <c r="I49" s="9">
        <v>0.12672674810529902</v>
      </c>
      <c r="J49" s="9">
        <v>0.159947879091271</v>
      </c>
      <c r="K49" s="9">
        <v>0.24695772170398503</v>
      </c>
      <c r="L49" s="9">
        <v>0.209800852465465</v>
      </c>
      <c r="M49" s="9">
        <v>0.298531387342642</v>
      </c>
      <c r="N49" s="9">
        <v>0.07421709594963301</v>
      </c>
      <c r="O49" s="9">
        <v>0.285817758929079</v>
      </c>
      <c r="P49" s="9"/>
      <c r="Q49" s="9">
        <v>0.6918392311932561</v>
      </c>
      <c r="R49" s="9">
        <v>0.5899593422861981</v>
      </c>
      <c r="S49" s="9">
        <v>0.6826182156167051</v>
      </c>
      <c r="T49" s="9">
        <v>0.45513895452086806</v>
      </c>
      <c r="U49" s="9">
        <v>0.5245529169384581</v>
      </c>
      <c r="V49" s="9">
        <v>0.24706804562328202</v>
      </c>
      <c r="W49" s="9">
        <v>0.22437204568504301</v>
      </c>
      <c r="X49" s="9">
        <v>0.404673832193545</v>
      </c>
      <c r="Y49" s="9">
        <v>0.453823019586063</v>
      </c>
      <c r="Z49" s="20">
        <v>0.35689579153522</v>
      </c>
      <c r="AA49" s="9">
        <v>0.19094521162904401</v>
      </c>
      <c r="AB49" s="9">
        <v>0.347651758697401</v>
      </c>
      <c r="AC49" s="9">
        <v>0.44448189033390806</v>
      </c>
      <c r="AD49" s="9">
        <v>0.40861418791241105</v>
      </c>
      <c r="AG49" s="21">
        <f t="shared" si="33"/>
        <v>0.5593509400179051</v>
      </c>
      <c r="AH49" s="21">
        <f t="shared" si="34"/>
        <v>0.48585026723037206</v>
      </c>
      <c r="AI49" s="21">
        <f t="shared" si="35"/>
        <v>0.277751729063685</v>
      </c>
      <c r="AJ49" s="21">
        <f t="shared" si="36"/>
        <v>0.4487699307492025</v>
      </c>
      <c r="AK49" s="21">
        <f t="shared" si="37"/>
        <v>0.46421655617467505</v>
      </c>
      <c r="AL49" s="21">
        <f t="shared" si="38"/>
        <v>0.148888752314299</v>
      </c>
      <c r="AM49" s="21">
        <f t="shared" si="39"/>
        <v>0.22433075148167153</v>
      </c>
      <c r="AN49" s="21">
        <f t="shared" si="40"/>
        <v>0.360561125880459</v>
      </c>
      <c r="AO49" s="21">
        <f t="shared" si="41"/>
        <v>0.11423678928588801</v>
      </c>
      <c r="AP49" s="21">
        <f t="shared" si="42"/>
        <v>0.158132297295308</v>
      </c>
      <c r="AQ49" s="21">
        <f t="shared" si="43"/>
        <v>0.23294315804256352</v>
      </c>
      <c r="AR49" s="21">
        <f t="shared" si="44"/>
        <v>0.19663047772404701</v>
      </c>
      <c r="AS49" s="21">
        <f t="shared" si="45"/>
        <v>0.29913468654748</v>
      </c>
      <c r="AT49" s="21">
        <f t="shared" si="46"/>
        <v>0.07569176499451301</v>
      </c>
      <c r="AU49" s="21">
        <f t="shared" si="47"/>
        <v>0.285740018581839</v>
      </c>
      <c r="AW49" s="21">
        <f t="shared" si="48"/>
        <v>0.6972672423991481</v>
      </c>
      <c r="AX49" s="21">
        <f t="shared" si="49"/>
        <v>0.589093748604574</v>
      </c>
      <c r="AY49" s="21">
        <f t="shared" si="50"/>
        <v>0.678836030850902</v>
      </c>
      <c r="AZ49" s="21">
        <f t="shared" si="51"/>
        <v>0.44618937127248004</v>
      </c>
      <c r="BA49" s="21">
        <f t="shared" si="52"/>
        <v>0.514299553724239</v>
      </c>
      <c r="BB49" s="21">
        <f t="shared" si="53"/>
        <v>0.21969829935429053</v>
      </c>
      <c r="BC49" s="21">
        <f t="shared" si="54"/>
        <v>0.1984986077314805</v>
      </c>
      <c r="BD49" s="21">
        <f t="shared" si="55"/>
        <v>0.3713252615898485</v>
      </c>
      <c r="BE49" s="21">
        <f t="shared" si="56"/>
        <v>0.449489501121193</v>
      </c>
      <c r="BF49" s="21">
        <f t="shared" si="57"/>
        <v>0.33413340761577304</v>
      </c>
      <c r="BG49" s="21">
        <f t="shared" si="58"/>
        <v>0.18257402158837352</v>
      </c>
      <c r="BH49" s="21">
        <f t="shared" si="59"/>
        <v>0.3418678770230965</v>
      </c>
      <c r="BI49" s="21">
        <f t="shared" si="60"/>
        <v>0.43873280166711054</v>
      </c>
      <c r="BJ49" s="21">
        <f t="shared" si="61"/>
        <v>0.407926549181297</v>
      </c>
    </row>
    <row r="50" spans="1:62" ht="15">
      <c r="A50" s="9">
        <v>0.519489704565801</v>
      </c>
      <c r="B50" s="9">
        <v>0.46461036555310803</v>
      </c>
      <c r="C50" s="9">
        <v>0.259457181908804</v>
      </c>
      <c r="D50" s="9">
        <v>0.448049694553584</v>
      </c>
      <c r="E50" s="9">
        <v>0.451200817577925</v>
      </c>
      <c r="F50" s="9">
        <v>0.143630203811967</v>
      </c>
      <c r="G50" s="9">
        <v>0.21138052765633203</v>
      </c>
      <c r="H50" s="9">
        <v>0.332865395289765</v>
      </c>
      <c r="I50" s="9">
        <v>0.101746830466477</v>
      </c>
      <c r="J50" s="9">
        <v>0.156316715499345</v>
      </c>
      <c r="K50" s="9">
        <v>0.218928594381142</v>
      </c>
      <c r="L50" s="9">
        <v>0.18346010298262902</v>
      </c>
      <c r="M50" s="9">
        <v>0.299737985752318</v>
      </c>
      <c r="N50" s="9">
        <v>0.07716643403939301</v>
      </c>
      <c r="O50" s="9">
        <v>0.285662278234599</v>
      </c>
      <c r="P50" s="9"/>
      <c r="Q50" s="9">
        <v>0.70269525360504</v>
      </c>
      <c r="R50" s="9">
        <v>0.58822815492295</v>
      </c>
      <c r="S50" s="9">
        <v>0.6750538460850991</v>
      </c>
      <c r="T50" s="9">
        <v>0.437239788024092</v>
      </c>
      <c r="U50" s="9">
        <v>0.50404619051002</v>
      </c>
      <c r="V50" s="9">
        <v>0.192328553085299</v>
      </c>
      <c r="W50" s="9">
        <v>0.172625169777918</v>
      </c>
      <c r="X50" s="9">
        <v>0.337976690986152</v>
      </c>
      <c r="Y50" s="9">
        <v>0.44515598265632306</v>
      </c>
      <c r="Z50" s="20">
        <v>0.311371023696326</v>
      </c>
      <c r="AA50" s="9">
        <v>0.17420283154770302</v>
      </c>
      <c r="AB50" s="9">
        <v>0.336083995348792</v>
      </c>
      <c r="AC50" s="9">
        <v>0.432983713000313</v>
      </c>
      <c r="AD50" s="9">
        <v>0.407238910450183</v>
      </c>
      <c r="AG50" s="21">
        <f t="shared" si="33"/>
        <v>0.45091763652641004</v>
      </c>
      <c r="AH50" s="21">
        <f t="shared" si="34"/>
        <v>0.4513610654421785</v>
      </c>
      <c r="AI50" s="21">
        <f t="shared" si="35"/>
        <v>0.235888091298673</v>
      </c>
      <c r="AJ50" s="21">
        <f t="shared" si="36"/>
        <v>0.43141799334871456</v>
      </c>
      <c r="AK50" s="21">
        <f t="shared" si="37"/>
        <v>0.398116444999152</v>
      </c>
      <c r="AL50" s="21">
        <f t="shared" si="38"/>
        <v>0.1295385229970265</v>
      </c>
      <c r="AM50" s="21">
        <f t="shared" si="39"/>
        <v>0.17915551636521151</v>
      </c>
      <c r="AN50" s="21">
        <f t="shared" si="40"/>
        <v>0.29302890196518605</v>
      </c>
      <c r="AO50" s="21">
        <f t="shared" si="41"/>
        <v>0.10129518981205901</v>
      </c>
      <c r="AP50" s="21">
        <f t="shared" si="42"/>
        <v>0.1422650510166525</v>
      </c>
      <c r="AQ50" s="21">
        <f t="shared" si="43"/>
        <v>0.2071675481587445</v>
      </c>
      <c r="AR50" s="21">
        <f t="shared" si="44"/>
        <v>0.172488402369034</v>
      </c>
      <c r="AS50" s="21">
        <f t="shared" si="45"/>
        <v>0.2944222883980655</v>
      </c>
      <c r="AT50" s="21">
        <f t="shared" si="46"/>
        <v>0.0766233792067686</v>
      </c>
      <c r="AU50" s="21">
        <f t="shared" si="47"/>
        <v>0.2760919990645875</v>
      </c>
      <c r="AW50" s="21">
        <f t="shared" si="48"/>
        <v>0.7073404632876156</v>
      </c>
      <c r="AX50" s="21">
        <f t="shared" si="49"/>
        <v>0.5719095385904795</v>
      </c>
      <c r="AY50" s="21">
        <f t="shared" si="50"/>
        <v>0.6664786894622541</v>
      </c>
      <c r="AZ50" s="21">
        <f t="shared" si="51"/>
        <v>0.40955906701375355</v>
      </c>
      <c r="BA50" s="21">
        <f t="shared" si="52"/>
        <v>0.46271692166601</v>
      </c>
      <c r="BB50" s="21">
        <f t="shared" si="53"/>
        <v>0.18309489278423202</v>
      </c>
      <c r="BC50" s="21">
        <f t="shared" si="54"/>
        <v>0.1517599564221745</v>
      </c>
      <c r="BD50" s="21">
        <f t="shared" si="55"/>
        <v>0.3142306080673325</v>
      </c>
      <c r="BE50" s="21">
        <f t="shared" si="56"/>
        <v>0.43209140482825203</v>
      </c>
      <c r="BF50" s="21">
        <f t="shared" si="57"/>
        <v>0.2880745923295405</v>
      </c>
      <c r="BG50" s="21">
        <f t="shared" si="58"/>
        <v>0.17336361869920353</v>
      </c>
      <c r="BH50" s="21">
        <f t="shared" si="59"/>
        <v>0.33147675861597253</v>
      </c>
      <c r="BI50" s="21">
        <f t="shared" si="60"/>
        <v>0.4306018110401925</v>
      </c>
      <c r="BJ50" s="21">
        <f t="shared" si="61"/>
        <v>0.406666107387165</v>
      </c>
    </row>
    <row r="51" spans="1:62" ht="15">
      <c r="A51" s="9">
        <v>0.382345568487019</v>
      </c>
      <c r="B51" s="9">
        <v>0.438111765331249</v>
      </c>
      <c r="C51" s="9">
        <v>0.212319000688542</v>
      </c>
      <c r="D51" s="9">
        <v>0.41478629214384505</v>
      </c>
      <c r="E51" s="9">
        <v>0.34503207242037903</v>
      </c>
      <c r="F51" s="9">
        <v>0.115446842182086</v>
      </c>
      <c r="G51" s="9">
        <v>0.146930505074091</v>
      </c>
      <c r="H51" s="9">
        <v>0.25319240864060705</v>
      </c>
      <c r="I51" s="9">
        <v>0.100843549157641</v>
      </c>
      <c r="J51" s="9">
        <v>0.12821338653396</v>
      </c>
      <c r="K51" s="9">
        <v>0.195406501936347</v>
      </c>
      <c r="L51" s="9">
        <v>0.161516701755439</v>
      </c>
      <c r="M51" s="9">
        <v>0.28910659104381303</v>
      </c>
      <c r="N51" s="9">
        <v>0.07608032437414419</v>
      </c>
      <c r="O51" s="9">
        <v>0.266521719894576</v>
      </c>
      <c r="P51" s="9"/>
      <c r="Q51" s="9">
        <v>0.7119856729701911</v>
      </c>
      <c r="R51" s="9">
        <v>0.555590922258009</v>
      </c>
      <c r="S51" s="9">
        <v>0.657903532839409</v>
      </c>
      <c r="T51" s="9">
        <v>0.381878346003415</v>
      </c>
      <c r="U51" s="9">
        <v>0.42138765282199997</v>
      </c>
      <c r="V51" s="9">
        <v>0.173861232483165</v>
      </c>
      <c r="W51" s="9">
        <v>0.130894743066431</v>
      </c>
      <c r="X51" s="9">
        <v>0.29048452514851303</v>
      </c>
      <c r="Y51" s="9">
        <v>0.419026827000181</v>
      </c>
      <c r="Z51" s="20">
        <v>0.264778160962755</v>
      </c>
      <c r="AA51" s="9">
        <v>0.17252440585070403</v>
      </c>
      <c r="AB51" s="9">
        <v>0.32686952188315305</v>
      </c>
      <c r="AC51" s="9">
        <v>0.428219909080072</v>
      </c>
      <c r="AD51" s="9">
        <v>0.40609330432414703</v>
      </c>
      <c r="AG51" s="21">
        <f t="shared" si="33"/>
        <v>0.36883467621605504</v>
      </c>
      <c r="AH51" s="21">
        <f t="shared" si="34"/>
        <v>0.421066902629779</v>
      </c>
      <c r="AI51" s="21">
        <f t="shared" si="35"/>
        <v>0.20026372717276203</v>
      </c>
      <c r="AJ51" s="21">
        <f t="shared" si="36"/>
        <v>0.39595464430272254</v>
      </c>
      <c r="AK51" s="21">
        <f t="shared" si="37"/>
        <v>0.32104564847031153</v>
      </c>
      <c r="AL51" s="21">
        <f t="shared" si="38"/>
        <v>0.11885548786577452</v>
      </c>
      <c r="AM51" s="21">
        <f t="shared" si="39"/>
        <v>0.145243749942392</v>
      </c>
      <c r="AN51" s="21">
        <f t="shared" si="40"/>
        <v>0.22414744814882603</v>
      </c>
      <c r="AO51" s="21">
        <f t="shared" si="41"/>
        <v>0.093484916082027</v>
      </c>
      <c r="AP51" s="21">
        <f t="shared" si="42"/>
        <v>0.11607852736347751</v>
      </c>
      <c r="AQ51" s="21">
        <f t="shared" si="43"/>
        <v>0.18553732139074203</v>
      </c>
      <c r="AR51" s="21">
        <f t="shared" si="44"/>
        <v>0.15365715019161302</v>
      </c>
      <c r="AS51" s="21">
        <f t="shared" si="45"/>
        <v>0.292383522916601</v>
      </c>
      <c r="AT51" s="21">
        <f t="shared" si="46"/>
        <v>0.07204732998040625</v>
      </c>
      <c r="AU51" s="21">
        <f t="shared" si="47"/>
        <v>0.25735783945038204</v>
      </c>
      <c r="AW51" s="21">
        <f t="shared" si="48"/>
        <v>0.7116162963671466</v>
      </c>
      <c r="AX51" s="21">
        <f t="shared" si="49"/>
        <v>0.543682711827147</v>
      </c>
      <c r="AY51" s="21">
        <f t="shared" si="50"/>
        <v>0.6524626205392651</v>
      </c>
      <c r="AZ51" s="21">
        <f t="shared" si="51"/>
        <v>0.36174369864256706</v>
      </c>
      <c r="BA51" s="21">
        <f t="shared" si="52"/>
        <v>0.3760477146935165</v>
      </c>
      <c r="BB51" s="21">
        <f t="shared" si="53"/>
        <v>0.16383973522343853</v>
      </c>
      <c r="BC51" s="21">
        <f t="shared" si="54"/>
        <v>0.10192498593396665</v>
      </c>
      <c r="BD51" s="21">
        <f t="shared" si="55"/>
        <v>0.258411073485746</v>
      </c>
      <c r="BE51" s="21">
        <f t="shared" si="56"/>
        <v>0.38676832362059654</v>
      </c>
      <c r="BF51" s="21">
        <f t="shared" si="57"/>
        <v>0.26387583439573153</v>
      </c>
      <c r="BG51" s="21">
        <f t="shared" si="58"/>
        <v>0.17252356831293103</v>
      </c>
      <c r="BH51" s="21">
        <f t="shared" si="59"/>
        <v>0.31754674822566803</v>
      </c>
      <c r="BI51" s="21">
        <f t="shared" si="60"/>
        <v>0.421014600462988</v>
      </c>
      <c r="BJ51" s="21">
        <f t="shared" si="61"/>
        <v>0.395309066104086</v>
      </c>
    </row>
    <row r="52" spans="1:62" ht="15">
      <c r="A52" s="9">
        <v>0.355323783945091</v>
      </c>
      <c r="B52" s="9">
        <v>0.40402203992830904</v>
      </c>
      <c r="C52" s="9">
        <v>0.18820845365698202</v>
      </c>
      <c r="D52" s="9">
        <v>0.3771229964616</v>
      </c>
      <c r="E52" s="9">
        <v>0.297059224520244</v>
      </c>
      <c r="F52" s="9">
        <v>0.12226413354946301</v>
      </c>
      <c r="G52" s="9">
        <v>0.143556994810693</v>
      </c>
      <c r="H52" s="9">
        <v>0.19510248765704502</v>
      </c>
      <c r="I52" s="9">
        <v>0.086126283006413</v>
      </c>
      <c r="J52" s="9">
        <v>0.10394366819299501</v>
      </c>
      <c r="K52" s="9">
        <v>0.17566814084513702</v>
      </c>
      <c r="L52" s="9">
        <v>0.14579759862778702</v>
      </c>
      <c r="M52" s="9">
        <v>0.295660454789389</v>
      </c>
      <c r="N52" s="9">
        <v>0.06801433558666829</v>
      </c>
      <c r="O52" s="9">
        <v>0.24819395900618801</v>
      </c>
      <c r="P52" s="9"/>
      <c r="Q52" s="9">
        <v>0.711246919764102</v>
      </c>
      <c r="R52" s="9">
        <v>0.531774501396285</v>
      </c>
      <c r="S52" s="9">
        <v>0.6470217082391211</v>
      </c>
      <c r="T52" s="9">
        <v>0.34160905128171903</v>
      </c>
      <c r="U52" s="9">
        <v>0.33070777656503303</v>
      </c>
      <c r="V52" s="9">
        <v>0.15381823796371202</v>
      </c>
      <c r="W52" s="9">
        <v>0.07295522880150229</v>
      </c>
      <c r="X52" s="9">
        <v>0.226337621822979</v>
      </c>
      <c r="Y52" s="9">
        <v>0.354509820241012</v>
      </c>
      <c r="Z52" s="20">
        <v>0.26297350782870804</v>
      </c>
      <c r="AA52" s="9">
        <v>0.172522730775158</v>
      </c>
      <c r="AB52" s="9">
        <v>0.308223974568183</v>
      </c>
      <c r="AC52" s="9">
        <v>0.41380929184590404</v>
      </c>
      <c r="AD52" s="9">
        <v>0.38452482788402503</v>
      </c>
      <c r="AG52" s="21">
        <f t="shared" si="33"/>
        <v>0.3348970456580125</v>
      </c>
      <c r="AH52" s="21">
        <f t="shared" si="34"/>
        <v>0.352807986091349</v>
      </c>
      <c r="AI52" s="21">
        <f t="shared" si="35"/>
        <v>0.16840771989682102</v>
      </c>
      <c r="AJ52" s="21">
        <f t="shared" si="36"/>
        <v>0.33894001461399353</v>
      </c>
      <c r="AK52" s="21">
        <f t="shared" si="37"/>
        <v>0.292533505066079</v>
      </c>
      <c r="AL52" s="21">
        <f t="shared" si="38"/>
        <v>0.11676512840999051</v>
      </c>
      <c r="AM52" s="21">
        <f t="shared" si="39"/>
        <v>0.1214394565514613</v>
      </c>
      <c r="AN52" s="21">
        <f t="shared" si="40"/>
        <v>0.18436246388599753</v>
      </c>
      <c r="AO52" s="21">
        <f t="shared" si="41"/>
        <v>0.08586631716592445</v>
      </c>
      <c r="AP52" s="21">
        <f t="shared" si="42"/>
        <v>0.09192015489038441</v>
      </c>
      <c r="AQ52" s="21">
        <f t="shared" si="43"/>
        <v>0.152119419167335</v>
      </c>
      <c r="AR52" s="21">
        <f t="shared" si="44"/>
        <v>0.13892986746279</v>
      </c>
      <c r="AS52" s="21">
        <f t="shared" si="45"/>
        <v>0.287579928375757</v>
      </c>
      <c r="AT52" s="21">
        <f t="shared" si="46"/>
        <v>0.06778544361081734</v>
      </c>
      <c r="AU52" s="21">
        <f t="shared" si="47"/>
        <v>0.23218956004019753</v>
      </c>
      <c r="AW52" s="21">
        <f t="shared" si="48"/>
        <v>0.6673502545992736</v>
      </c>
      <c r="AX52" s="21">
        <f t="shared" si="49"/>
        <v>0.502027160864174</v>
      </c>
      <c r="AY52" s="21">
        <f t="shared" si="50"/>
        <v>0.621334667941694</v>
      </c>
      <c r="AZ52" s="21">
        <f t="shared" si="51"/>
        <v>0.30710758001242056</v>
      </c>
      <c r="BA52" s="21">
        <f t="shared" si="52"/>
        <v>0.25470591654449504</v>
      </c>
      <c r="BB52" s="21">
        <f t="shared" si="53"/>
        <v>0.1380991090976035</v>
      </c>
      <c r="BC52" s="21">
        <f t="shared" si="54"/>
        <v>0.06259026451310029</v>
      </c>
      <c r="BD52" s="21">
        <f t="shared" si="55"/>
        <v>0.20246021769247552</v>
      </c>
      <c r="BE52" s="21">
        <f t="shared" si="56"/>
        <v>0.31906460023592254</v>
      </c>
      <c r="BF52" s="21">
        <f t="shared" si="57"/>
        <v>0.25960430929293804</v>
      </c>
      <c r="BG52" s="21">
        <f t="shared" si="58"/>
        <v>0.15828793878603953</v>
      </c>
      <c r="BH52" s="21">
        <f t="shared" si="59"/>
        <v>0.3044082249517125</v>
      </c>
      <c r="BI52" s="21">
        <f t="shared" si="60"/>
        <v>0.40009771905477404</v>
      </c>
      <c r="BJ52" s="21">
        <f t="shared" si="61"/>
        <v>0.3747968027549555</v>
      </c>
    </row>
    <row r="53" spans="1:62" ht="15">
      <c r="A53" s="9">
        <v>0.314470307370934</v>
      </c>
      <c r="B53" s="9">
        <v>0.301593932254389</v>
      </c>
      <c r="C53" s="9">
        <v>0.14860698613666</v>
      </c>
      <c r="D53" s="9">
        <v>0.30075703276638704</v>
      </c>
      <c r="E53" s="9">
        <v>0.28800778561191404</v>
      </c>
      <c r="F53" s="9">
        <v>0.111266123270518</v>
      </c>
      <c r="G53" s="9">
        <v>0.0993219182922296</v>
      </c>
      <c r="H53" s="9">
        <v>0.17362244011495</v>
      </c>
      <c r="I53" s="9">
        <v>0.0856063513254359</v>
      </c>
      <c r="J53" s="9">
        <v>0.07989664158777379</v>
      </c>
      <c r="K53" s="9">
        <v>0.128570697489533</v>
      </c>
      <c r="L53" s="9">
        <v>0.132062136297793</v>
      </c>
      <c r="M53" s="9">
        <v>0.279499401962125</v>
      </c>
      <c r="N53" s="9">
        <v>0.0675565516349664</v>
      </c>
      <c r="O53" s="9">
        <v>0.21618516107420702</v>
      </c>
      <c r="P53" s="9"/>
      <c r="Q53" s="9">
        <v>0.6234535894344451</v>
      </c>
      <c r="R53" s="9">
        <v>0.47227982033206306</v>
      </c>
      <c r="S53" s="9">
        <v>0.595647627644267</v>
      </c>
      <c r="T53" s="9">
        <v>0.272606108743122</v>
      </c>
      <c r="U53" s="9">
        <v>0.17870405652395702</v>
      </c>
      <c r="V53" s="9">
        <v>0.122379980231495</v>
      </c>
      <c r="W53" s="9">
        <v>0.0522253002246983</v>
      </c>
      <c r="X53" s="9">
        <v>0.178582813561972</v>
      </c>
      <c r="Y53" s="9">
        <v>0.283619380230833</v>
      </c>
      <c r="Z53" s="20">
        <v>0.25623511075716804</v>
      </c>
      <c r="AA53" s="9">
        <v>0.14405314679692102</v>
      </c>
      <c r="AB53" s="9">
        <v>0.300592475335242</v>
      </c>
      <c r="AC53" s="9">
        <v>0.38638614626364404</v>
      </c>
      <c r="AD53" s="9">
        <v>0.365068777625886</v>
      </c>
      <c r="AG53" s="21">
        <f t="shared" si="33"/>
        <v>0.306826320501343</v>
      </c>
      <c r="AH53" s="21">
        <f t="shared" si="34"/>
        <v>0.29992139335645</v>
      </c>
      <c r="AI53" s="21">
        <f t="shared" si="35"/>
        <v>0.1369280986979355</v>
      </c>
      <c r="AJ53" s="21">
        <f t="shared" si="36"/>
        <v>0.280940073907046</v>
      </c>
      <c r="AK53" s="21">
        <f t="shared" si="37"/>
        <v>0.27856617936391603</v>
      </c>
      <c r="AL53" s="21">
        <f t="shared" si="38"/>
        <v>0.10783366239273601</v>
      </c>
      <c r="AM53" s="21">
        <f t="shared" si="39"/>
        <v>0.10047791395398131</v>
      </c>
      <c r="AN53" s="21">
        <f t="shared" si="40"/>
        <v>0.17918695636798102</v>
      </c>
      <c r="AO53" s="21">
        <f t="shared" si="41"/>
        <v>0.08302839006954496</v>
      </c>
      <c r="AP53" s="21">
        <f t="shared" si="42"/>
        <v>0.07666945184705315</v>
      </c>
      <c r="AQ53" s="21">
        <f t="shared" si="43"/>
        <v>0.11393190890243535</v>
      </c>
      <c r="AR53" s="21">
        <f t="shared" si="44"/>
        <v>0.1199569266569655</v>
      </c>
      <c r="AS53" s="21">
        <f t="shared" si="45"/>
        <v>0.280519223147047</v>
      </c>
      <c r="AT53" s="21">
        <f t="shared" si="46"/>
        <v>0.06772444111435649</v>
      </c>
      <c r="AU53" s="21">
        <f t="shared" si="47"/>
        <v>0.18991271591907402</v>
      </c>
      <c r="AW53" s="21">
        <f t="shared" si="48"/>
        <v>0.6252243317870281</v>
      </c>
      <c r="AX53" s="21">
        <f t="shared" si="49"/>
        <v>0.45145347605706054</v>
      </c>
      <c r="AY53" s="21">
        <f t="shared" si="50"/>
        <v>0.5825940854208931</v>
      </c>
      <c r="AZ53" s="21">
        <f t="shared" si="51"/>
        <v>0.260961457104575</v>
      </c>
      <c r="BA53" s="21">
        <f t="shared" si="52"/>
        <v>0.1579990570729215</v>
      </c>
      <c r="BB53" s="21">
        <f t="shared" si="53"/>
        <v>0.1202130986802085</v>
      </c>
      <c r="BC53" s="21">
        <f t="shared" si="54"/>
        <v>0.07643590010070216</v>
      </c>
      <c r="BD53" s="21">
        <f t="shared" si="55"/>
        <v>0.179801795191037</v>
      </c>
      <c r="BE53" s="21">
        <f t="shared" si="56"/>
        <v>0.2768426056490195</v>
      </c>
      <c r="BF53" s="21">
        <f t="shared" si="57"/>
        <v>0.23484074277882402</v>
      </c>
      <c r="BG53" s="21">
        <f t="shared" si="58"/>
        <v>0.13986462039438002</v>
      </c>
      <c r="BH53" s="21">
        <f t="shared" si="59"/>
        <v>0.29227127488054405</v>
      </c>
      <c r="BI53" s="21">
        <f t="shared" si="60"/>
        <v>0.374589219410183</v>
      </c>
      <c r="BJ53" s="21">
        <f t="shared" si="61"/>
        <v>0.349700739624219</v>
      </c>
    </row>
    <row r="54" spans="1:62" ht="15">
      <c r="A54" s="9">
        <v>0.299182333631752</v>
      </c>
      <c r="B54" s="9">
        <v>0.298248854458511</v>
      </c>
      <c r="C54" s="9">
        <v>0.125249211259211</v>
      </c>
      <c r="D54" s="9">
        <v>0.261123115047705</v>
      </c>
      <c r="E54" s="9">
        <v>0.26912457311591803</v>
      </c>
      <c r="F54" s="9">
        <v>0.10440120151495401</v>
      </c>
      <c r="G54" s="9">
        <v>0.10163390961573301</v>
      </c>
      <c r="H54" s="9">
        <v>0.18475147262101202</v>
      </c>
      <c r="I54" s="9">
        <v>0.08045042881365401</v>
      </c>
      <c r="J54" s="9">
        <v>0.07344226210633249</v>
      </c>
      <c r="K54" s="9">
        <v>0.0992931203153377</v>
      </c>
      <c r="L54" s="9">
        <v>0.10785171701613801</v>
      </c>
      <c r="M54" s="9">
        <v>0.281539044331969</v>
      </c>
      <c r="N54" s="9">
        <v>0.0678923305937466</v>
      </c>
      <c r="O54" s="9">
        <v>0.16364027076394103</v>
      </c>
      <c r="P54" s="9"/>
      <c r="Q54" s="9">
        <v>0.6269950741396111</v>
      </c>
      <c r="R54" s="9">
        <v>0.430627131782058</v>
      </c>
      <c r="S54" s="9">
        <v>0.569540543197519</v>
      </c>
      <c r="T54" s="9">
        <v>0.24931680546602802</v>
      </c>
      <c r="U54" s="9">
        <v>0.137294057621886</v>
      </c>
      <c r="V54" s="9">
        <v>0.118046217128922</v>
      </c>
      <c r="W54" s="9">
        <v>0.10064649997670601</v>
      </c>
      <c r="X54" s="9">
        <v>0.181020776820102</v>
      </c>
      <c r="Y54" s="9">
        <v>0.270065831067206</v>
      </c>
      <c r="Z54" s="20">
        <v>0.21344637480048</v>
      </c>
      <c r="AA54" s="9">
        <v>0.135676093991839</v>
      </c>
      <c r="AB54" s="9">
        <v>0.283950074425846</v>
      </c>
      <c r="AC54" s="9">
        <v>0.362792292556722</v>
      </c>
      <c r="AD54" s="9">
        <v>0.334332701622552</v>
      </c>
      <c r="AG54" s="21">
        <f t="shared" si="33"/>
        <v>0.2931796478663085</v>
      </c>
      <c r="AH54" s="21">
        <f t="shared" si="34"/>
        <v>0.2814971558784775</v>
      </c>
      <c r="AI54" s="21">
        <f t="shared" si="35"/>
        <v>0.10150605814586841</v>
      </c>
      <c r="AJ54" s="21">
        <f t="shared" si="36"/>
        <v>0.244293479682538</v>
      </c>
      <c r="AK54" s="21">
        <f t="shared" si="37"/>
        <v>0.23885889354306303</v>
      </c>
      <c r="AL54" s="21">
        <f t="shared" si="38"/>
        <v>0.1029592299241755</v>
      </c>
      <c r="AM54" s="21">
        <f t="shared" si="39"/>
        <v>0.09460576323365386</v>
      </c>
      <c r="AN54" s="21">
        <f t="shared" si="40"/>
        <v>0.1877297726989675</v>
      </c>
      <c r="AO54" s="21">
        <f t="shared" si="41"/>
        <v>0.07129953124159495</v>
      </c>
      <c r="AP54" s="21">
        <f t="shared" si="42"/>
        <v>0.06547597137767044</v>
      </c>
      <c r="AQ54" s="21">
        <f t="shared" si="43"/>
        <v>0.09688845594483489</v>
      </c>
      <c r="AR54" s="21">
        <f t="shared" si="44"/>
        <v>0.10315015494068269</v>
      </c>
      <c r="AS54" s="21">
        <f t="shared" si="45"/>
        <v>0.2687250744478235</v>
      </c>
      <c r="AT54" s="21">
        <f t="shared" si="46"/>
        <v>0.0595376408610634</v>
      </c>
      <c r="AU54" s="21">
        <f t="shared" si="47"/>
        <v>0.1440307421991035</v>
      </c>
      <c r="AW54" s="21">
        <f t="shared" si="48"/>
        <v>0.6073407149922856</v>
      </c>
      <c r="AX54" s="21">
        <f t="shared" si="49"/>
        <v>0.37028803889217754</v>
      </c>
      <c r="AY54" s="21">
        <f t="shared" si="50"/>
        <v>0.544594389282618</v>
      </c>
      <c r="AZ54" s="21">
        <f t="shared" si="51"/>
        <v>0.26243685090627156</v>
      </c>
      <c r="BA54" s="21">
        <f t="shared" si="52"/>
        <v>0.10035004553175261</v>
      </c>
      <c r="BB54" s="21">
        <f t="shared" si="53"/>
        <v>0.11274514332166351</v>
      </c>
      <c r="BC54" s="21">
        <f t="shared" si="54"/>
        <v>0.10958425464358301</v>
      </c>
      <c r="BD54" s="21">
        <f t="shared" si="55"/>
        <v>0.17143633327118102</v>
      </c>
      <c r="BE54" s="21">
        <f t="shared" si="56"/>
        <v>0.260913023923583</v>
      </c>
      <c r="BF54" s="21">
        <f t="shared" si="57"/>
        <v>0.177995023532267</v>
      </c>
      <c r="BG54" s="21">
        <f t="shared" si="58"/>
        <v>0.128140766648576</v>
      </c>
      <c r="BH54" s="21">
        <f t="shared" si="59"/>
        <v>0.2711926375412435</v>
      </c>
      <c r="BI54" s="21">
        <f t="shared" si="60"/>
        <v>0.34422640798588355</v>
      </c>
      <c r="BJ54" s="21">
        <f t="shared" si="61"/>
        <v>0.33156839392347404</v>
      </c>
    </row>
    <row r="55" spans="1:62" ht="15">
      <c r="A55" s="9">
        <v>0.287176962100865</v>
      </c>
      <c r="B55" s="9">
        <v>0.264745457298444</v>
      </c>
      <c r="C55" s="9">
        <v>0.0777629050325258</v>
      </c>
      <c r="D55" s="9">
        <v>0.22746384431737102</v>
      </c>
      <c r="E55" s="9">
        <v>0.20859321397020802</v>
      </c>
      <c r="F55" s="9">
        <v>0.101517258333397</v>
      </c>
      <c r="G55" s="9">
        <v>0.0875776168515747</v>
      </c>
      <c r="H55" s="9">
        <v>0.190708072776923</v>
      </c>
      <c r="I55" s="9">
        <v>0.0621486336695359</v>
      </c>
      <c r="J55" s="9">
        <v>0.057509680649008396</v>
      </c>
      <c r="K55" s="9">
        <v>0.0944837915743321</v>
      </c>
      <c r="L55" s="9">
        <v>0.09844859286522739</v>
      </c>
      <c r="M55" s="9">
        <v>0.255911104563678</v>
      </c>
      <c r="N55" s="9">
        <v>0.0511829511283802</v>
      </c>
      <c r="O55" s="9">
        <v>0.124421213634266</v>
      </c>
      <c r="P55" s="9"/>
      <c r="Q55" s="9">
        <v>0.58768635584496</v>
      </c>
      <c r="R55" s="9">
        <v>0.309948946002297</v>
      </c>
      <c r="S55" s="9">
        <v>0.5196482353677171</v>
      </c>
      <c r="T55" s="9">
        <v>0.27555689634651503</v>
      </c>
      <c r="U55" s="9">
        <v>0.0634060334416192</v>
      </c>
      <c r="V55" s="9">
        <v>0.10744406951440501</v>
      </c>
      <c r="W55" s="9">
        <v>0.11852200931046</v>
      </c>
      <c r="X55" s="9">
        <v>0.16185188972226</v>
      </c>
      <c r="Y55" s="9">
        <v>0.25176021677996</v>
      </c>
      <c r="Z55" s="20">
        <v>0.142543672264054</v>
      </c>
      <c r="AA55" s="9">
        <v>0.120605439305313</v>
      </c>
      <c r="AB55" s="9">
        <v>0.258435200656641</v>
      </c>
      <c r="AC55" s="9">
        <v>0.32566052341504503</v>
      </c>
      <c r="AD55" s="9">
        <v>0.32880408622439605</v>
      </c>
      <c r="AG55" s="21">
        <f t="shared" si="33"/>
        <v>0.28931438376604</v>
      </c>
      <c r="AH55" s="21">
        <f t="shared" si="34"/>
        <v>0.26269223458713753</v>
      </c>
      <c r="AI55" s="21">
        <f t="shared" si="35"/>
        <v>0.07481861531030655</v>
      </c>
      <c r="AJ55" s="21">
        <f t="shared" si="36"/>
        <v>0.2226706985942315</v>
      </c>
      <c r="AK55" s="21">
        <f t="shared" si="37"/>
        <v>0.19713038572253602</v>
      </c>
      <c r="AL55" s="21">
        <f t="shared" si="38"/>
        <v>0.10042944172575641</v>
      </c>
      <c r="AM55" s="21">
        <f t="shared" si="39"/>
        <v>0.08346442298534146</v>
      </c>
      <c r="AN55" s="21">
        <f t="shared" si="40"/>
        <v>0.1844108977798825</v>
      </c>
      <c r="AO55" s="21">
        <f t="shared" si="41"/>
        <v>0.0637495233126368</v>
      </c>
      <c r="AP55" s="21">
        <f t="shared" si="42"/>
        <v>0.0579412609137355</v>
      </c>
      <c r="AQ55" s="21">
        <f t="shared" si="43"/>
        <v>0.08226989962415579</v>
      </c>
      <c r="AR55" s="21">
        <f t="shared" si="44"/>
        <v>0.09413625778662355</v>
      </c>
      <c r="AS55" s="21">
        <f t="shared" si="45"/>
        <v>0.241713404817274</v>
      </c>
      <c r="AT55" s="21">
        <f t="shared" si="46"/>
        <v>0.047551512298302054</v>
      </c>
      <c r="AU55" s="21">
        <f t="shared" si="47"/>
        <v>0.11507341090513751</v>
      </c>
      <c r="AW55" s="21">
        <f t="shared" si="48"/>
        <v>0.566046676113982</v>
      </c>
      <c r="AX55" s="21">
        <f t="shared" si="49"/>
        <v>0.2870616643900945</v>
      </c>
      <c r="AY55" s="21">
        <f t="shared" si="50"/>
        <v>0.5080800407532196</v>
      </c>
      <c r="AZ55" s="21">
        <f t="shared" si="51"/>
        <v>0.2688928772182465</v>
      </c>
      <c r="BA55" s="21">
        <f t="shared" si="52"/>
        <v>0.0547898758048786</v>
      </c>
      <c r="BB55" s="21">
        <f t="shared" si="53"/>
        <v>0.1001951776988036</v>
      </c>
      <c r="BC55" s="21">
        <f t="shared" si="54"/>
        <v>0.122554570833677</v>
      </c>
      <c r="BD55" s="21">
        <f t="shared" si="55"/>
        <v>0.15153365131110652</v>
      </c>
      <c r="BE55" s="21">
        <f t="shared" si="56"/>
        <v>0.239102181404364</v>
      </c>
      <c r="BF55" s="21">
        <f t="shared" si="57"/>
        <v>0.1212851659563125</v>
      </c>
      <c r="BG55" s="21">
        <f t="shared" si="58"/>
        <v>0.123954752859354</v>
      </c>
      <c r="BH55" s="21">
        <f t="shared" si="59"/>
        <v>0.243497917053453</v>
      </c>
      <c r="BI55" s="21">
        <f t="shared" si="60"/>
        <v>0.3146296021039025</v>
      </c>
      <c r="BJ55" s="21">
        <f t="shared" si="61"/>
        <v>0.3270038480263395</v>
      </c>
    </row>
    <row r="56" spans="1:62" ht="15">
      <c r="A56" s="9">
        <v>0.291451805431215</v>
      </c>
      <c r="B56" s="9">
        <v>0.260639011875831</v>
      </c>
      <c r="C56" s="9">
        <v>0.0718743255880873</v>
      </c>
      <c r="D56" s="9">
        <v>0.217877552871092</v>
      </c>
      <c r="E56" s="9">
        <v>0.18566755747486402</v>
      </c>
      <c r="F56" s="9">
        <v>0.0993416251181158</v>
      </c>
      <c r="G56" s="9">
        <v>0.0793512291191082</v>
      </c>
      <c r="H56" s="9">
        <v>0.17811372278284202</v>
      </c>
      <c r="I56" s="9">
        <v>0.0653504129557377</v>
      </c>
      <c r="J56" s="9">
        <v>0.0583728411784626</v>
      </c>
      <c r="K56" s="9">
        <v>0.0700560076739795</v>
      </c>
      <c r="L56" s="9">
        <v>0.0898239227080197</v>
      </c>
      <c r="M56" s="9">
        <v>0.22751570507087</v>
      </c>
      <c r="N56" s="9">
        <v>0.0439200734682239</v>
      </c>
      <c r="O56" s="9">
        <v>0.10572560817600901</v>
      </c>
      <c r="P56" s="9"/>
      <c r="Q56" s="9">
        <v>0.544406996383004</v>
      </c>
      <c r="R56" s="9">
        <v>0.264174382777892</v>
      </c>
      <c r="S56" s="9">
        <v>0.496511846138722</v>
      </c>
      <c r="T56" s="9">
        <v>0.26222885808997803</v>
      </c>
      <c r="U56" s="9">
        <v>0.046173718168138006</v>
      </c>
      <c r="V56" s="9">
        <v>0.0929462858832022</v>
      </c>
      <c r="W56" s="9">
        <v>0.126587132356894</v>
      </c>
      <c r="X56" s="9">
        <v>0.141215412899953</v>
      </c>
      <c r="Y56" s="9">
        <v>0.22644414602876803</v>
      </c>
      <c r="Z56" s="20">
        <v>0.100026659648571</v>
      </c>
      <c r="AA56" s="9">
        <v>0.127304066413395</v>
      </c>
      <c r="AB56" s="9">
        <v>0.228560633450265</v>
      </c>
      <c r="AC56" s="9">
        <v>0.30359868079276</v>
      </c>
      <c r="AD56" s="9">
        <v>0.325203609828283</v>
      </c>
      <c r="AG56" s="21">
        <f t="shared" si="33"/>
        <v>0.296750223813787</v>
      </c>
      <c r="AH56" s="21">
        <f t="shared" si="34"/>
        <v>0.241539315671179</v>
      </c>
      <c r="AI56" s="21">
        <f t="shared" si="35"/>
        <v>0.0625141305353161</v>
      </c>
      <c r="AJ56" s="21">
        <f t="shared" si="36"/>
        <v>0.20108889946863</v>
      </c>
      <c r="AK56" s="21">
        <f t="shared" si="37"/>
        <v>0.169146409185781</v>
      </c>
      <c r="AL56" s="21">
        <f t="shared" si="38"/>
        <v>0.0919742795903788</v>
      </c>
      <c r="AM56" s="21">
        <f t="shared" si="39"/>
        <v>0.0705080543325642</v>
      </c>
      <c r="AN56" s="21">
        <f t="shared" si="40"/>
        <v>0.17435740523485802</v>
      </c>
      <c r="AO56" s="21">
        <f t="shared" si="41"/>
        <v>0.06439553842625095</v>
      </c>
      <c r="AP56" s="21">
        <f t="shared" si="42"/>
        <v>0.06179971731032555</v>
      </c>
      <c r="AQ56" s="21">
        <f t="shared" si="43"/>
        <v>0.0645488145082011</v>
      </c>
      <c r="AR56" s="21">
        <f t="shared" si="44"/>
        <v>0.0856782801334207</v>
      </c>
      <c r="AS56" s="21">
        <f t="shared" si="45"/>
        <v>0.226366104405838</v>
      </c>
      <c r="AT56" s="21">
        <f t="shared" si="46"/>
        <v>0.042400912385164455</v>
      </c>
      <c r="AU56" s="21">
        <f t="shared" si="47"/>
        <v>0.0972563345742293</v>
      </c>
      <c r="AW56" s="21">
        <f t="shared" si="48"/>
        <v>0.4875060094489936</v>
      </c>
      <c r="AX56" s="21">
        <f t="shared" si="49"/>
        <v>0.230379017825963</v>
      </c>
      <c r="AY56" s="21">
        <f t="shared" si="50"/>
        <v>0.472579160447928</v>
      </c>
      <c r="AZ56" s="21">
        <f t="shared" si="51"/>
        <v>0.24247543268987154</v>
      </c>
      <c r="BA56" s="21">
        <f t="shared" si="52"/>
        <v>0.0354430788506622</v>
      </c>
      <c r="BB56" s="21">
        <f t="shared" si="53"/>
        <v>0.08163284158406706</v>
      </c>
      <c r="BC56" s="21">
        <f t="shared" si="54"/>
        <v>0.12707899555979252</v>
      </c>
      <c r="BD56" s="21">
        <f t="shared" si="55"/>
        <v>0.125807725697055</v>
      </c>
      <c r="BE56" s="21">
        <f t="shared" si="56"/>
        <v>0.213486805776744</v>
      </c>
      <c r="BF56" s="21">
        <f t="shared" si="57"/>
        <v>0.0907265437816369</v>
      </c>
      <c r="BG56" s="21">
        <f t="shared" si="58"/>
        <v>0.11306759934873051</v>
      </c>
      <c r="BH56" s="21">
        <f t="shared" si="59"/>
        <v>0.2152519241605515</v>
      </c>
      <c r="BI56" s="21">
        <f t="shared" si="60"/>
        <v>0.295444879241912</v>
      </c>
      <c r="BJ56" s="21">
        <f t="shared" si="61"/>
        <v>0.33324898298231653</v>
      </c>
    </row>
    <row r="57" spans="1:62" ht="15">
      <c r="A57" s="9">
        <v>0.302048642196359</v>
      </c>
      <c r="B57" s="9">
        <v>0.22243961946652702</v>
      </c>
      <c r="C57" s="9">
        <v>0.0531539354825449</v>
      </c>
      <c r="D57" s="9">
        <v>0.18430024606616802</v>
      </c>
      <c r="E57" s="9">
        <v>0.152625260896698</v>
      </c>
      <c r="F57" s="9">
        <v>0.0846069340626418</v>
      </c>
      <c r="G57" s="9">
        <v>0.0616648795460202</v>
      </c>
      <c r="H57" s="9">
        <v>0.17060108768687401</v>
      </c>
      <c r="I57" s="9">
        <v>0.0634406638967642</v>
      </c>
      <c r="J57" s="9">
        <v>0.0652265934421885</v>
      </c>
      <c r="K57" s="9">
        <v>0.0590416213424227</v>
      </c>
      <c r="L57" s="9">
        <v>0.0815326375588217</v>
      </c>
      <c r="M57" s="9">
        <v>0.225216503740806</v>
      </c>
      <c r="N57" s="9">
        <v>0.040881751302105</v>
      </c>
      <c r="O57" s="9">
        <v>0.0887870609724496</v>
      </c>
      <c r="P57" s="9"/>
      <c r="Q57" s="9">
        <v>0.43060502251498306</v>
      </c>
      <c r="R57" s="9">
        <v>0.196583652874034</v>
      </c>
      <c r="S57" s="9">
        <v>0.44864647475713404</v>
      </c>
      <c r="T57" s="9">
        <v>0.22272200728976502</v>
      </c>
      <c r="U57" s="9">
        <v>0.0247124395331864</v>
      </c>
      <c r="V57" s="9">
        <v>0.0703193972849319</v>
      </c>
      <c r="W57" s="9">
        <v>0.127570858762691</v>
      </c>
      <c r="X57" s="9">
        <v>0.11040003849415701</v>
      </c>
      <c r="Y57" s="9">
        <v>0.20052946552472</v>
      </c>
      <c r="Z57" s="20">
        <v>0.0814264279147028</v>
      </c>
      <c r="AA57" s="9">
        <v>0.09883113228406601</v>
      </c>
      <c r="AB57" s="9">
        <v>0.20194321487083802</v>
      </c>
      <c r="AC57" s="9">
        <v>0.28729107769106405</v>
      </c>
      <c r="AD57" s="9">
        <v>0.34129435613635</v>
      </c>
      <c r="AG57" s="21">
        <f t="shared" si="33"/>
        <v>0.2929148015517755</v>
      </c>
      <c r="AH57" s="21">
        <f t="shared" si="34"/>
        <v>0.21345086386768303</v>
      </c>
      <c r="AI57" s="21">
        <f t="shared" si="35"/>
        <v>0.05078000554944655</v>
      </c>
      <c r="AJ57" s="21">
        <f t="shared" si="36"/>
        <v>0.1837605048977805</v>
      </c>
      <c r="AK57" s="21">
        <f t="shared" si="37"/>
        <v>0.146577112916867</v>
      </c>
      <c r="AL57" s="21">
        <f t="shared" si="38"/>
        <v>0.0794697662269819</v>
      </c>
      <c r="AM57" s="21">
        <f t="shared" si="39"/>
        <v>0.04925309622492525</v>
      </c>
      <c r="AN57" s="21">
        <f t="shared" si="40"/>
        <v>0.16476288149379353</v>
      </c>
      <c r="AO57" s="21">
        <f t="shared" si="41"/>
        <v>0.0535637617217099</v>
      </c>
      <c r="AP57" s="21">
        <f t="shared" si="42"/>
        <v>0.057607223310119395</v>
      </c>
      <c r="AQ57" s="21">
        <f t="shared" si="43"/>
        <v>0.05629717390942125</v>
      </c>
      <c r="AR57" s="21">
        <f t="shared" si="44"/>
        <v>0.0848456510759168</v>
      </c>
      <c r="AS57" s="21">
        <f t="shared" si="45"/>
        <v>0.208778354185739</v>
      </c>
      <c r="AT57" s="21">
        <f t="shared" si="46"/>
        <v>0.033733054401628604</v>
      </c>
      <c r="AU57" s="21">
        <f t="shared" si="47"/>
        <v>0.0722580726714237</v>
      </c>
      <c r="AW57" s="21">
        <f t="shared" si="48"/>
        <v>0.415565039228173</v>
      </c>
      <c r="AX57" s="21">
        <f t="shared" si="49"/>
        <v>0.183612342266733</v>
      </c>
      <c r="AY57" s="21">
        <f t="shared" si="50"/>
        <v>0.4371041977603605</v>
      </c>
      <c r="AZ57" s="21">
        <f t="shared" si="51"/>
        <v>0.21504984167798902</v>
      </c>
      <c r="BA57" s="21">
        <f t="shared" si="52"/>
        <v>0.020878084695518398</v>
      </c>
      <c r="BB57" s="21">
        <f t="shared" si="53"/>
        <v>0.06864672836516586</v>
      </c>
      <c r="BC57" s="21">
        <f t="shared" si="54"/>
        <v>0.1191097365620105</v>
      </c>
      <c r="BD57" s="21">
        <f t="shared" si="55"/>
        <v>0.09444902230856692</v>
      </c>
      <c r="BE57" s="21">
        <f t="shared" si="56"/>
        <v>0.18802108258733852</v>
      </c>
      <c r="BF57" s="21">
        <f t="shared" si="57"/>
        <v>0.07924751432956115</v>
      </c>
      <c r="BG57" s="21">
        <f t="shared" si="58"/>
        <v>0.09799275697333945</v>
      </c>
      <c r="BH57" s="21">
        <f t="shared" si="59"/>
        <v>0.18868906282062553</v>
      </c>
      <c r="BI57" s="21">
        <f t="shared" si="60"/>
        <v>0.27506221495543054</v>
      </c>
      <c r="BJ57" s="21">
        <f t="shared" si="61"/>
        <v>0.342464029617975</v>
      </c>
    </row>
    <row r="58" spans="1:62" ht="15">
      <c r="A58" s="9">
        <v>0.283780960907192</v>
      </c>
      <c r="B58" s="9">
        <v>0.204462108268839</v>
      </c>
      <c r="C58" s="9">
        <v>0.0484060756163482</v>
      </c>
      <c r="D58" s="9">
        <v>0.18322076372939303</v>
      </c>
      <c r="E58" s="9">
        <v>0.140528964937036</v>
      </c>
      <c r="F58" s="9">
        <v>0.074332598391322</v>
      </c>
      <c r="G58" s="9">
        <v>0.036841312903830296</v>
      </c>
      <c r="H58" s="9">
        <v>0.15892467530071303</v>
      </c>
      <c r="I58" s="9">
        <v>0.0436868595466556</v>
      </c>
      <c r="J58" s="9">
        <v>0.049987853178050295</v>
      </c>
      <c r="K58" s="9">
        <v>0.0535527264764198</v>
      </c>
      <c r="L58" s="9">
        <v>0.0881586645930119</v>
      </c>
      <c r="M58" s="9">
        <v>0.192340204630672</v>
      </c>
      <c r="N58" s="9">
        <v>0.0265843575011522</v>
      </c>
      <c r="O58" s="9">
        <v>0.0557290843703978</v>
      </c>
      <c r="P58" s="9"/>
      <c r="Q58" s="9">
        <v>0.400525055941363</v>
      </c>
      <c r="R58" s="9">
        <v>0.170641031659432</v>
      </c>
      <c r="S58" s="9">
        <v>0.425561920763587</v>
      </c>
      <c r="T58" s="9">
        <v>0.20737767606621302</v>
      </c>
      <c r="U58" s="9">
        <v>0.0170437298578504</v>
      </c>
      <c r="V58" s="9">
        <v>0.0669740594453998</v>
      </c>
      <c r="W58" s="9">
        <v>0.11064861436133</v>
      </c>
      <c r="X58" s="9">
        <v>0.0784980061229768</v>
      </c>
      <c r="Y58" s="9">
        <v>0.17551269964995703</v>
      </c>
      <c r="Z58" s="20">
        <v>0.0770686007444195</v>
      </c>
      <c r="AA58" s="9">
        <v>0.0971543816626129</v>
      </c>
      <c r="AB58" s="9">
        <v>0.175434910770413</v>
      </c>
      <c r="AC58" s="9">
        <v>0.26283335221979703</v>
      </c>
      <c r="AD58" s="9">
        <v>0.3436337030996</v>
      </c>
      <c r="AG58" s="21">
        <f t="shared" si="33"/>
        <v>0.28413085646075803</v>
      </c>
      <c r="AH58" s="21">
        <f t="shared" si="34"/>
        <v>0.20425216839433052</v>
      </c>
      <c r="AI58" s="21">
        <f t="shared" si="35"/>
        <v>0.05165802563022185</v>
      </c>
      <c r="AJ58" s="21">
        <f t="shared" si="36"/>
        <v>0.1817166385024665</v>
      </c>
      <c r="AK58" s="21">
        <f t="shared" si="37"/>
        <v>0.132586510185917</v>
      </c>
      <c r="AL58" s="21">
        <f t="shared" si="38"/>
        <v>0.0712604383532177</v>
      </c>
      <c r="AM58" s="21">
        <f t="shared" si="39"/>
        <v>0.03313675006221635</v>
      </c>
      <c r="AN58" s="21">
        <f t="shared" si="40"/>
        <v>0.15378606979708503</v>
      </c>
      <c r="AO58" s="21">
        <f t="shared" si="41"/>
        <v>0.0470077231851736</v>
      </c>
      <c r="AP58" s="21">
        <f t="shared" si="42"/>
        <v>0.0529592234868004</v>
      </c>
      <c r="AQ58" s="21">
        <f t="shared" si="43"/>
        <v>0.0460245381687656</v>
      </c>
      <c r="AR58" s="21">
        <f t="shared" si="44"/>
        <v>0.08649257301548405</v>
      </c>
      <c r="AS58" s="21">
        <f t="shared" si="45"/>
        <v>0.18691401934065</v>
      </c>
      <c r="AT58" s="21">
        <f t="shared" si="46"/>
        <v>0.03061973894909945</v>
      </c>
      <c r="AU58" s="21">
        <f t="shared" si="47"/>
        <v>0.0570121161175332</v>
      </c>
      <c r="AW58" s="21">
        <f t="shared" si="48"/>
        <v>0.37828820688110254</v>
      </c>
      <c r="AX58" s="21">
        <f t="shared" si="49"/>
        <v>0.157617052653514</v>
      </c>
      <c r="AY58" s="21">
        <f t="shared" si="50"/>
        <v>0.41598044560428304</v>
      </c>
      <c r="AZ58" s="21">
        <f t="shared" si="51"/>
        <v>0.20366149846745202</v>
      </c>
      <c r="BA58" s="21">
        <f t="shared" si="52"/>
        <v>0.01850203762666535</v>
      </c>
      <c r="BB58" s="21">
        <f t="shared" si="53"/>
        <v>0.0521041317231723</v>
      </c>
      <c r="BC58" s="21">
        <f t="shared" si="54"/>
        <v>0.0989137796954567</v>
      </c>
      <c r="BD58" s="21">
        <f t="shared" si="55"/>
        <v>0.08092995466912065</v>
      </c>
      <c r="BE58" s="21">
        <f t="shared" si="56"/>
        <v>0.16855666225445404</v>
      </c>
      <c r="BF58" s="21">
        <f t="shared" si="57"/>
        <v>0.0774633686174922</v>
      </c>
      <c r="BG58" s="21">
        <f t="shared" si="58"/>
        <v>0.09464344341929815</v>
      </c>
      <c r="BH58" s="21">
        <f t="shared" si="59"/>
        <v>0.16402430484305403</v>
      </c>
      <c r="BI58" s="21">
        <f t="shared" si="60"/>
        <v>0.24938741631702152</v>
      </c>
      <c r="BJ58" s="21">
        <f t="shared" si="61"/>
        <v>0.3346180716959645</v>
      </c>
    </row>
    <row r="59" spans="1:62" ht="15">
      <c r="A59" s="9">
        <v>0.28448075201432405</v>
      </c>
      <c r="B59" s="9">
        <v>0.204042228519822</v>
      </c>
      <c r="C59" s="9">
        <v>0.0549099756440955</v>
      </c>
      <c r="D59" s="9">
        <v>0.18021251327554</v>
      </c>
      <c r="E59" s="9">
        <v>0.124644055434798</v>
      </c>
      <c r="F59" s="9">
        <v>0.0681882783151134</v>
      </c>
      <c r="G59" s="9">
        <v>0.0294321872206024</v>
      </c>
      <c r="H59" s="9">
        <v>0.14864746429345702</v>
      </c>
      <c r="I59" s="9">
        <v>0.050328586823691596</v>
      </c>
      <c r="J59" s="9">
        <v>0.0559305937955505</v>
      </c>
      <c r="K59" s="9">
        <v>0.0384963498611114</v>
      </c>
      <c r="L59" s="9">
        <v>0.0848264814379562</v>
      </c>
      <c r="M59" s="9">
        <v>0.18148783405062802</v>
      </c>
      <c r="N59" s="9">
        <v>0.0346551203970467</v>
      </c>
      <c r="O59" s="9">
        <v>0.0582951478646686</v>
      </c>
      <c r="P59" s="9"/>
      <c r="Q59" s="9">
        <v>0.356051357820842</v>
      </c>
      <c r="R59" s="9">
        <v>0.14459307364759602</v>
      </c>
      <c r="S59" s="9">
        <v>0.406398970444979</v>
      </c>
      <c r="T59" s="9">
        <v>0.19994532086869102</v>
      </c>
      <c r="U59" s="9">
        <v>0.0199603453954803</v>
      </c>
      <c r="V59" s="9">
        <v>0.0372342040009448</v>
      </c>
      <c r="W59" s="9">
        <v>0.0871789450295834</v>
      </c>
      <c r="X59" s="9">
        <v>0.0833619032152645</v>
      </c>
      <c r="Y59" s="9">
        <v>0.16160062485895102</v>
      </c>
      <c r="Z59" s="20">
        <v>0.0778581364905649</v>
      </c>
      <c r="AA59" s="9">
        <v>0.0921325051759834</v>
      </c>
      <c r="AB59" s="9">
        <v>0.152613698915695</v>
      </c>
      <c r="AC59" s="9">
        <v>0.235941480414246</v>
      </c>
      <c r="AD59" s="9">
        <v>0.32560244029232904</v>
      </c>
      <c r="AG59" s="21">
        <f t="shared" si="33"/>
        <v>0.28051477170993755</v>
      </c>
      <c r="AH59" s="21">
        <f t="shared" si="34"/>
        <v>0.20072829270021353</v>
      </c>
      <c r="AI59" s="21">
        <f t="shared" si="35"/>
        <v>0.056217050160831256</v>
      </c>
      <c r="AJ59" s="21">
        <f t="shared" si="36"/>
        <v>0.1725907401691245</v>
      </c>
      <c r="AK59" s="21">
        <f t="shared" si="37"/>
        <v>0.120538430928742</v>
      </c>
      <c r="AL59" s="21">
        <f t="shared" si="38"/>
        <v>0.0605036529434812</v>
      </c>
      <c r="AM59" s="21">
        <f t="shared" si="39"/>
        <v>0.03289249317156055</v>
      </c>
      <c r="AN59" s="21">
        <f t="shared" si="40"/>
        <v>0.14067893556139502</v>
      </c>
      <c r="AO59" s="21">
        <f t="shared" si="41"/>
        <v>0.04718100041654549</v>
      </c>
      <c r="AP59" s="21">
        <f t="shared" si="42"/>
        <v>0.05870227771315825</v>
      </c>
      <c r="AQ59" s="21">
        <f t="shared" si="43"/>
        <v>0.03248215990155205</v>
      </c>
      <c r="AR59" s="21">
        <f t="shared" si="44"/>
        <v>0.0839388438541307</v>
      </c>
      <c r="AS59" s="21">
        <f t="shared" si="45"/>
        <v>0.17564074233862603</v>
      </c>
      <c r="AT59" s="21">
        <f t="shared" si="46"/>
        <v>0.032992934982610994</v>
      </c>
      <c r="AU59" s="21">
        <f t="shared" si="47"/>
        <v>0.04530808562814835</v>
      </c>
      <c r="AW59" s="21">
        <f t="shared" si="48"/>
        <v>0.34617824214492654</v>
      </c>
      <c r="AX59" s="21">
        <f t="shared" si="49"/>
        <v>0.13090444235043053</v>
      </c>
      <c r="AY59" s="21">
        <f t="shared" si="50"/>
        <v>0.3946529273502365</v>
      </c>
      <c r="AZ59" s="21">
        <f t="shared" si="51"/>
        <v>0.19679007573766752</v>
      </c>
      <c r="BA59" s="21">
        <f t="shared" si="52"/>
        <v>0.01895670931366525</v>
      </c>
      <c r="BB59" s="21">
        <f t="shared" si="53"/>
        <v>0.0323092332644031</v>
      </c>
      <c r="BC59" s="21">
        <f t="shared" si="54"/>
        <v>0.0860518705136521</v>
      </c>
      <c r="BD59" s="21">
        <f t="shared" si="55"/>
        <v>0.0779165839643768</v>
      </c>
      <c r="BE59" s="21">
        <f t="shared" si="56"/>
        <v>0.14577107818579652</v>
      </c>
      <c r="BF59" s="21">
        <f t="shared" si="57"/>
        <v>0.08531771123499116</v>
      </c>
      <c r="BG59" s="21">
        <f t="shared" si="58"/>
        <v>0.0979935945111122</v>
      </c>
      <c r="BH59" s="21">
        <f t="shared" si="59"/>
        <v>0.1427298814072185</v>
      </c>
      <c r="BI59" s="21">
        <f t="shared" si="60"/>
        <v>0.2228848018908045</v>
      </c>
      <c r="BJ59" s="21">
        <f t="shared" si="61"/>
        <v>0.3096519722854085</v>
      </c>
    </row>
    <row r="60" spans="1:62" ht="15">
      <c r="A60" s="9">
        <v>0.276548791405551</v>
      </c>
      <c r="B60" s="9">
        <v>0.19741435688060502</v>
      </c>
      <c r="C60" s="9">
        <v>0.057524124677567005</v>
      </c>
      <c r="D60" s="9">
        <v>0.16496896706270903</v>
      </c>
      <c r="E60" s="9">
        <v>0.11643280642268601</v>
      </c>
      <c r="F60" s="9">
        <v>0.052819027571849</v>
      </c>
      <c r="G60" s="9">
        <v>0.0363527991225187</v>
      </c>
      <c r="H60" s="9">
        <v>0.13271040682933302</v>
      </c>
      <c r="I60" s="9">
        <v>0.0440334140093994</v>
      </c>
      <c r="J60" s="9">
        <v>0.061473961630766</v>
      </c>
      <c r="K60" s="9">
        <v>0.0264679699419927</v>
      </c>
      <c r="L60" s="9">
        <v>0.0830512062703052</v>
      </c>
      <c r="M60" s="9">
        <v>0.16979365062662402</v>
      </c>
      <c r="N60" s="9">
        <v>0.031330749568175296</v>
      </c>
      <c r="O60" s="9">
        <v>0.0323210233916281</v>
      </c>
      <c r="P60" s="9"/>
      <c r="Q60" s="9">
        <v>0.336305126469011</v>
      </c>
      <c r="R60" s="9">
        <v>0.117215811053265</v>
      </c>
      <c r="S60" s="9">
        <v>0.382906884255494</v>
      </c>
      <c r="T60" s="9">
        <v>0.19363483060664402</v>
      </c>
      <c r="U60" s="9">
        <v>0.0179530732318502</v>
      </c>
      <c r="V60" s="9">
        <v>0.0273842625278614</v>
      </c>
      <c r="W60" s="9">
        <v>0.08492479599772079</v>
      </c>
      <c r="X60" s="9">
        <v>0.0724712647134891</v>
      </c>
      <c r="Y60" s="9">
        <v>0.129941531512642</v>
      </c>
      <c r="Z60" s="20">
        <v>0.0927772859794174</v>
      </c>
      <c r="AA60" s="9">
        <v>0.10385468384624101</v>
      </c>
      <c r="AB60" s="9">
        <v>0.132846063898742</v>
      </c>
      <c r="AC60" s="9">
        <v>0.209828123367363</v>
      </c>
      <c r="AD60" s="9">
        <v>0.293701504278488</v>
      </c>
      <c r="AG60" s="21">
        <f t="shared" si="33"/>
        <v>0.265164130110415</v>
      </c>
      <c r="AH60" s="21">
        <f t="shared" si="34"/>
        <v>0.190072904440309</v>
      </c>
      <c r="AI60" s="21">
        <f t="shared" si="35"/>
        <v>0.05634294038455615</v>
      </c>
      <c r="AJ60" s="21">
        <f t="shared" si="36"/>
        <v>0.14821170409976553</v>
      </c>
      <c r="AK60" s="21">
        <f t="shared" si="37"/>
        <v>0.1102982009073605</v>
      </c>
      <c r="AL60" s="21">
        <f t="shared" si="38"/>
        <v>0.0538930160022741</v>
      </c>
      <c r="AM60" s="21">
        <f t="shared" si="39"/>
        <v>0.0345646543380946</v>
      </c>
      <c r="AN60" s="21">
        <f t="shared" si="40"/>
        <v>0.12086409141859052</v>
      </c>
      <c r="AO60" s="21">
        <f t="shared" si="41"/>
        <v>0.04269718958928815</v>
      </c>
      <c r="AP60" s="21">
        <f t="shared" si="42"/>
        <v>0.0604663275372134</v>
      </c>
      <c r="AQ60" s="21">
        <f t="shared" si="43"/>
        <v>0.015182530747094115</v>
      </c>
      <c r="AR60" s="21">
        <f t="shared" si="44"/>
        <v>0.08044163512011024</v>
      </c>
      <c r="AS60" s="21">
        <f t="shared" si="45"/>
        <v>0.16636414017586854</v>
      </c>
      <c r="AT60" s="21">
        <f t="shared" si="46"/>
        <v>0.03496019918641235</v>
      </c>
      <c r="AU60" s="21">
        <f t="shared" si="47"/>
        <v>0.0272325068417826</v>
      </c>
      <c r="AW60" s="21">
        <f t="shared" si="48"/>
        <v>0.315752181650226</v>
      </c>
      <c r="AX60" s="21">
        <f t="shared" si="49"/>
        <v>0.09921982072135095</v>
      </c>
      <c r="AY60" s="21">
        <f t="shared" si="50"/>
        <v>0.372564861072632</v>
      </c>
      <c r="AZ60" s="21">
        <f t="shared" si="51"/>
        <v>0.1872937011761905</v>
      </c>
      <c r="BA60" s="21">
        <f t="shared" si="52"/>
        <v>0.014457138797574199</v>
      </c>
      <c r="BB60" s="21">
        <f t="shared" si="53"/>
        <v>0.02742187283493305</v>
      </c>
      <c r="BC60" s="21">
        <f t="shared" si="54"/>
        <v>0.07751459462946304</v>
      </c>
      <c r="BD60" s="21">
        <f t="shared" si="55"/>
        <v>0.0677406937368803</v>
      </c>
      <c r="BE60" s="21">
        <f t="shared" si="56"/>
        <v>0.1231087373015505</v>
      </c>
      <c r="BF60" s="21">
        <f t="shared" si="57"/>
        <v>0.0954372695051218</v>
      </c>
      <c r="BG60" s="21">
        <f t="shared" si="58"/>
        <v>0.0954793061167056</v>
      </c>
      <c r="BH60" s="21">
        <f t="shared" si="59"/>
        <v>0.11520208978655916</v>
      </c>
      <c r="BI60" s="21">
        <f t="shared" si="60"/>
        <v>0.204529366489134</v>
      </c>
      <c r="BJ60" s="21">
        <f t="shared" si="61"/>
        <v>0.2719776214851345</v>
      </c>
    </row>
    <row r="61" spans="1:62" ht="15">
      <c r="A61" s="9">
        <v>0.253779468815279</v>
      </c>
      <c r="B61" s="9">
        <v>0.182731452000013</v>
      </c>
      <c r="C61" s="9">
        <v>0.0551617560915453</v>
      </c>
      <c r="D61" s="9">
        <v>0.131454441136822</v>
      </c>
      <c r="E61" s="9">
        <v>0.10416359539203501</v>
      </c>
      <c r="F61" s="9">
        <v>0.054967004432699196</v>
      </c>
      <c r="G61" s="9">
        <v>0.0327765095536705</v>
      </c>
      <c r="H61" s="9">
        <v>0.10901777600784801</v>
      </c>
      <c r="I61" s="9">
        <v>0.0413609651691769</v>
      </c>
      <c r="J61" s="9">
        <v>0.059458693443660796</v>
      </c>
      <c r="K61" s="9">
        <v>0.0038970915521955303</v>
      </c>
      <c r="L61" s="9">
        <v>0.0778320639699153</v>
      </c>
      <c r="M61" s="9">
        <v>0.16293462972511302</v>
      </c>
      <c r="N61" s="9">
        <v>0.0385896488046494</v>
      </c>
      <c r="O61" s="9">
        <v>0.0221439902919371</v>
      </c>
      <c r="P61" s="9"/>
      <c r="Q61" s="9">
        <v>0.295199236831441</v>
      </c>
      <c r="R61" s="9">
        <v>0.0812238303894369</v>
      </c>
      <c r="S61" s="9">
        <v>0.36222283788977</v>
      </c>
      <c r="T61" s="9">
        <v>0.180952571745737</v>
      </c>
      <c r="U61" s="9">
        <v>0.0109612043632982</v>
      </c>
      <c r="V61" s="9">
        <v>0.0274594831420047</v>
      </c>
      <c r="W61" s="9">
        <v>0.0701043932612053</v>
      </c>
      <c r="X61" s="9">
        <v>0.0630101227602715</v>
      </c>
      <c r="Y61" s="9">
        <v>0.11627594309045901</v>
      </c>
      <c r="Z61" s="20">
        <v>0.0980972530308262</v>
      </c>
      <c r="AA61" s="9">
        <v>0.0871039283871702</v>
      </c>
      <c r="AB61" s="9">
        <v>0.09755811567437629</v>
      </c>
      <c r="AC61" s="9">
        <v>0.19923060961090502</v>
      </c>
      <c r="AD61" s="9">
        <v>0.250253738691781</v>
      </c>
      <c r="AG61" s="21">
        <f t="shared" si="33"/>
        <v>0.24618024470307354</v>
      </c>
      <c r="AH61" s="21">
        <f t="shared" si="34"/>
        <v>0.1900267284065295</v>
      </c>
      <c r="AI61" s="21">
        <f t="shared" si="35"/>
        <v>0.05665381216150945</v>
      </c>
      <c r="AJ61" s="21">
        <f t="shared" si="36"/>
        <v>0.12890048009933303</v>
      </c>
      <c r="AK61" s="21">
        <f t="shared" si="37"/>
        <v>0.10374627151878152</v>
      </c>
      <c r="AL61" s="21">
        <f t="shared" si="38"/>
        <v>0.05700896526822835</v>
      </c>
      <c r="AM61" s="21">
        <f t="shared" si="39"/>
        <v>0.0345715672689622</v>
      </c>
      <c r="AN61" s="21">
        <f t="shared" si="40"/>
        <v>0.10246536207795245</v>
      </c>
      <c r="AO61" s="21">
        <f t="shared" si="41"/>
        <v>0.0310267230885863</v>
      </c>
      <c r="AP61" s="21">
        <f t="shared" si="42"/>
        <v>0.0595019434915119</v>
      </c>
      <c r="AQ61" s="21">
        <f t="shared" si="43"/>
        <v>0.006439960154336401</v>
      </c>
      <c r="AR61" s="21">
        <f t="shared" si="44"/>
        <v>0.0876994267444787</v>
      </c>
      <c r="AS61" s="21">
        <f t="shared" si="45"/>
        <v>0.1535738462779595</v>
      </c>
      <c r="AT61" s="21">
        <f t="shared" si="46"/>
        <v>0.0353738226352415</v>
      </c>
      <c r="AU61" s="21">
        <f t="shared" si="47"/>
        <v>0.01672744739885855</v>
      </c>
      <c r="AW61" s="21">
        <f t="shared" si="48"/>
        <v>0.287478196082972</v>
      </c>
      <c r="AX61" s="21">
        <f t="shared" si="49"/>
        <v>0.07277971213285254</v>
      </c>
      <c r="AY61" s="21">
        <f t="shared" si="50"/>
        <v>0.3603183398425285</v>
      </c>
      <c r="AZ61" s="21">
        <f t="shared" si="51"/>
        <v>0.171590538153424</v>
      </c>
      <c r="BA61" s="21">
        <f t="shared" si="52"/>
        <v>0.0116018781040708</v>
      </c>
      <c r="BB61" s="21">
        <f t="shared" si="53"/>
        <v>0.02140290404357</v>
      </c>
      <c r="BC61" s="21">
        <f t="shared" si="54"/>
        <v>0.06904092946914614</v>
      </c>
      <c r="BD61" s="21">
        <f t="shared" si="55"/>
        <v>0.07141969256802125</v>
      </c>
      <c r="BE61" s="21">
        <f t="shared" si="56"/>
        <v>0.11793732523876352</v>
      </c>
      <c r="BF61" s="21">
        <f t="shared" si="57"/>
        <v>0.0975717503426449</v>
      </c>
      <c r="BG61" s="21">
        <f t="shared" si="58"/>
        <v>0.0887756537819855</v>
      </c>
      <c r="BH61" s="21">
        <f t="shared" si="59"/>
        <v>0.0880162987717292</v>
      </c>
      <c r="BI61" s="21">
        <f t="shared" si="60"/>
        <v>0.1894049880868115</v>
      </c>
      <c r="BJ61" s="21">
        <f t="shared" si="61"/>
        <v>0.23087470397152604</v>
      </c>
    </row>
    <row r="62" spans="1:62" ht="15">
      <c r="A62" s="9">
        <v>0.23858102059086803</v>
      </c>
      <c r="B62" s="9">
        <v>0.19732200481304601</v>
      </c>
      <c r="C62" s="9">
        <v>0.0581458682314736</v>
      </c>
      <c r="D62" s="9">
        <v>0.12634651906184402</v>
      </c>
      <c r="E62" s="9">
        <v>0.10332894764552801</v>
      </c>
      <c r="F62" s="9">
        <v>0.0590509261037575</v>
      </c>
      <c r="G62" s="9">
        <v>0.0363666249842539</v>
      </c>
      <c r="H62" s="9">
        <v>0.0959129481480569</v>
      </c>
      <c r="I62" s="9">
        <v>0.0206924810079957</v>
      </c>
      <c r="J62" s="9">
        <v>0.059545193539363</v>
      </c>
      <c r="K62" s="9">
        <v>0.008982828756477271</v>
      </c>
      <c r="L62" s="9">
        <v>0.0975667895190421</v>
      </c>
      <c r="M62" s="9">
        <v>0.144213062830806</v>
      </c>
      <c r="N62" s="9">
        <v>0.0321579964658336</v>
      </c>
      <c r="O62" s="9">
        <v>0.01131090450578</v>
      </c>
      <c r="P62" s="9"/>
      <c r="Q62" s="9">
        <v>0.279757155334503</v>
      </c>
      <c r="R62" s="9">
        <v>0.0643355938762682</v>
      </c>
      <c r="S62" s="9">
        <v>0.358413841795287</v>
      </c>
      <c r="T62" s="9">
        <v>0.16222850456111101</v>
      </c>
      <c r="U62" s="9">
        <v>0.0122425518448434</v>
      </c>
      <c r="V62" s="9">
        <v>0.0153463249451353</v>
      </c>
      <c r="W62" s="9">
        <v>0.067977465677087</v>
      </c>
      <c r="X62" s="9">
        <v>0.07982926237577101</v>
      </c>
      <c r="Y62" s="9">
        <v>0.11959870738706802</v>
      </c>
      <c r="Z62" s="20">
        <v>0.0970462476544636</v>
      </c>
      <c r="AA62" s="9">
        <v>0.0904473791768008</v>
      </c>
      <c r="AB62" s="9">
        <v>0.0784744818690821</v>
      </c>
      <c r="AC62" s="9">
        <v>0.179579366562718</v>
      </c>
      <c r="AD62" s="9">
        <v>0.21149566925127103</v>
      </c>
      <c r="AG62" s="21">
        <f t="shared" si="33"/>
        <v>0.23037973739182302</v>
      </c>
      <c r="AH62" s="21">
        <f t="shared" si="34"/>
        <v>0.19339543114992253</v>
      </c>
      <c r="AI62" s="21">
        <f t="shared" si="35"/>
        <v>0.05551180798914785</v>
      </c>
      <c r="AJ62" s="21">
        <f t="shared" si="36"/>
        <v>0.10889692251618771</v>
      </c>
      <c r="AK62" s="21">
        <f t="shared" si="37"/>
        <v>0.0923399731981637</v>
      </c>
      <c r="AL62" s="21">
        <f t="shared" si="38"/>
        <v>0.049864407040078704</v>
      </c>
      <c r="AM62" s="21">
        <f t="shared" si="39"/>
        <v>0.0334163397106401</v>
      </c>
      <c r="AN62" s="21">
        <f t="shared" si="40"/>
        <v>0.09118718393040275</v>
      </c>
      <c r="AO62" s="21">
        <f t="shared" si="41"/>
        <v>0.0188539225945712</v>
      </c>
      <c r="AP62" s="21">
        <f t="shared" si="42"/>
        <v>0.0637579322428186</v>
      </c>
      <c r="AQ62" s="21">
        <f t="shared" si="43"/>
        <v>0.010705397968680384</v>
      </c>
      <c r="AR62" s="21">
        <f t="shared" si="44"/>
        <v>0.0958606917405531</v>
      </c>
      <c r="AS62" s="21">
        <f t="shared" si="45"/>
        <v>0.1355634358591225</v>
      </c>
      <c r="AT62" s="21">
        <f t="shared" si="46"/>
        <v>0.035237627931186496</v>
      </c>
      <c r="AU62" s="21">
        <f t="shared" si="47"/>
        <v>0.0127304558870932</v>
      </c>
      <c r="AW62" s="21">
        <f t="shared" si="48"/>
        <v>0.27155976349829253</v>
      </c>
      <c r="AX62" s="21">
        <f t="shared" si="49"/>
        <v>0.051908141732950594</v>
      </c>
      <c r="AY62" s="21">
        <f t="shared" si="50"/>
        <v>0.35947288927815</v>
      </c>
      <c r="AZ62" s="21">
        <f t="shared" si="51"/>
        <v>0.150603886224983</v>
      </c>
      <c r="BA62" s="21">
        <f t="shared" si="52"/>
        <v>0.01856403831125635</v>
      </c>
      <c r="BB62" s="21">
        <f t="shared" si="53"/>
        <v>0.01460005727323965</v>
      </c>
      <c r="BC62" s="21">
        <f t="shared" si="54"/>
        <v>0.0614802125852474</v>
      </c>
      <c r="BD62" s="21">
        <f t="shared" si="55"/>
        <v>0.06838326546733295</v>
      </c>
      <c r="BE62" s="21">
        <f t="shared" si="56"/>
        <v>0.11516755471117052</v>
      </c>
      <c r="BF62" s="21">
        <f t="shared" si="57"/>
        <v>0.09287811413747495</v>
      </c>
      <c r="BG62" s="21">
        <f t="shared" si="58"/>
        <v>0.08961151647939315</v>
      </c>
      <c r="BH62" s="21">
        <f t="shared" si="59"/>
        <v>0.0780217382099362</v>
      </c>
      <c r="BI62" s="21">
        <f t="shared" si="60"/>
        <v>0.175051030244342</v>
      </c>
      <c r="BJ62" s="21">
        <f t="shared" si="61"/>
        <v>0.19455293855535352</v>
      </c>
    </row>
    <row r="63" spans="1:62" ht="15">
      <c r="A63" s="20">
        <v>0.222178454192778</v>
      </c>
      <c r="B63" s="20">
        <v>0.189468857486799</v>
      </c>
      <c r="C63" s="20">
        <v>0.0528777477468221</v>
      </c>
      <c r="D63" s="20">
        <v>0.0914473259705314</v>
      </c>
      <c r="E63" s="20">
        <v>0.0813509987507994</v>
      </c>
      <c r="F63" s="20">
        <v>0.0406778879763999</v>
      </c>
      <c r="G63" s="20">
        <v>0.0304660544370263</v>
      </c>
      <c r="H63" s="20">
        <v>0.0864614197127486</v>
      </c>
      <c r="I63" s="20">
        <v>0.0170153641811467</v>
      </c>
      <c r="J63" s="20">
        <v>0.0679706709462742</v>
      </c>
      <c r="K63" s="20">
        <v>0.012427967180883499</v>
      </c>
      <c r="L63" s="20">
        <v>0.0941545939620641</v>
      </c>
      <c r="M63" s="20">
        <v>0.126913808887439</v>
      </c>
      <c r="N63" s="20">
        <v>0.0383172593965394</v>
      </c>
      <c r="O63" s="20">
        <v>0.0141500072684064</v>
      </c>
      <c r="P63" s="20"/>
      <c r="Q63" s="20">
        <v>0.26336237166208204</v>
      </c>
      <c r="R63" s="20">
        <v>0.039480689589633</v>
      </c>
      <c r="S63" s="20">
        <v>0.360531936761013</v>
      </c>
      <c r="T63" s="20">
        <v>0.138979267888855</v>
      </c>
      <c r="U63" s="20">
        <v>0.0248855247776693</v>
      </c>
      <c r="V63" s="20">
        <v>0.013853789601344</v>
      </c>
      <c r="W63" s="20">
        <v>0.0549829594934078</v>
      </c>
      <c r="X63" s="20">
        <v>0.0569372685588949</v>
      </c>
      <c r="Y63" s="20">
        <v>0.110736402035273</v>
      </c>
      <c r="Z63" s="20">
        <v>0.0887099806204863</v>
      </c>
      <c r="AA63" s="9">
        <v>0.0887756537819855</v>
      </c>
      <c r="AB63" s="9">
        <v>0.0775689945507903</v>
      </c>
      <c r="AC63" s="9">
        <v>0.170522693925966</v>
      </c>
      <c r="AD63" s="9">
        <v>0.17761020785943601</v>
      </c>
      <c r="AG63" s="21">
        <f aca="true" t="shared" si="62" ref="AG63:AU63">1*((A66+A63)/2)</f>
        <v>0.111089227096389</v>
      </c>
      <c r="AH63" s="21">
        <f t="shared" si="62"/>
        <v>0.0947344287433995</v>
      </c>
      <c r="AI63" s="21">
        <f t="shared" si="62"/>
        <v>0.02643887387341105</v>
      </c>
      <c r="AJ63" s="21">
        <f t="shared" si="62"/>
        <v>0.0457236629852657</v>
      </c>
      <c r="AK63" s="21">
        <f t="shared" si="62"/>
        <v>0.0406754993753997</v>
      </c>
      <c r="AL63" s="21">
        <f t="shared" si="62"/>
        <v>0.02033894398819995</v>
      </c>
      <c r="AM63" s="21">
        <f t="shared" si="62"/>
        <v>0.01523302721851315</v>
      </c>
      <c r="AN63" s="21">
        <f t="shared" si="62"/>
        <v>0.0432307098563743</v>
      </c>
      <c r="AO63" s="21">
        <f t="shared" si="62"/>
        <v>0.00850768209057335</v>
      </c>
      <c r="AP63" s="21">
        <f t="shared" si="62"/>
        <v>0.0339853354731371</v>
      </c>
      <c r="AQ63" s="21">
        <f t="shared" si="62"/>
        <v>0.0062139835904417495</v>
      </c>
      <c r="AR63" s="21">
        <f t="shared" si="62"/>
        <v>0.04707729698103205</v>
      </c>
      <c r="AS63" s="21">
        <f t="shared" si="62"/>
        <v>0.0634569044437195</v>
      </c>
      <c r="AT63" s="21">
        <f t="shared" si="62"/>
        <v>0.0191586296982697</v>
      </c>
      <c r="AU63" s="21">
        <f t="shared" si="62"/>
        <v>0.0070750036342032</v>
      </c>
      <c r="AW63" s="21">
        <f aca="true" t="shared" si="63" ref="AW63:BJ63">1*((Q66+Q63)/2)</f>
        <v>0.13168118583104102</v>
      </c>
      <c r="AX63" s="21">
        <f t="shared" si="63"/>
        <v>0.0197403447948165</v>
      </c>
      <c r="AY63" s="21">
        <f t="shared" si="63"/>
        <v>0.1802659683805065</v>
      </c>
      <c r="AZ63" s="21">
        <f t="shared" si="63"/>
        <v>0.0694896339444275</v>
      </c>
      <c r="BA63" s="21">
        <f t="shared" si="63"/>
        <v>0.01244276238883465</v>
      </c>
      <c r="BB63" s="21">
        <f t="shared" si="63"/>
        <v>0.006926894800672</v>
      </c>
      <c r="BC63" s="21">
        <f t="shared" si="63"/>
        <v>0.0274914797467039</v>
      </c>
      <c r="BD63" s="21">
        <f t="shared" si="63"/>
        <v>0.02846863427944745</v>
      </c>
      <c r="BE63" s="21">
        <f t="shared" si="63"/>
        <v>0.0553682010176365</v>
      </c>
      <c r="BF63" s="21">
        <f t="shared" si="63"/>
        <v>0.04435499031024315</v>
      </c>
      <c r="BG63" s="21">
        <f t="shared" si="63"/>
        <v>0.04438782689099275</v>
      </c>
      <c r="BH63" s="21">
        <f t="shared" si="63"/>
        <v>0.03878449727539515</v>
      </c>
      <c r="BI63" s="21">
        <f t="shared" si="63"/>
        <v>0.085261346962983</v>
      </c>
      <c r="BJ63" s="21">
        <f t="shared" si="63"/>
        <v>0.08880510392971801</v>
      </c>
    </row>
    <row r="64" spans="1:62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9"/>
      <c r="AB64" s="9"/>
      <c r="AC64" s="9"/>
      <c r="AD64" s="9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</row>
    <row r="65" spans="1:62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9"/>
      <c r="AB65" s="9"/>
      <c r="AC65" s="9"/>
      <c r="AD65" s="9"/>
      <c r="AF65" s="16" t="s">
        <v>36</v>
      </c>
      <c r="AG65" s="21">
        <f aca="true" t="shared" si="64" ref="AG65:AU65">SUM(AG39:AG64)</f>
        <v>9.264317367949866</v>
      </c>
      <c r="AH65" s="21">
        <f t="shared" si="64"/>
        <v>8.798907131405175</v>
      </c>
      <c r="AI65" s="21">
        <f t="shared" si="64"/>
        <v>3.6575239962181545</v>
      </c>
      <c r="AJ65" s="21">
        <f t="shared" si="64"/>
        <v>7.018377358424762</v>
      </c>
      <c r="AK65" s="21">
        <f t="shared" si="64"/>
        <v>6.3883040689354775</v>
      </c>
      <c r="AL65" s="21">
        <f t="shared" si="64"/>
        <v>3.554408499719596</v>
      </c>
      <c r="AM65" s="21">
        <f t="shared" si="64"/>
        <v>4.137429065648262</v>
      </c>
      <c r="AN65" s="21">
        <f t="shared" si="64"/>
        <v>6.33800861354519</v>
      </c>
      <c r="AO65" s="21">
        <f t="shared" si="64"/>
        <v>2.391588345291431</v>
      </c>
      <c r="AP65" s="21">
        <f t="shared" si="64"/>
        <v>2.877208513081761</v>
      </c>
      <c r="AQ65" s="21">
        <f t="shared" si="64"/>
        <v>2.9115540522849344</v>
      </c>
      <c r="AR65" s="21">
        <f t="shared" si="64"/>
        <v>3.6154470609611145</v>
      </c>
      <c r="AS65" s="21">
        <f t="shared" si="64"/>
        <v>5.297172210354999</v>
      </c>
      <c r="AT65" s="21">
        <f t="shared" si="64"/>
        <v>1.3883977230155125</v>
      </c>
      <c r="AU65" s="21">
        <f t="shared" si="64"/>
        <v>3.465883364197724</v>
      </c>
      <c r="AV65" s="21"/>
      <c r="AW65" s="21">
        <f aca="true" t="shared" si="65" ref="AW65:BJ65">SUM(AW39:AW64)</f>
        <v>12.422093629103106</v>
      </c>
      <c r="AX65" s="21">
        <f t="shared" si="65"/>
        <v>8.446236442180977</v>
      </c>
      <c r="AY65" s="21">
        <f t="shared" si="65"/>
        <v>12.269768439491303</v>
      </c>
      <c r="AZ65" s="21">
        <f t="shared" si="65"/>
        <v>6.754862494947482</v>
      </c>
      <c r="BA65" s="21">
        <f t="shared" si="65"/>
        <v>5.37164114520431</v>
      </c>
      <c r="BB65" s="21">
        <f t="shared" si="65"/>
        <v>4.082699126781048</v>
      </c>
      <c r="BC65" s="21">
        <f t="shared" si="65"/>
        <v>4.015938517995564</v>
      </c>
      <c r="BD65" s="21">
        <f t="shared" si="65"/>
        <v>5.6173029229495315</v>
      </c>
      <c r="BE65" s="21">
        <f t="shared" si="65"/>
        <v>6.913761782128457</v>
      </c>
      <c r="BF65" s="21">
        <f t="shared" si="65"/>
        <v>5.329056111724435</v>
      </c>
      <c r="BG65" s="21">
        <f t="shared" si="65"/>
        <v>3.248655751874408</v>
      </c>
      <c r="BH65" s="21">
        <f t="shared" si="65"/>
        <v>5.132638420673771</v>
      </c>
      <c r="BI65" s="21">
        <f t="shared" si="65"/>
        <v>7.258708254169615</v>
      </c>
      <c r="BJ65" s="21">
        <f t="shared" si="65"/>
        <v>7.446431567568754</v>
      </c>
    </row>
    <row r="67" spans="1:89" s="15" customFormat="1" ht="15">
      <c r="A67" s="73" t="s">
        <v>38</v>
      </c>
      <c r="B67" s="73"/>
      <c r="C67" s="7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</row>
    <row r="68" spans="1:89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9"/>
      <c r="Z68" s="9"/>
      <c r="AA68" s="9"/>
      <c r="AB68" s="9"/>
      <c r="AC68" s="9"/>
      <c r="AD68" s="9"/>
      <c r="AE68" s="9"/>
      <c r="AF68" s="9"/>
      <c r="AS68" s="24"/>
      <c r="BH68" s="25"/>
      <c r="BK68" s="9"/>
      <c r="BL68" s="9"/>
      <c r="BM68" s="9"/>
      <c r="BN68" s="9"/>
      <c r="BO68" s="9"/>
      <c r="BP68" s="9"/>
      <c r="BQ68" s="9"/>
      <c r="BR68" s="9"/>
      <c r="BS68" s="8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2:89" ht="15">
      <c r="B69" s="67" t="s">
        <v>39</v>
      </c>
      <c r="C69" s="67"/>
      <c r="D69" s="26"/>
      <c r="E69" s="67" t="s">
        <v>40</v>
      </c>
      <c r="F69" s="67"/>
      <c r="G69" s="27"/>
      <c r="H69" s="67" t="s">
        <v>41</v>
      </c>
      <c r="I69" s="67"/>
      <c r="J69" s="27"/>
      <c r="K69" s="67" t="s">
        <v>42</v>
      </c>
      <c r="L69" s="67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9"/>
      <c r="Z69" s="9"/>
      <c r="AA69" s="9"/>
      <c r="AB69" s="9"/>
      <c r="AC69" s="9"/>
      <c r="AD69" s="9"/>
      <c r="AE69" s="9"/>
      <c r="AF69" s="9"/>
      <c r="AS69" s="24"/>
      <c r="BH69" s="25"/>
      <c r="BK69" s="9"/>
      <c r="BL69" s="9"/>
      <c r="BM69" s="9"/>
      <c r="BN69" s="9"/>
      <c r="BO69" s="9"/>
      <c r="BP69" s="9"/>
      <c r="BQ69" s="9"/>
      <c r="BR69" s="9"/>
      <c r="BS69" s="8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</row>
    <row r="70" spans="2:89" ht="15">
      <c r="B70" s="27" t="s">
        <v>43</v>
      </c>
      <c r="C70" s="27" t="s">
        <v>44</v>
      </c>
      <c r="D70" s="16"/>
      <c r="E70" s="27" t="s">
        <v>43</v>
      </c>
      <c r="F70" s="27" t="s">
        <v>44</v>
      </c>
      <c r="G70" s="16"/>
      <c r="H70" s="27" t="s">
        <v>43</v>
      </c>
      <c r="I70" s="27" t="s">
        <v>44</v>
      </c>
      <c r="J70" s="16"/>
      <c r="K70" s="27" t="s">
        <v>43</v>
      </c>
      <c r="L70" s="27" t="s">
        <v>44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9"/>
      <c r="Z70" s="9"/>
      <c r="AA70" s="9"/>
      <c r="AB70" s="9"/>
      <c r="AC70" s="9"/>
      <c r="AD70" s="9"/>
      <c r="AE70" s="9"/>
      <c r="AF70" s="9"/>
      <c r="AS70" s="24"/>
      <c r="BH70" s="25"/>
      <c r="BK70" s="9"/>
      <c r="BL70" s="9"/>
      <c r="BM70" s="9"/>
      <c r="BN70" s="9"/>
      <c r="BO70" s="9"/>
      <c r="BP70" s="9"/>
      <c r="BQ70" s="9"/>
      <c r="BR70" s="9"/>
      <c r="BS70" s="8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</row>
    <row r="71" spans="1:89" ht="15">
      <c r="A71" s="28">
        <v>1</v>
      </c>
      <c r="B71" s="29">
        <v>8</v>
      </c>
      <c r="C71" s="29">
        <v>9</v>
      </c>
      <c r="D71" s="30"/>
      <c r="E71" s="29">
        <v>8</v>
      </c>
      <c r="F71" s="29">
        <v>9</v>
      </c>
      <c r="G71" s="30"/>
      <c r="H71" s="29">
        <v>9</v>
      </c>
      <c r="I71" s="29">
        <v>9</v>
      </c>
      <c r="J71" s="30"/>
      <c r="K71" s="29">
        <v>10</v>
      </c>
      <c r="L71" s="29">
        <v>10</v>
      </c>
      <c r="O71" s="19"/>
      <c r="P71" s="19"/>
      <c r="Q71" s="27"/>
      <c r="R71" s="19"/>
      <c r="S71" s="19"/>
      <c r="T71" s="27"/>
      <c r="U71" s="19"/>
      <c r="V71" s="19"/>
      <c r="W71" s="19"/>
      <c r="X71" s="19"/>
      <c r="Y71" s="9"/>
      <c r="Z71" s="9"/>
      <c r="AA71" s="9"/>
      <c r="AB71" s="9"/>
      <c r="AC71" s="9"/>
      <c r="AD71" s="9"/>
      <c r="AE71" s="9"/>
      <c r="AF71" s="9"/>
      <c r="AS71" s="24"/>
      <c r="BH71" s="25"/>
      <c r="BK71" s="9"/>
      <c r="BL71" s="9"/>
      <c r="BM71" s="9"/>
      <c r="BN71" s="9"/>
      <c r="BO71" s="9"/>
      <c r="BP71" s="9"/>
      <c r="BQ71" s="9"/>
      <c r="BR71" s="9"/>
      <c r="BS71" s="8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</row>
    <row r="72" spans="1:89" ht="15">
      <c r="A72" s="28">
        <v>2</v>
      </c>
      <c r="B72" s="29">
        <v>8</v>
      </c>
      <c r="C72" s="29">
        <v>8</v>
      </c>
      <c r="D72" s="30"/>
      <c r="E72" s="29">
        <v>8</v>
      </c>
      <c r="F72" s="29">
        <v>8</v>
      </c>
      <c r="G72" s="30"/>
      <c r="H72" s="29">
        <v>8</v>
      </c>
      <c r="I72" s="29">
        <v>8</v>
      </c>
      <c r="J72" s="30"/>
      <c r="K72" s="29">
        <v>9</v>
      </c>
      <c r="L72" s="29">
        <v>9</v>
      </c>
      <c r="O72" s="19"/>
      <c r="P72" s="19"/>
      <c r="Q72" s="27"/>
      <c r="R72" s="19"/>
      <c r="S72" s="19"/>
      <c r="T72" s="27"/>
      <c r="U72" s="19"/>
      <c r="V72" s="19"/>
      <c r="W72" s="19"/>
      <c r="X72" s="19"/>
      <c r="Y72" s="9"/>
      <c r="Z72" s="9"/>
      <c r="AA72" s="9"/>
      <c r="AB72" s="9"/>
      <c r="AC72" s="9"/>
      <c r="AD72" s="9"/>
      <c r="AE72" s="9"/>
      <c r="AF72" s="9"/>
      <c r="AS72" s="24"/>
      <c r="BH72" s="25"/>
      <c r="BK72" s="9"/>
      <c r="BL72" s="9"/>
      <c r="BM72" s="9"/>
      <c r="BN72" s="9"/>
      <c r="BO72" s="9"/>
      <c r="BP72" s="9"/>
      <c r="BQ72" s="9"/>
      <c r="BR72" s="9"/>
      <c r="BS72" s="8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</row>
    <row r="73" spans="1:89" ht="15">
      <c r="A73" s="28">
        <v>3</v>
      </c>
      <c r="B73" s="29">
        <v>9</v>
      </c>
      <c r="C73" s="29">
        <v>7</v>
      </c>
      <c r="D73" s="30"/>
      <c r="E73" s="29">
        <v>9</v>
      </c>
      <c r="F73" s="29">
        <v>7</v>
      </c>
      <c r="G73" s="30"/>
      <c r="H73" s="29">
        <v>9</v>
      </c>
      <c r="I73" s="29">
        <v>10</v>
      </c>
      <c r="J73" s="30"/>
      <c r="K73" s="29">
        <v>10</v>
      </c>
      <c r="L73" s="29">
        <v>12</v>
      </c>
      <c r="O73" s="19"/>
      <c r="P73" s="19"/>
      <c r="Q73" s="27"/>
      <c r="R73" s="19"/>
      <c r="S73" s="19"/>
      <c r="T73" s="27"/>
      <c r="U73" s="19"/>
      <c r="V73" s="19"/>
      <c r="W73" s="19"/>
      <c r="X73" s="19"/>
      <c r="Y73" s="9"/>
      <c r="Z73" s="9"/>
      <c r="AA73" s="9"/>
      <c r="AB73" s="9"/>
      <c r="AC73" s="9"/>
      <c r="AD73" s="9"/>
      <c r="AE73" s="9"/>
      <c r="AF73" s="9"/>
      <c r="AS73" s="24"/>
      <c r="BH73" s="25"/>
      <c r="BK73" s="9"/>
      <c r="BL73" s="9"/>
      <c r="BM73" s="9"/>
      <c r="BN73" s="9"/>
      <c r="BO73" s="9"/>
      <c r="BP73" s="9"/>
      <c r="BQ73" s="9"/>
      <c r="BR73" s="9"/>
      <c r="BS73" s="8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</row>
    <row r="74" spans="1:89" ht="15">
      <c r="A74" s="28">
        <v>4</v>
      </c>
      <c r="B74" s="29">
        <v>8</v>
      </c>
      <c r="C74" s="29">
        <v>7</v>
      </c>
      <c r="D74" s="30"/>
      <c r="E74" s="29">
        <v>8</v>
      </c>
      <c r="F74" s="29">
        <v>8</v>
      </c>
      <c r="G74" s="30"/>
      <c r="H74" s="29">
        <v>8</v>
      </c>
      <c r="I74" s="29">
        <v>8</v>
      </c>
      <c r="J74" s="30"/>
      <c r="K74" s="29">
        <v>9</v>
      </c>
      <c r="L74" s="29">
        <v>10</v>
      </c>
      <c r="O74" s="19"/>
      <c r="P74" s="19"/>
      <c r="Q74" s="27"/>
      <c r="R74" s="19"/>
      <c r="S74" s="19"/>
      <c r="T74" s="27"/>
      <c r="U74" s="19"/>
      <c r="V74" s="19"/>
      <c r="W74" s="19"/>
      <c r="X74" s="19"/>
      <c r="Y74" s="9"/>
      <c r="Z74" s="9"/>
      <c r="AA74" s="9"/>
      <c r="AB74" s="9"/>
      <c r="AC74" s="9"/>
      <c r="AD74" s="9"/>
      <c r="AE74" s="9"/>
      <c r="AF74" s="9"/>
      <c r="AS74" s="24"/>
      <c r="BH74" s="25"/>
      <c r="BK74" s="9"/>
      <c r="BL74" s="9"/>
      <c r="BM74" s="9"/>
      <c r="BN74" s="9"/>
      <c r="BO74" s="9"/>
      <c r="BP74" s="9"/>
      <c r="BQ74" s="9"/>
      <c r="BR74" s="9"/>
      <c r="BS74" s="8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</row>
    <row r="75" spans="1:89" ht="15">
      <c r="A75" s="28">
        <v>5</v>
      </c>
      <c r="B75" s="31">
        <v>9</v>
      </c>
      <c r="C75" s="29">
        <v>9</v>
      </c>
      <c r="D75" s="30"/>
      <c r="E75" s="31">
        <v>9</v>
      </c>
      <c r="F75" s="29">
        <v>9</v>
      </c>
      <c r="G75" s="30"/>
      <c r="H75" s="29">
        <v>9</v>
      </c>
      <c r="I75" s="29">
        <v>9</v>
      </c>
      <c r="J75" s="30"/>
      <c r="K75" s="29">
        <v>10</v>
      </c>
      <c r="L75" s="29">
        <v>11</v>
      </c>
      <c r="O75" s="19"/>
      <c r="P75" s="19"/>
      <c r="Q75" s="27"/>
      <c r="R75" s="19"/>
      <c r="S75" s="19"/>
      <c r="T75" s="27"/>
      <c r="U75" s="19"/>
      <c r="V75" s="19"/>
      <c r="W75" s="19"/>
      <c r="X75" s="19"/>
      <c r="Y75" s="9"/>
      <c r="Z75" s="9"/>
      <c r="AA75" s="9"/>
      <c r="AB75" s="9"/>
      <c r="AC75" s="9"/>
      <c r="AD75" s="9"/>
      <c r="AE75" s="9"/>
      <c r="AF75" s="9"/>
      <c r="AS75" s="24"/>
      <c r="BH75" s="25"/>
      <c r="BK75" s="9"/>
      <c r="BL75" s="9"/>
      <c r="BM75" s="9"/>
      <c r="BN75" s="9"/>
      <c r="BO75" s="9"/>
      <c r="BP75" s="9"/>
      <c r="BQ75" s="9"/>
      <c r="BR75" s="9"/>
      <c r="BS75" s="8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</row>
    <row r="76" spans="1:89" ht="15">
      <c r="A76" s="28">
        <v>6</v>
      </c>
      <c r="B76" s="29">
        <v>9</v>
      </c>
      <c r="C76" s="29">
        <v>9</v>
      </c>
      <c r="D76" s="30"/>
      <c r="E76" s="29">
        <v>10</v>
      </c>
      <c r="F76" s="29">
        <v>10</v>
      </c>
      <c r="G76" s="30"/>
      <c r="H76" s="29">
        <v>10</v>
      </c>
      <c r="I76" s="29">
        <v>9</v>
      </c>
      <c r="J76" s="30"/>
      <c r="K76" s="29">
        <v>10</v>
      </c>
      <c r="L76" s="29">
        <v>10</v>
      </c>
      <c r="O76" s="19"/>
      <c r="P76" s="19"/>
      <c r="Q76" s="27"/>
      <c r="R76" s="19"/>
      <c r="S76" s="19"/>
      <c r="T76" s="27"/>
      <c r="U76" s="19"/>
      <c r="V76" s="19"/>
      <c r="W76" s="19"/>
      <c r="X76" s="19"/>
      <c r="Y76" s="9"/>
      <c r="Z76" s="9"/>
      <c r="AA76" s="9"/>
      <c r="AB76" s="9"/>
      <c r="AC76" s="9"/>
      <c r="AD76" s="9"/>
      <c r="AE76" s="9"/>
      <c r="AF76" s="9"/>
      <c r="AS76" s="24"/>
      <c r="BH76" s="25"/>
      <c r="BK76" s="9"/>
      <c r="BL76" s="9"/>
      <c r="BM76" s="9"/>
      <c r="BN76" s="9"/>
      <c r="BO76" s="9"/>
      <c r="BP76" s="9"/>
      <c r="BQ76" s="9"/>
      <c r="BR76" s="9"/>
      <c r="BS76" s="8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</row>
    <row r="77" spans="1:89" ht="15">
      <c r="A77" s="28">
        <v>7</v>
      </c>
      <c r="B77" s="29">
        <v>9</v>
      </c>
      <c r="C77" s="29">
        <v>9</v>
      </c>
      <c r="D77" s="30"/>
      <c r="E77" s="29">
        <v>9</v>
      </c>
      <c r="F77" s="29">
        <v>9</v>
      </c>
      <c r="G77" s="30"/>
      <c r="H77" s="29">
        <v>9</v>
      </c>
      <c r="I77" s="29">
        <v>10</v>
      </c>
      <c r="J77" s="30"/>
      <c r="K77" s="29">
        <v>11</v>
      </c>
      <c r="L77" s="29">
        <v>11</v>
      </c>
      <c r="O77" s="19"/>
      <c r="P77" s="19"/>
      <c r="Q77" s="27"/>
      <c r="R77" s="19"/>
      <c r="S77" s="19"/>
      <c r="T77" s="27"/>
      <c r="U77" s="19"/>
      <c r="V77" s="19"/>
      <c r="W77" s="19"/>
      <c r="X77" s="19"/>
      <c r="Y77" s="9"/>
      <c r="Z77" s="9"/>
      <c r="AA77" s="9"/>
      <c r="AB77" s="9"/>
      <c r="AC77" s="9"/>
      <c r="AD77" s="9"/>
      <c r="AE77" s="9"/>
      <c r="AF77" s="9"/>
      <c r="AS77" s="24"/>
      <c r="BH77" s="25"/>
      <c r="BK77" s="9"/>
      <c r="BL77" s="9"/>
      <c r="BM77" s="9"/>
      <c r="BN77" s="9"/>
      <c r="BO77" s="9"/>
      <c r="BP77" s="9"/>
      <c r="BQ77" s="9"/>
      <c r="BR77" s="9"/>
      <c r="BS77" s="8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</row>
    <row r="78" spans="1:89" ht="15">
      <c r="A78" s="28">
        <v>8</v>
      </c>
      <c r="B78" s="29">
        <v>9</v>
      </c>
      <c r="C78" s="29">
        <v>8</v>
      </c>
      <c r="D78" s="30"/>
      <c r="E78" s="29">
        <v>10</v>
      </c>
      <c r="F78" s="29">
        <v>8</v>
      </c>
      <c r="G78" s="30"/>
      <c r="H78" s="29">
        <v>10</v>
      </c>
      <c r="I78" s="29">
        <v>8</v>
      </c>
      <c r="J78" s="30"/>
      <c r="K78" s="29">
        <v>12</v>
      </c>
      <c r="L78" s="29">
        <v>10</v>
      </c>
      <c r="O78" s="19"/>
      <c r="P78" s="19"/>
      <c r="Q78" s="27"/>
      <c r="R78" s="19"/>
      <c r="S78" s="19"/>
      <c r="T78" s="27"/>
      <c r="U78" s="19"/>
      <c r="V78" s="19"/>
      <c r="W78" s="19"/>
      <c r="X78" s="19"/>
      <c r="Y78" s="9"/>
      <c r="Z78" s="9"/>
      <c r="AA78" s="9"/>
      <c r="AB78" s="9"/>
      <c r="AC78" s="9"/>
      <c r="AD78" s="9"/>
      <c r="AE78" s="9"/>
      <c r="AF78" s="9"/>
      <c r="AS78" s="24"/>
      <c r="BH78" s="25"/>
      <c r="BK78" s="9"/>
      <c r="BL78" s="9"/>
      <c r="BM78" s="9"/>
      <c r="BN78" s="9"/>
      <c r="BO78" s="9"/>
      <c r="BP78" s="9"/>
      <c r="BQ78" s="9"/>
      <c r="BR78" s="9"/>
      <c r="BS78" s="8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</row>
    <row r="79" spans="1:89" ht="15">
      <c r="A79" s="28">
        <v>9</v>
      </c>
      <c r="B79" s="29">
        <v>9</v>
      </c>
      <c r="C79" s="29">
        <v>9</v>
      </c>
      <c r="D79" s="30"/>
      <c r="E79" s="29">
        <v>9</v>
      </c>
      <c r="F79" s="29">
        <v>9</v>
      </c>
      <c r="G79" s="30"/>
      <c r="H79" s="29">
        <v>10</v>
      </c>
      <c r="I79" s="29">
        <v>9</v>
      </c>
      <c r="J79" s="30"/>
      <c r="K79" s="29">
        <v>11</v>
      </c>
      <c r="L79" s="29">
        <v>11</v>
      </c>
      <c r="O79" s="19"/>
      <c r="P79" s="19"/>
      <c r="Q79" s="27"/>
      <c r="R79" s="19"/>
      <c r="S79" s="19"/>
      <c r="T79" s="27"/>
      <c r="U79" s="19"/>
      <c r="V79" s="19"/>
      <c r="W79" s="19"/>
      <c r="X79" s="19"/>
      <c r="Y79" s="9"/>
      <c r="Z79" s="9"/>
      <c r="AA79" s="9"/>
      <c r="AB79" s="9"/>
      <c r="AC79" s="9"/>
      <c r="AD79" s="9"/>
      <c r="AE79" s="9"/>
      <c r="AF79" s="9"/>
      <c r="AS79" s="24"/>
      <c r="BH79" s="25"/>
      <c r="BK79" s="9"/>
      <c r="BL79" s="9"/>
      <c r="BM79" s="9"/>
      <c r="BN79" s="9"/>
      <c r="BO79" s="9"/>
      <c r="BP79" s="9"/>
      <c r="BQ79" s="9"/>
      <c r="BR79" s="9"/>
      <c r="BS79" s="8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</row>
    <row r="80" spans="1:89" ht="15">
      <c r="A80" s="28">
        <v>10</v>
      </c>
      <c r="B80" s="29">
        <v>9</v>
      </c>
      <c r="C80" s="29">
        <v>9</v>
      </c>
      <c r="D80" s="30"/>
      <c r="E80" s="29">
        <v>10</v>
      </c>
      <c r="F80" s="29">
        <v>9</v>
      </c>
      <c r="G80" s="30"/>
      <c r="H80" s="29">
        <v>10</v>
      </c>
      <c r="I80" s="29">
        <v>9</v>
      </c>
      <c r="J80" s="30"/>
      <c r="K80" s="29">
        <v>11</v>
      </c>
      <c r="L80" s="29">
        <v>11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9"/>
      <c r="Z80" s="9"/>
      <c r="AA80" s="9"/>
      <c r="AB80" s="9"/>
      <c r="AC80" s="9"/>
      <c r="AD80" s="9"/>
      <c r="AE80" s="9"/>
      <c r="AF80" s="9"/>
      <c r="AS80" s="24"/>
      <c r="BH80" s="25"/>
      <c r="BK80" s="9"/>
      <c r="BL80" s="9"/>
      <c r="BM80" s="9"/>
      <c r="BN80" s="9"/>
      <c r="BO80" s="9"/>
      <c r="BP80" s="9"/>
      <c r="BQ80" s="9"/>
      <c r="BR80" s="9"/>
      <c r="BS80" s="8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</row>
    <row r="81" spans="1:89" ht="15">
      <c r="A81" s="28">
        <v>11</v>
      </c>
      <c r="B81" s="29">
        <v>9</v>
      </c>
      <c r="C81" s="29">
        <v>9</v>
      </c>
      <c r="D81" s="30"/>
      <c r="E81" s="29">
        <v>10</v>
      </c>
      <c r="F81" s="29">
        <v>10</v>
      </c>
      <c r="G81" s="30"/>
      <c r="H81" s="29">
        <v>11</v>
      </c>
      <c r="I81" s="29">
        <v>10</v>
      </c>
      <c r="J81" s="30"/>
      <c r="K81" s="29">
        <v>12</v>
      </c>
      <c r="L81" s="29">
        <v>12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9"/>
      <c r="Z81" s="9"/>
      <c r="AA81" s="9"/>
      <c r="AB81" s="9"/>
      <c r="AC81" s="9"/>
      <c r="AD81" s="9"/>
      <c r="AE81" s="9"/>
      <c r="AF81" s="9"/>
      <c r="AS81" s="24"/>
      <c r="BH81" s="25"/>
      <c r="BK81" s="9"/>
      <c r="BL81" s="9"/>
      <c r="BM81" s="9"/>
      <c r="BN81" s="9"/>
      <c r="BO81" s="9"/>
      <c r="BP81" s="9"/>
      <c r="BQ81" s="9"/>
      <c r="BR81" s="9"/>
      <c r="BS81" s="8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</row>
    <row r="82" spans="1:89" ht="15">
      <c r="A82" s="28">
        <v>12</v>
      </c>
      <c r="B82" s="29">
        <v>9</v>
      </c>
      <c r="C82" s="29">
        <v>9</v>
      </c>
      <c r="D82" s="30"/>
      <c r="E82" s="29">
        <v>9</v>
      </c>
      <c r="F82" s="29">
        <v>9</v>
      </c>
      <c r="G82" s="30"/>
      <c r="H82" s="29">
        <v>10</v>
      </c>
      <c r="I82" s="29">
        <v>10</v>
      </c>
      <c r="J82" s="30"/>
      <c r="K82" s="29">
        <v>12</v>
      </c>
      <c r="L82" s="29">
        <v>11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9"/>
      <c r="Z82" s="9"/>
      <c r="AA82" s="9"/>
      <c r="AB82" s="9"/>
      <c r="AC82" s="9"/>
      <c r="AD82" s="9"/>
      <c r="AE82" s="9"/>
      <c r="AF82" s="9"/>
      <c r="AS82" s="24"/>
      <c r="BH82" s="25"/>
      <c r="BK82" s="9"/>
      <c r="BL82" s="9"/>
      <c r="BM82" s="9"/>
      <c r="BN82" s="9"/>
      <c r="BO82" s="9"/>
      <c r="BP82" s="9"/>
      <c r="BQ82" s="9"/>
      <c r="BR82" s="9"/>
      <c r="BS82" s="8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</row>
    <row r="83" spans="1:89" ht="15">
      <c r="A83" s="28">
        <v>13</v>
      </c>
      <c r="B83" s="29">
        <v>9</v>
      </c>
      <c r="C83" s="29">
        <v>9</v>
      </c>
      <c r="D83" s="30"/>
      <c r="E83" s="29">
        <v>9</v>
      </c>
      <c r="F83" s="29">
        <v>9</v>
      </c>
      <c r="G83" s="30"/>
      <c r="H83" s="29">
        <v>9</v>
      </c>
      <c r="I83" s="29">
        <v>9</v>
      </c>
      <c r="J83" s="30"/>
      <c r="K83" s="29">
        <v>10</v>
      </c>
      <c r="L83" s="29">
        <v>10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9"/>
      <c r="Z83" s="9"/>
      <c r="AA83" s="9"/>
      <c r="AB83" s="9"/>
      <c r="AC83" s="9"/>
      <c r="AD83" s="9"/>
      <c r="AE83" s="9"/>
      <c r="AF83" s="9"/>
      <c r="AS83" s="24"/>
      <c r="BH83" s="25"/>
      <c r="BK83" s="9"/>
      <c r="BL83" s="9"/>
      <c r="BM83" s="9"/>
      <c r="BN83" s="9"/>
      <c r="BO83" s="9"/>
      <c r="BP83" s="9"/>
      <c r="BQ83" s="9"/>
      <c r="BR83" s="9"/>
      <c r="BS83" s="8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</row>
    <row r="84" spans="1:89" ht="15">
      <c r="A84" s="28">
        <v>14</v>
      </c>
      <c r="B84" s="29">
        <v>8</v>
      </c>
      <c r="C84" s="32"/>
      <c r="D84" s="30"/>
      <c r="E84" s="29">
        <v>8</v>
      </c>
      <c r="F84" s="30"/>
      <c r="G84" s="30"/>
      <c r="H84" s="29">
        <v>9</v>
      </c>
      <c r="I84" s="29"/>
      <c r="J84" s="30"/>
      <c r="K84" s="29">
        <v>10</v>
      </c>
      <c r="L84" s="32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9"/>
      <c r="Z84" s="9"/>
      <c r="AA84" s="9"/>
      <c r="AB84" s="9"/>
      <c r="AC84" s="9"/>
      <c r="AD84" s="9"/>
      <c r="AE84" s="9"/>
      <c r="AF84" s="9"/>
      <c r="AS84" s="24"/>
      <c r="BH84" s="25"/>
      <c r="BK84" s="9"/>
      <c r="BL84" s="9"/>
      <c r="BM84" s="9"/>
      <c r="BN84" s="9"/>
      <c r="BO84" s="9"/>
      <c r="BP84" s="9"/>
      <c r="BQ84" s="9"/>
      <c r="BR84" s="9"/>
      <c r="BS84" s="8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</row>
    <row r="85" spans="1:89" ht="15">
      <c r="A85" s="28">
        <v>15</v>
      </c>
      <c r="B85" s="29">
        <v>8</v>
      </c>
      <c r="C85" s="29"/>
      <c r="D85" s="30"/>
      <c r="E85" s="29">
        <v>9</v>
      </c>
      <c r="F85" s="30"/>
      <c r="G85" s="30"/>
      <c r="H85" s="29">
        <v>9</v>
      </c>
      <c r="I85" s="30"/>
      <c r="J85" s="30"/>
      <c r="K85" s="29">
        <v>9</v>
      </c>
      <c r="L85" s="2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9"/>
      <c r="Z85" s="9"/>
      <c r="AA85" s="9"/>
      <c r="AB85" s="9"/>
      <c r="AC85" s="9"/>
      <c r="AD85" s="9"/>
      <c r="AE85" s="9"/>
      <c r="AF85" s="9"/>
      <c r="AS85" s="24"/>
      <c r="BH85" s="25"/>
      <c r="BK85" s="9"/>
      <c r="BL85" s="9"/>
      <c r="BM85" s="9"/>
      <c r="BN85" s="9"/>
      <c r="BO85" s="9"/>
      <c r="BP85" s="9"/>
      <c r="BQ85" s="9"/>
      <c r="BR85" s="9"/>
      <c r="BS85" s="8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</row>
    <row r="86" spans="1:89" ht="15">
      <c r="A86" s="19"/>
      <c r="B86" s="19"/>
      <c r="C86" s="33"/>
      <c r="D86" s="19"/>
      <c r="G86" s="33"/>
      <c r="H86" s="33"/>
      <c r="J86" s="33"/>
      <c r="K86" s="33"/>
      <c r="O86" s="19"/>
      <c r="P86" s="19"/>
      <c r="Q86" s="27"/>
      <c r="R86" s="19"/>
      <c r="S86" s="19"/>
      <c r="T86" s="27"/>
      <c r="U86" s="19"/>
      <c r="V86" s="19"/>
      <c r="W86" s="19"/>
      <c r="X86" s="19"/>
      <c r="Y86" s="9"/>
      <c r="Z86" s="9"/>
      <c r="AA86" s="9"/>
      <c r="AB86" s="9"/>
      <c r="AC86" s="9"/>
      <c r="AD86" s="9"/>
      <c r="AE86" s="9"/>
      <c r="AF86" s="9"/>
      <c r="AS86" s="24"/>
      <c r="BH86" s="25"/>
      <c r="BK86" s="9"/>
      <c r="BL86" s="9"/>
      <c r="BM86" s="9"/>
      <c r="BN86" s="9"/>
      <c r="BO86" s="9"/>
      <c r="BP86" s="9"/>
      <c r="BQ86" s="9"/>
      <c r="BR86" s="9"/>
      <c r="BS86" s="8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</row>
    <row r="87" spans="1:8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9"/>
      <c r="Z87" s="9"/>
      <c r="AA87" s="9"/>
      <c r="AB87" s="9"/>
      <c r="AC87" s="9"/>
      <c r="AD87" s="9"/>
      <c r="AE87" s="9"/>
      <c r="AF87" s="9"/>
      <c r="AS87" s="24"/>
      <c r="BH87" s="25"/>
      <c r="BK87" s="9"/>
      <c r="BL87" s="9"/>
      <c r="BM87" s="9"/>
      <c r="BN87" s="9"/>
      <c r="BO87" s="9"/>
      <c r="BP87" s="9"/>
      <c r="BQ87" s="9"/>
      <c r="BR87" s="9"/>
      <c r="BS87" s="8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</row>
    <row r="88" spans="1:8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9"/>
      <c r="Z88" s="9"/>
      <c r="AA88" s="9"/>
      <c r="AB88" s="9"/>
      <c r="AC88" s="9"/>
      <c r="AD88" s="9"/>
      <c r="AE88" s="9"/>
      <c r="AF88" s="9"/>
      <c r="AS88" s="24"/>
      <c r="BH88" s="25"/>
      <c r="BK88" s="9"/>
      <c r="BL88" s="9"/>
      <c r="BM88" s="9"/>
      <c r="BN88" s="9"/>
      <c r="BO88" s="9"/>
      <c r="BP88" s="9"/>
      <c r="BQ88" s="9"/>
      <c r="BR88" s="9"/>
      <c r="BS88" s="8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</row>
    <row r="89" spans="15:89" ht="15"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9"/>
      <c r="Z89" s="9"/>
      <c r="AA89" s="9"/>
      <c r="AB89" s="9"/>
      <c r="AC89" s="9"/>
      <c r="AD89" s="9"/>
      <c r="AE89" s="9"/>
      <c r="AF89" s="9"/>
      <c r="AS89" s="24"/>
      <c r="BH89" s="25"/>
      <c r="BK89" s="9"/>
      <c r="BL89" s="9"/>
      <c r="BM89" s="9"/>
      <c r="BN89" s="9"/>
      <c r="BO89" s="9"/>
      <c r="BP89" s="9"/>
      <c r="BQ89" s="9"/>
      <c r="BR89" s="9"/>
      <c r="BS89" s="8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</row>
    <row r="90" spans="15:89" ht="15"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9"/>
      <c r="Z90" s="9"/>
      <c r="AA90" s="9"/>
      <c r="AB90" s="9"/>
      <c r="AC90" s="9"/>
      <c r="AD90" s="9"/>
      <c r="AE90" s="9"/>
      <c r="AF90" s="9"/>
      <c r="AS90" s="24"/>
      <c r="BH90" s="25"/>
      <c r="BK90" s="9"/>
      <c r="BL90" s="9"/>
      <c r="BM90" s="9"/>
      <c r="BN90" s="9"/>
      <c r="BO90" s="9"/>
      <c r="BP90" s="9"/>
      <c r="BQ90" s="9"/>
      <c r="BR90" s="9"/>
      <c r="BS90" s="8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</row>
    <row r="91" spans="15:89" ht="15"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9"/>
      <c r="Z91" s="9"/>
      <c r="AA91" s="9"/>
      <c r="AB91" s="9"/>
      <c r="AC91" s="9"/>
      <c r="AD91" s="9"/>
      <c r="AE91" s="9"/>
      <c r="AF91" s="9"/>
      <c r="AS91" s="24"/>
      <c r="BH91" s="25"/>
      <c r="BK91" s="9"/>
      <c r="BL91" s="9"/>
      <c r="BM91" s="9"/>
      <c r="BN91" s="9"/>
      <c r="BO91" s="9"/>
      <c r="BP91" s="9"/>
      <c r="BQ91" s="9"/>
      <c r="BR91" s="9"/>
      <c r="BS91" s="8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</row>
    <row r="92" spans="15:89" ht="15"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9"/>
      <c r="Z92" s="9"/>
      <c r="AA92" s="9"/>
      <c r="AB92" s="9"/>
      <c r="AC92" s="9"/>
      <c r="AD92" s="9"/>
      <c r="AE92" s="9"/>
      <c r="AF92" s="9"/>
      <c r="AS92" s="24"/>
      <c r="BH92" s="25"/>
      <c r="BK92" s="9"/>
      <c r="BL92" s="9"/>
      <c r="BM92" s="9"/>
      <c r="BN92" s="9"/>
      <c r="BO92" s="9"/>
      <c r="BP92" s="9"/>
      <c r="BQ92" s="9"/>
      <c r="BR92" s="9"/>
      <c r="BS92" s="8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</row>
    <row r="93" spans="15:89" ht="15">
      <c r="O93" s="19"/>
      <c r="P93" s="19"/>
      <c r="Q93" s="27"/>
      <c r="R93" s="19"/>
      <c r="S93" s="19"/>
      <c r="T93" s="27"/>
      <c r="U93" s="19"/>
      <c r="V93" s="19"/>
      <c r="W93" s="19"/>
      <c r="X93" s="19"/>
      <c r="Y93" s="9"/>
      <c r="Z93" s="9"/>
      <c r="AA93" s="9"/>
      <c r="AB93" s="9"/>
      <c r="AC93" s="9"/>
      <c r="AD93" s="9"/>
      <c r="AE93" s="9"/>
      <c r="AF93" s="9"/>
      <c r="AS93" s="24"/>
      <c r="BH93" s="25"/>
      <c r="BK93" s="9"/>
      <c r="BL93" s="9"/>
      <c r="BM93" s="9"/>
      <c r="BN93" s="9"/>
      <c r="BO93" s="9"/>
      <c r="BP93" s="9"/>
      <c r="BQ93" s="9"/>
      <c r="BR93" s="9"/>
      <c r="BS93" s="8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</row>
    <row r="94" spans="15:89" ht="15"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9"/>
      <c r="Z94" s="9"/>
      <c r="AA94" s="9"/>
      <c r="AB94" s="9"/>
      <c r="AC94" s="9"/>
      <c r="AD94" s="9"/>
      <c r="AE94" s="9"/>
      <c r="AF94" s="9"/>
      <c r="AS94" s="24"/>
      <c r="BH94" s="25"/>
      <c r="BK94" s="9"/>
      <c r="BL94" s="9"/>
      <c r="BM94" s="9"/>
      <c r="BN94" s="9"/>
      <c r="BO94" s="9"/>
      <c r="BP94" s="9"/>
      <c r="BQ94" s="9"/>
      <c r="BR94" s="9"/>
      <c r="BS94" s="8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</row>
    <row r="95" spans="15:89" ht="15"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9"/>
      <c r="Z95" s="9"/>
      <c r="AA95" s="9"/>
      <c r="AB95" s="9"/>
      <c r="AC95" s="9"/>
      <c r="AD95" s="9"/>
      <c r="AE95" s="9"/>
      <c r="AF95" s="9"/>
      <c r="AS95" s="24"/>
      <c r="BH95" s="25"/>
      <c r="BK95" s="9"/>
      <c r="BL95" s="9"/>
      <c r="BM95" s="9"/>
      <c r="BN95" s="9"/>
      <c r="BO95" s="9"/>
      <c r="BP95" s="9"/>
      <c r="BQ95" s="9"/>
      <c r="BR95" s="9"/>
      <c r="BS95" s="8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</row>
    <row r="96" spans="15:89" ht="15"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9"/>
      <c r="Z96" s="9"/>
      <c r="AA96" s="9"/>
      <c r="AB96" s="9"/>
      <c r="AC96" s="9"/>
      <c r="AD96" s="9"/>
      <c r="AE96" s="9"/>
      <c r="AF96" s="9"/>
      <c r="AS96" s="24"/>
      <c r="BH96" s="25"/>
      <c r="BK96" s="9"/>
      <c r="BL96" s="9"/>
      <c r="BM96" s="9"/>
      <c r="BN96" s="9"/>
      <c r="BO96" s="9"/>
      <c r="BP96" s="9"/>
      <c r="BQ96" s="9"/>
      <c r="BR96" s="9"/>
      <c r="BS96" s="8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</row>
    <row r="97" spans="15:89" ht="15"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9"/>
      <c r="Z97" s="9"/>
      <c r="AA97" s="9"/>
      <c r="AB97" s="9"/>
      <c r="AC97" s="9"/>
      <c r="AD97" s="9"/>
      <c r="AE97" s="9"/>
      <c r="AF97" s="9"/>
      <c r="AS97" s="24"/>
      <c r="BH97" s="25"/>
      <c r="BK97" s="9"/>
      <c r="BL97" s="9"/>
      <c r="BM97" s="9"/>
      <c r="BN97" s="9"/>
      <c r="BO97" s="9"/>
      <c r="BP97" s="9"/>
      <c r="BQ97" s="9"/>
      <c r="BR97" s="9"/>
      <c r="BS97" s="8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</row>
    <row r="98" spans="15:89" ht="15"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9"/>
      <c r="Z98" s="9"/>
      <c r="AA98" s="9"/>
      <c r="AB98" s="9"/>
      <c r="AC98" s="9"/>
      <c r="AD98" s="9"/>
      <c r="AE98" s="9"/>
      <c r="AF98" s="9"/>
      <c r="AS98" s="24"/>
      <c r="BH98" s="25"/>
      <c r="BK98" s="9"/>
      <c r="BL98" s="9"/>
      <c r="BM98" s="9"/>
      <c r="BN98" s="9"/>
      <c r="BO98" s="9"/>
      <c r="BP98" s="9"/>
      <c r="BQ98" s="9"/>
      <c r="BR98" s="9"/>
      <c r="BS98" s="8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</row>
    <row r="99" spans="15:89" ht="15"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9"/>
      <c r="Z99" s="9"/>
      <c r="AA99" s="9"/>
      <c r="AB99" s="9"/>
      <c r="AC99" s="9"/>
      <c r="AD99" s="9"/>
      <c r="AE99" s="9"/>
      <c r="AF99" s="9"/>
      <c r="AS99" s="24"/>
      <c r="BH99" s="25"/>
      <c r="BK99" s="9"/>
      <c r="BL99" s="9"/>
      <c r="BM99" s="9"/>
      <c r="BN99" s="9"/>
      <c r="BO99" s="9"/>
      <c r="BP99" s="9"/>
      <c r="BQ99" s="9"/>
      <c r="BR99" s="9"/>
      <c r="BS99" s="8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</row>
  </sheetData>
  <sheetProtection selectLockedCells="1" selectUnlockedCells="1"/>
  <mergeCells count="21">
    <mergeCell ref="AL5:AP5"/>
    <mergeCell ref="AQ5:AU5"/>
    <mergeCell ref="AW5:AZ5"/>
    <mergeCell ref="BA5:BE5"/>
    <mergeCell ref="BF5:BJ5"/>
    <mergeCell ref="A1:G1"/>
    <mergeCell ref="A2:G2"/>
    <mergeCell ref="A4:C4"/>
    <mergeCell ref="AF4:AG4"/>
    <mergeCell ref="A5:E5"/>
    <mergeCell ref="A67:C67"/>
    <mergeCell ref="Z5:AD5"/>
    <mergeCell ref="B69:C69"/>
    <mergeCell ref="E69:F69"/>
    <mergeCell ref="H69:I69"/>
    <mergeCell ref="K69:L69"/>
    <mergeCell ref="AG5:AK5"/>
    <mergeCell ref="F5:J5"/>
    <mergeCell ref="K5:O5"/>
    <mergeCell ref="Q5:T5"/>
    <mergeCell ref="U5:Y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72"/>
  <sheetViews>
    <sheetView workbookViewId="0" topLeftCell="A1">
      <selection activeCell="K13" sqref="K13"/>
    </sheetView>
  </sheetViews>
  <sheetFormatPr defaultColWidth="11.57421875" defaultRowHeight="12.75"/>
  <cols>
    <col min="1" max="1" width="6.140625" style="34" customWidth="1"/>
    <col min="2" max="2" width="10.28125" style="34" customWidth="1"/>
    <col min="3" max="3" width="7.28125" style="34" customWidth="1"/>
    <col min="4" max="4" width="3.421875" style="34" customWidth="1"/>
    <col min="5" max="5" width="10.28125" style="34" customWidth="1"/>
    <col min="6" max="6" width="7.28125" style="34" customWidth="1"/>
    <col min="7" max="7" width="3.8515625" style="34" customWidth="1"/>
    <col min="8" max="8" width="7.28125" style="34" customWidth="1"/>
    <col min="9" max="9" width="5.00390625" style="34" customWidth="1"/>
    <col min="10" max="11" width="4.00390625" style="34" customWidth="1"/>
    <col min="12" max="12" width="11.28125" style="34" customWidth="1"/>
    <col min="13" max="14" width="11.8515625" style="34" customWidth="1"/>
    <col min="15" max="15" width="5.00390625" style="34" customWidth="1"/>
    <col min="16" max="16" width="10.7109375" style="34" bestFit="1" customWidth="1"/>
    <col min="17" max="17" width="11.421875" style="34" customWidth="1"/>
    <col min="18" max="18" width="4.7109375" style="34" customWidth="1"/>
    <col min="19" max="19" width="10.00390625" style="34" customWidth="1"/>
    <col min="20" max="20" width="8.28125" style="34" customWidth="1"/>
    <col min="21" max="16384" width="11.421875" style="34" customWidth="1"/>
  </cols>
  <sheetData>
    <row r="1" spans="1:89" s="63" customFormat="1" ht="36" customHeight="1">
      <c r="A1" s="70" t="s">
        <v>0</v>
      </c>
      <c r="B1" s="70"/>
      <c r="C1" s="70"/>
      <c r="D1" s="70"/>
      <c r="E1" s="70"/>
      <c r="F1" s="70"/>
      <c r="G1" s="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2"/>
      <c r="Z1" s="4"/>
      <c r="AA1" s="4"/>
      <c r="AB1" s="4"/>
      <c r="AC1" s="4"/>
      <c r="AD1" s="4"/>
      <c r="AE1" s="4"/>
      <c r="AF1" s="4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6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"/>
      <c r="BL1" s="4"/>
      <c r="BM1" s="4"/>
      <c r="BN1" s="4"/>
      <c r="BO1" s="4"/>
      <c r="BP1" s="4"/>
      <c r="BQ1" s="4"/>
      <c r="BR1" s="4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1:89" s="63" customFormat="1" ht="28.5" customHeight="1">
      <c r="A2" s="71" t="s">
        <v>52</v>
      </c>
      <c r="B2" s="72"/>
      <c r="C2" s="72"/>
      <c r="D2" s="72"/>
      <c r="E2" s="72"/>
      <c r="F2" s="72"/>
      <c r="G2" s="72"/>
      <c r="H2" s="7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2"/>
      <c r="Z2" s="4"/>
      <c r="AA2" s="4"/>
      <c r="AB2" s="4"/>
      <c r="AC2" s="4"/>
      <c r="AD2" s="4"/>
      <c r="AE2" s="4"/>
      <c r="AF2" s="4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"/>
      <c r="BL2" s="4"/>
      <c r="BM2" s="4"/>
      <c r="BN2" s="4"/>
      <c r="BO2" s="4"/>
      <c r="BP2" s="4"/>
      <c r="BQ2" s="4"/>
      <c r="BR2" s="4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</row>
    <row r="3" spans="1:89" s="63" customFormat="1" ht="28.5" customHeight="1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2"/>
      <c r="Z3" s="4"/>
      <c r="AA3" s="4"/>
      <c r="AB3" s="4"/>
      <c r="AC3" s="4"/>
      <c r="AD3" s="4"/>
      <c r="AE3" s="4"/>
      <c r="AF3" s="4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6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"/>
      <c r="BL3" s="4"/>
      <c r="BM3" s="4"/>
      <c r="BN3" s="4"/>
      <c r="BO3" s="4"/>
      <c r="BP3" s="4"/>
      <c r="BQ3" s="4"/>
      <c r="BR3" s="4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</row>
    <row r="4" spans="1:24" ht="15">
      <c r="A4" s="76" t="s">
        <v>1</v>
      </c>
      <c r="B4" s="76"/>
      <c r="C4" s="76"/>
      <c r="D4" s="76"/>
      <c r="E4" s="35"/>
      <c r="F4" s="35"/>
      <c r="G4" s="35"/>
      <c r="H4" s="35"/>
      <c r="I4" s="35"/>
      <c r="L4" s="76" t="s">
        <v>2</v>
      </c>
      <c r="M4" s="76"/>
      <c r="N4" s="76"/>
      <c r="O4" s="35"/>
      <c r="P4" s="35"/>
      <c r="Q4" s="35"/>
      <c r="R4" s="35"/>
      <c r="S4" s="35"/>
      <c r="T4" s="35"/>
      <c r="X4" s="41"/>
    </row>
    <row r="5" ht="15">
      <c r="X5" s="41"/>
    </row>
    <row r="6" spans="1:24" ht="15">
      <c r="A6" s="36" t="s">
        <v>6</v>
      </c>
      <c r="B6" s="75" t="s">
        <v>43</v>
      </c>
      <c r="C6" s="75"/>
      <c r="E6" s="75" t="s">
        <v>44</v>
      </c>
      <c r="F6" s="75"/>
      <c r="L6" s="36" t="s">
        <v>6</v>
      </c>
      <c r="M6" s="75"/>
      <c r="N6" s="75"/>
      <c r="P6" s="75"/>
      <c r="Q6" s="75"/>
      <c r="X6" s="41"/>
    </row>
    <row r="7" spans="2:24" ht="15">
      <c r="B7" s="36" t="s">
        <v>45</v>
      </c>
      <c r="C7" s="36" t="s">
        <v>46</v>
      </c>
      <c r="D7" s="36"/>
      <c r="E7" s="36" t="s">
        <v>45</v>
      </c>
      <c r="F7" s="36" t="s">
        <v>46</v>
      </c>
      <c r="H7" s="75" t="s">
        <v>53</v>
      </c>
      <c r="I7" s="75"/>
      <c r="N7" s="36" t="s">
        <v>48</v>
      </c>
      <c r="O7" s="36"/>
      <c r="P7" s="36"/>
      <c r="Q7" s="36" t="s">
        <v>48</v>
      </c>
      <c r="S7" s="75" t="s">
        <v>54</v>
      </c>
      <c r="T7" s="75"/>
      <c r="X7" s="41"/>
    </row>
    <row r="8" spans="1:24" ht="15">
      <c r="A8" s="38"/>
      <c r="B8" s="9">
        <f>AVERAGE('LOF data'!A8:O8)</f>
        <v>0.006591659106936689</v>
      </c>
      <c r="C8" s="9">
        <f>STDEV('LOF data'!A8:O8)</f>
        <v>0.010636723358194447</v>
      </c>
      <c r="D8" s="38"/>
      <c r="E8" s="9">
        <f>AVERAGE('LOF data'!Q8:AD8)</f>
        <v>0.008355482474529862</v>
      </c>
      <c r="F8" s="9">
        <f>STDEV('LOF data'!Q8:AD8)</f>
        <v>0.009061851009212212</v>
      </c>
      <c r="G8" s="38"/>
      <c r="H8" s="9">
        <f>TTEST('LOF data'!A8:O8,'LOF data'!Q8:AD8,2,2)</f>
        <v>0.6358202090464966</v>
      </c>
      <c r="I8" s="38" t="str">
        <f aca="true" t="shared" si="0" ref="I8:I32">IF(H8&lt;0.001,"***",IF(H8&lt;0.01,"**",IF(H8&lt;0.05,"*","n.s")))</f>
        <v>n.s</v>
      </c>
      <c r="M8" s="36" t="s">
        <v>7</v>
      </c>
      <c r="N8" s="9">
        <f>'LOF data'!AG35</f>
        <v>4.8520242667406555</v>
      </c>
      <c r="O8" s="9"/>
      <c r="P8" s="36" t="s">
        <v>22</v>
      </c>
      <c r="Q8" s="9">
        <f>'LOF data'!AW35</f>
        <v>9.339846846990275</v>
      </c>
      <c r="R8" s="38"/>
      <c r="S8" s="9">
        <f>TTEST(N8:N22,Q8:Q21,2,2)</f>
        <v>0.18883032143688305</v>
      </c>
      <c r="T8" s="38" t="str">
        <f>IF(S8&lt;0.001,"***",IF(S8&lt;0.01,"**",IF(S8&lt;0.05,"*","n.s")))</f>
        <v>n.s</v>
      </c>
      <c r="X8" s="41"/>
    </row>
    <row r="9" spans="1:20" ht="15">
      <c r="A9" s="38"/>
      <c r="B9" s="9">
        <f>AVERAGE('LOF data'!A9:O9)</f>
        <v>0.04804001863924039</v>
      </c>
      <c r="C9" s="9">
        <f>STDEV('LOF data'!A9:O9)</f>
        <v>0.03455211466547896</v>
      </c>
      <c r="D9" s="38"/>
      <c r="E9" s="9">
        <f>AVERAGE('LOF data'!Q9:AD9)</f>
        <v>0.05103403484117974</v>
      </c>
      <c r="F9" s="9">
        <f>STDEV('LOF data'!Q9:AD9)</f>
        <v>0.05638741616480955</v>
      </c>
      <c r="G9" s="38"/>
      <c r="H9" s="9">
        <f>TTEST('LOF data'!A9:O9,'LOF data'!Q9:AD9,2,2)</f>
        <v>0.8633491895549985</v>
      </c>
      <c r="I9" s="38" t="str">
        <f t="shared" si="0"/>
        <v>n.s</v>
      </c>
      <c r="M9" s="36" t="s">
        <v>8</v>
      </c>
      <c r="N9" s="9">
        <f>'LOF data'!AH35</f>
        <v>5.493668454409436</v>
      </c>
      <c r="O9" s="9"/>
      <c r="P9" s="36" t="s">
        <v>23</v>
      </c>
      <c r="Q9" s="9">
        <f>'LOF data'!AX35</f>
        <v>4.736706493473508</v>
      </c>
      <c r="R9" s="38"/>
      <c r="S9" s="9"/>
      <c r="T9" s="38"/>
    </row>
    <row r="10" spans="1:20" ht="15">
      <c r="A10" s="38"/>
      <c r="B10" s="9">
        <f>AVERAGE('LOF data'!A10:O10)</f>
        <v>0.1392923571313365</v>
      </c>
      <c r="C10" s="9">
        <f>STDEV('LOF data'!A10:O10)</f>
        <v>0.08386730656010119</v>
      </c>
      <c r="D10" s="38"/>
      <c r="E10" s="9">
        <f>AVERAGE('LOF data'!Q10:AD10)</f>
        <v>0.10970037807174281</v>
      </c>
      <c r="F10" s="9">
        <f>STDEV('LOF data'!Q10:AD10)</f>
        <v>0.09245567935305814</v>
      </c>
      <c r="G10" s="38"/>
      <c r="H10" s="9">
        <f>TTEST('LOF data'!A10:O10,'LOF data'!Q10:AD10,2,2)</f>
        <v>0.37409314394062054</v>
      </c>
      <c r="I10" s="38" t="str">
        <f t="shared" si="0"/>
        <v>n.s</v>
      </c>
      <c r="M10" s="36" t="s">
        <v>9</v>
      </c>
      <c r="N10" s="9">
        <f>'LOF data'!AI35</f>
        <v>6.388389110354414</v>
      </c>
      <c r="O10" s="9"/>
      <c r="P10" s="36" t="s">
        <v>24</v>
      </c>
      <c r="Q10" s="9">
        <f>'LOF data'!AY35</f>
        <v>2.833863030716033</v>
      </c>
      <c r="R10" s="38"/>
      <c r="S10" s="9"/>
      <c r="T10" s="38"/>
    </row>
    <row r="11" spans="1:20" ht="15">
      <c r="A11" s="38"/>
      <c r="B11" s="9">
        <f>AVERAGE('LOF data'!A11:O11)</f>
        <v>0.19511069926742783</v>
      </c>
      <c r="C11" s="9">
        <f>STDEV('LOF data'!A11:O11)</f>
        <v>0.091348040473546</v>
      </c>
      <c r="D11" s="38"/>
      <c r="E11" s="9">
        <f>AVERAGE('LOF data'!Q11:AD11)</f>
        <v>0.15002677216762486</v>
      </c>
      <c r="F11" s="9">
        <f>STDEV('LOF data'!Q11:AD11)</f>
        <v>0.11031959454903864</v>
      </c>
      <c r="G11" s="38"/>
      <c r="H11" s="9">
        <f>TTEST('LOF data'!A11:O11,'LOF data'!Q11:AD11,2,2)</f>
        <v>0.23978595705766048</v>
      </c>
      <c r="I11" s="38" t="str">
        <f t="shared" si="0"/>
        <v>n.s</v>
      </c>
      <c r="M11" s="36" t="s">
        <v>10</v>
      </c>
      <c r="N11" s="9">
        <f>'LOF data'!AJ35</f>
        <v>7.943768340771536</v>
      </c>
      <c r="O11" s="9"/>
      <c r="P11" s="36" t="s">
        <v>25</v>
      </c>
      <c r="Q11" s="9">
        <f>'LOF data'!AZ35</f>
        <v>2.5550060156721575</v>
      </c>
      <c r="R11" s="38"/>
      <c r="S11" s="9"/>
      <c r="T11" s="38"/>
    </row>
    <row r="12" spans="1:20" ht="15">
      <c r="A12" s="38"/>
      <c r="B12" s="9">
        <f>AVERAGE('LOF data'!A12:O12)</f>
        <v>0.25659361691377336</v>
      </c>
      <c r="C12" s="9">
        <f>STDEV('LOF data'!A12:O12)</f>
        <v>0.10776017637876649</v>
      </c>
      <c r="D12" s="38"/>
      <c r="E12" s="9">
        <f>AVERAGE('LOF data'!Q12:AD12)</f>
        <v>0.17698142184701166</v>
      </c>
      <c r="F12" s="9">
        <f>STDEV('LOF data'!Q12:AD12)</f>
        <v>0.11027369317017632</v>
      </c>
      <c r="G12" s="38"/>
      <c r="H12" s="9">
        <f>TTEST('LOF data'!A12:O12,'LOF data'!Q12:AD12,2,2)</f>
        <v>0.05967585607092962</v>
      </c>
      <c r="I12" s="38" t="str">
        <f t="shared" si="0"/>
        <v>n.s</v>
      </c>
      <c r="M12" s="36" t="s">
        <v>11</v>
      </c>
      <c r="N12" s="9">
        <f>'LOF data'!AK35</f>
        <v>4.939695961636706</v>
      </c>
      <c r="O12" s="9"/>
      <c r="P12" s="36" t="s">
        <v>26</v>
      </c>
      <c r="Q12" s="9">
        <f>'LOF data'!BA35</f>
        <v>1.3828405439615714</v>
      </c>
      <c r="R12" s="38"/>
      <c r="S12" s="9"/>
      <c r="T12" s="38"/>
    </row>
    <row r="13" spans="1:20" ht="15">
      <c r="A13" s="38"/>
      <c r="B13" s="9">
        <f>AVERAGE('LOF data'!A13:O13)</f>
        <v>0.287719664680262</v>
      </c>
      <c r="C13" s="9">
        <f>STDEV('LOF data'!A13:O13)</f>
        <v>0.10835994353173946</v>
      </c>
      <c r="D13" s="38"/>
      <c r="E13" s="9">
        <f>AVERAGE('LOF data'!Q13:AD13)</f>
        <v>0.19264602113394444</v>
      </c>
      <c r="F13" s="9">
        <f>STDEV('LOF data'!Q13:AD13)</f>
        <v>0.1226027074589114</v>
      </c>
      <c r="G13" s="38"/>
      <c r="H13" s="9">
        <f>TTEST('LOF data'!A13:O13,'LOF data'!Q13:AD13,2,2)</f>
        <v>0.03528716656919073</v>
      </c>
      <c r="I13" s="38" t="str">
        <f t="shared" si="0"/>
        <v>*</v>
      </c>
      <c r="M13" s="36" t="s">
        <v>12</v>
      </c>
      <c r="N13" s="9">
        <f>'LOF data'!AL35</f>
        <v>4.504630271629395</v>
      </c>
      <c r="O13" s="9"/>
      <c r="P13" s="36" t="s">
        <v>27</v>
      </c>
      <c r="Q13" s="9">
        <f>'LOF data'!BB35</f>
        <v>3.09936540504226</v>
      </c>
      <c r="R13" s="38"/>
      <c r="S13" s="9"/>
      <c r="T13" s="38"/>
    </row>
    <row r="14" spans="1:20" ht="15">
      <c r="A14" s="38"/>
      <c r="B14" s="9">
        <f>AVERAGE('LOF data'!A14:O14)</f>
        <v>0.3003757211976338</v>
      </c>
      <c r="C14" s="9">
        <f>STDEV('LOF data'!A14:O14)</f>
        <v>0.10708285220655542</v>
      </c>
      <c r="D14" s="38"/>
      <c r="E14" s="9">
        <f>AVERAGE('LOF data'!Q14:AD14)</f>
        <v>0.21194316061005397</v>
      </c>
      <c r="F14" s="9">
        <f>STDEV('LOF data'!Q14:AD14)</f>
        <v>0.13257316145770476</v>
      </c>
      <c r="G14" s="38"/>
      <c r="H14" s="9">
        <f>TTEST('LOF data'!A14:O14,'LOF data'!Q14:AD14,2,2)</f>
        <v>0.05768040851394231</v>
      </c>
      <c r="I14" s="38" t="str">
        <f t="shared" si="0"/>
        <v>n.s</v>
      </c>
      <c r="M14" s="36" t="s">
        <v>13</v>
      </c>
      <c r="N14" s="9">
        <f>'LOF data'!AM35</f>
        <v>5.425045398307792</v>
      </c>
      <c r="O14" s="9"/>
      <c r="P14" s="36" t="s">
        <v>28</v>
      </c>
      <c r="Q14" s="9">
        <f>'LOF data'!BC35</f>
        <v>2.2708197290017136</v>
      </c>
      <c r="R14" s="38"/>
      <c r="S14" s="9"/>
      <c r="T14" s="38"/>
    </row>
    <row r="15" spans="1:20" ht="15">
      <c r="A15" s="38"/>
      <c r="B15" s="9">
        <f>AVERAGE('LOF data'!A15:O15)</f>
        <v>0.30776664229667827</v>
      </c>
      <c r="C15" s="9">
        <f>STDEV('LOF data'!A15:O15)</f>
        <v>0.10373112412341452</v>
      </c>
      <c r="D15" s="38"/>
      <c r="E15" s="9">
        <f>AVERAGE('LOF data'!Q15:AD15)</f>
        <v>0.22131696065863962</v>
      </c>
      <c r="F15" s="9">
        <f>STDEV('LOF data'!Q15:AD15)</f>
        <v>0.14155144490582608</v>
      </c>
      <c r="G15" s="38"/>
      <c r="H15" s="9">
        <f>TTEST('LOF data'!A15:O15,'LOF data'!Q15:AD15,2,2)</f>
        <v>0.07019925688515478</v>
      </c>
      <c r="I15" s="38" t="str">
        <f t="shared" si="0"/>
        <v>n.s</v>
      </c>
      <c r="M15" s="36" t="s">
        <v>14</v>
      </c>
      <c r="N15" s="9">
        <f>'LOF data'!AN35</f>
        <v>6.676578575335117</v>
      </c>
      <c r="O15" s="9"/>
      <c r="P15" s="36" t="s">
        <v>29</v>
      </c>
      <c r="Q15" s="9">
        <f>'LOF data'!BD35</f>
        <v>3.736828688974869</v>
      </c>
      <c r="R15" s="38"/>
      <c r="S15" s="9"/>
      <c r="T15" s="38"/>
    </row>
    <row r="16" spans="1:20" ht="15">
      <c r="A16" s="38"/>
      <c r="B16" s="9">
        <f>AVERAGE('LOF data'!A16:O16)</f>
        <v>0.30768367979658706</v>
      </c>
      <c r="C16" s="9">
        <f>STDEV('LOF data'!A16:O16)</f>
        <v>0.10129820824289644</v>
      </c>
      <c r="D16" s="38"/>
      <c r="E16" s="9">
        <f>AVERAGE('LOF data'!Q16:AD16)</f>
        <v>0.21705692433135187</v>
      </c>
      <c r="F16" s="9">
        <f>STDEV('LOF data'!Q16:AD16)</f>
        <v>0.14426710848707078</v>
      </c>
      <c r="G16" s="38"/>
      <c r="H16" s="9">
        <f>TTEST('LOF data'!A16:O16,'LOF data'!Q16:AD16,2,2)</f>
        <v>0.05930450267391512</v>
      </c>
      <c r="I16" s="38" t="str">
        <f t="shared" si="0"/>
        <v>n.s</v>
      </c>
      <c r="M16" s="36" t="s">
        <v>15</v>
      </c>
      <c r="N16" s="9">
        <f>'LOF data'!AO35</f>
        <v>2.587007282562119</v>
      </c>
      <c r="O16" s="9"/>
      <c r="P16" s="36" t="s">
        <v>30</v>
      </c>
      <c r="Q16" s="9">
        <f>'LOF data'!BE35</f>
        <v>0</v>
      </c>
      <c r="R16" s="38"/>
      <c r="S16" s="9"/>
      <c r="T16" s="38"/>
    </row>
    <row r="17" spans="1:20" ht="15">
      <c r="A17" s="38"/>
      <c r="B17" s="9">
        <f>AVERAGE('LOF data'!A17:O17)</f>
        <v>0.29990381470363</v>
      </c>
      <c r="C17" s="9">
        <f>STDEV('LOF data'!A17:O17)</f>
        <v>0.10034949360644496</v>
      </c>
      <c r="D17" s="38"/>
      <c r="E17" s="9">
        <f>AVERAGE('LOF data'!Q17:AD17)</f>
        <v>0.21549329379915058</v>
      </c>
      <c r="F17" s="9">
        <f>STDEV('LOF data'!Q17:AD17)</f>
        <v>0.14035913074573708</v>
      </c>
      <c r="G17" s="38"/>
      <c r="H17" s="9">
        <f>TTEST('LOF data'!A17:O17,'LOF data'!Q17:AD17,2,2)</f>
        <v>0.07192903479450465</v>
      </c>
      <c r="I17" s="38" t="str">
        <f t="shared" si="0"/>
        <v>n.s</v>
      </c>
      <c r="M17" s="36" t="s">
        <v>16</v>
      </c>
      <c r="N17" s="9">
        <f>'LOF data'!AP35</f>
        <v>2.4432614772151853</v>
      </c>
      <c r="O17" s="9"/>
      <c r="P17" s="36" t="s">
        <v>31</v>
      </c>
      <c r="Q17" s="9">
        <f>'LOF data'!BF35</f>
        <v>1.6624713962592759</v>
      </c>
      <c r="R17" s="38"/>
      <c r="S17" s="9"/>
      <c r="T17" s="38"/>
    </row>
    <row r="18" spans="1:20" ht="15">
      <c r="A18" s="38"/>
      <c r="B18" s="9">
        <f>AVERAGE('LOF data'!A18:O18)</f>
        <v>0.2894346633841989</v>
      </c>
      <c r="C18" s="9">
        <f>STDEV('LOF data'!A18:O18)</f>
        <v>0.09592285684671331</v>
      </c>
      <c r="D18" s="38"/>
      <c r="E18" s="9">
        <f>AVERAGE('LOF data'!Q18:AD18)</f>
        <v>0.21320491841433314</v>
      </c>
      <c r="F18" s="9">
        <f>STDEV('LOF data'!Q18:AD18)</f>
        <v>0.13714941662402372</v>
      </c>
      <c r="G18" s="38"/>
      <c r="H18" s="9">
        <f>TTEST('LOF data'!A18:O18,'LOF data'!Q18:AD18,2,2)</f>
        <v>0.0924542528537585</v>
      </c>
      <c r="I18" s="38" t="str">
        <f t="shared" si="0"/>
        <v>n.s</v>
      </c>
      <c r="M18" s="36" t="s">
        <v>17</v>
      </c>
      <c r="N18" s="9">
        <f>'LOF data'!AQ35</f>
        <v>4.886654825624651</v>
      </c>
      <c r="O18" s="9"/>
      <c r="P18" s="36" t="s">
        <v>32</v>
      </c>
      <c r="Q18" s="9">
        <f>'LOF data'!BG35</f>
        <v>4.707125864921329</v>
      </c>
      <c r="R18" s="38"/>
      <c r="S18" s="9"/>
      <c r="T18" s="38"/>
    </row>
    <row r="19" spans="1:20" ht="15">
      <c r="A19" s="38"/>
      <c r="B19" s="9">
        <f>AVERAGE('LOF data'!A19:O19)</f>
        <v>0.27695387670092075</v>
      </c>
      <c r="C19" s="9">
        <f>STDEV('LOF data'!A19:O19)</f>
        <v>0.09206019740374458</v>
      </c>
      <c r="D19" s="38"/>
      <c r="E19" s="9">
        <f>AVERAGE('LOF data'!Q19:AD19)</f>
        <v>0.21130330094449218</v>
      </c>
      <c r="F19" s="9">
        <f>STDEV('LOF data'!Q19:AD19)</f>
        <v>0.1378036125352208</v>
      </c>
      <c r="G19" s="38"/>
      <c r="H19" s="9">
        <f>TTEST('LOF data'!A19:O19,'LOF data'!Q19:AD19,2,2)</f>
        <v>0.14054610649015248</v>
      </c>
      <c r="I19" s="38" t="str">
        <f t="shared" si="0"/>
        <v>n.s</v>
      </c>
      <c r="M19" s="36" t="s">
        <v>18</v>
      </c>
      <c r="N19" s="9">
        <f>'LOF data'!AR35</f>
        <v>5.407475228445093</v>
      </c>
      <c r="O19" s="9"/>
      <c r="P19" s="36" t="s">
        <v>33</v>
      </c>
      <c r="Q19" s="9">
        <f>'LOF data'!BH35</f>
        <v>4.952224549113875</v>
      </c>
      <c r="R19" s="38"/>
      <c r="S19" s="9"/>
      <c r="T19" s="38"/>
    </row>
    <row r="20" spans="1:20" ht="15">
      <c r="A20" s="38"/>
      <c r="B20" s="9">
        <f>AVERAGE('LOF data'!A20:O20)</f>
        <v>0.2574901379604346</v>
      </c>
      <c r="C20" s="9">
        <f>STDEV('LOF data'!A20:O20)</f>
        <v>0.0877952751659411</v>
      </c>
      <c r="D20" s="38"/>
      <c r="E20" s="9">
        <f>AVERAGE('LOF data'!Q20:AD20)</f>
        <v>0.19584180521337227</v>
      </c>
      <c r="F20" s="9">
        <f>STDEV('LOF data'!Q20:AD20)</f>
        <v>0.1408588102633652</v>
      </c>
      <c r="G20" s="38"/>
      <c r="H20" s="9">
        <f>TTEST('LOF data'!A20:O20,'LOF data'!Q20:AD20,2,2)</f>
        <v>0.16556922454537068</v>
      </c>
      <c r="I20" s="38" t="str">
        <f t="shared" si="0"/>
        <v>n.s</v>
      </c>
      <c r="M20" s="36" t="s">
        <v>19</v>
      </c>
      <c r="N20" s="9">
        <f>'LOF data'!AS35</f>
        <v>6.489280498267722</v>
      </c>
      <c r="O20" s="9"/>
      <c r="P20" s="36" t="s">
        <v>34</v>
      </c>
      <c r="Q20" s="9">
        <f>'LOF data'!BI35</f>
        <v>2.504224197326204</v>
      </c>
      <c r="R20" s="38"/>
      <c r="S20" s="9"/>
      <c r="T20" s="38"/>
    </row>
    <row r="21" spans="1:20" ht="15">
      <c r="A21" s="38"/>
      <c r="B21" s="9">
        <f>AVERAGE('LOF data'!A21:O21)</f>
        <v>0.23855408457587784</v>
      </c>
      <c r="C21" s="9">
        <f>STDEV('LOF data'!A21:O21)</f>
        <v>0.08855863792495511</v>
      </c>
      <c r="D21" s="38"/>
      <c r="E21" s="9">
        <f>AVERAGE('LOF data'!Q21:AD21)</f>
        <v>0.18454757436030977</v>
      </c>
      <c r="F21" s="9">
        <f>STDEV('LOF data'!Q21:AD21)</f>
        <v>0.14016994702248614</v>
      </c>
      <c r="G21" s="38"/>
      <c r="H21" s="9">
        <f>TTEST('LOF data'!A21:O21,'LOF data'!Q21:AD21,2,2)</f>
        <v>0.22217723310384693</v>
      </c>
      <c r="I21" s="38" t="str">
        <f t="shared" si="0"/>
        <v>n.s</v>
      </c>
      <c r="M21" s="36" t="s">
        <v>20</v>
      </c>
      <c r="N21" s="9">
        <f>'LOF data'!AT35</f>
        <v>3.0694986610220667</v>
      </c>
      <c r="O21" s="9"/>
      <c r="P21" s="36" t="s">
        <v>35</v>
      </c>
      <c r="Q21" s="9">
        <f>'LOF data'!BJ35</f>
        <v>9.178000204589404</v>
      </c>
      <c r="R21" s="38"/>
      <c r="S21" s="9"/>
      <c r="T21" s="38"/>
    </row>
    <row r="22" spans="1:20" ht="15">
      <c r="A22" s="38"/>
      <c r="B22" s="9">
        <f>AVERAGE('LOF data'!A22:O22)</f>
        <v>0.22305837942452872</v>
      </c>
      <c r="C22" s="9">
        <f>STDEV('LOF data'!A22:O22)</f>
        <v>0.09409952787359967</v>
      </c>
      <c r="D22" s="38"/>
      <c r="E22" s="9">
        <f>AVERAGE('LOF data'!Q22:AD22)</f>
        <v>0.1735727573056274</v>
      </c>
      <c r="F22" s="9">
        <f>STDEV('LOF data'!Q22:AD22)</f>
        <v>0.13935971635838082</v>
      </c>
      <c r="G22" s="38"/>
      <c r="H22" s="9">
        <f>TTEST('LOF data'!A22:O22,'LOF data'!Q22:AD22,2,2)</f>
        <v>0.2693366393962363</v>
      </c>
      <c r="I22" s="38" t="str">
        <f t="shared" si="0"/>
        <v>n.s</v>
      </c>
      <c r="M22" s="36" t="s">
        <v>21</v>
      </c>
      <c r="N22" s="9">
        <f>'LOF data'!AU35</f>
        <v>2.366257666824878</v>
      </c>
      <c r="O22" s="9"/>
      <c r="P22" s="38"/>
      <c r="Q22" s="9"/>
      <c r="R22" s="38"/>
      <c r="S22" s="9"/>
      <c r="T22" s="38"/>
    </row>
    <row r="23" spans="1:20" ht="15">
      <c r="A23" s="38"/>
      <c r="B23" s="9">
        <f>AVERAGE('LOF data'!A23:O23)</f>
        <v>0.2044050464528156</v>
      </c>
      <c r="C23" s="9">
        <f>STDEV('LOF data'!A23:O23)</f>
        <v>0.08853327172104294</v>
      </c>
      <c r="D23" s="38"/>
      <c r="E23" s="9">
        <f>AVERAGE('LOF data'!Q23:AD23)</f>
        <v>0.16469862750322323</v>
      </c>
      <c r="F23" s="9">
        <f>STDEV('LOF data'!Q23:AD23)</f>
        <v>0.13447366060060556</v>
      </c>
      <c r="G23" s="38"/>
      <c r="H23" s="9">
        <f>TTEST('LOF data'!A23:O23,'LOF data'!Q23:AD23,2,2)</f>
        <v>0.3527904710986419</v>
      </c>
      <c r="I23" s="38" t="str">
        <f t="shared" si="0"/>
        <v>n.s</v>
      </c>
      <c r="M23" s="38"/>
      <c r="N23" s="9"/>
      <c r="O23" s="9"/>
      <c r="P23" s="38"/>
      <c r="Q23" s="9"/>
      <c r="R23" s="38"/>
      <c r="S23" s="9"/>
      <c r="T23" s="38"/>
    </row>
    <row r="24" spans="1:20" ht="15">
      <c r="A24" s="38"/>
      <c r="B24" s="9">
        <f>AVERAGE('LOF data'!A24:O24)</f>
        <v>0.1826698802983676</v>
      </c>
      <c r="C24" s="9">
        <f>STDEV('LOF data'!A24:O24)</f>
        <v>0.083045707670635</v>
      </c>
      <c r="D24" s="38"/>
      <c r="E24" s="9">
        <f>AVERAGE('LOF data'!Q24:AD24)</f>
        <v>0.15463795187761256</v>
      </c>
      <c r="F24" s="9">
        <f>STDEV('LOF data'!Q24:AD24)</f>
        <v>0.12958752246992533</v>
      </c>
      <c r="G24" s="38"/>
      <c r="H24" s="9">
        <f>TTEST('LOF data'!A24:O24,'LOF data'!Q24:AD24,2,2)</f>
        <v>0.49081769630055716</v>
      </c>
      <c r="I24" s="38" t="str">
        <f t="shared" si="0"/>
        <v>n.s</v>
      </c>
      <c r="L24" s="36" t="s">
        <v>45</v>
      </c>
      <c r="N24" s="17">
        <f>AVERAGE(N8:N22)</f>
        <v>4.898215734609784</v>
      </c>
      <c r="O24" s="17"/>
      <c r="P24" s="36"/>
      <c r="Q24" s="17">
        <f>AVERAGE(Q8:Q22)</f>
        <v>3.7828087832887474</v>
      </c>
      <c r="R24" s="38"/>
      <c r="S24" s="9"/>
      <c r="T24" s="38"/>
    </row>
    <row r="25" spans="1:20" ht="15">
      <c r="A25" s="38"/>
      <c r="B25" s="9">
        <f>AVERAGE('LOF data'!A25:O25)</f>
        <v>0.16292240616585757</v>
      </c>
      <c r="C25" s="9">
        <f>STDEV('LOF data'!A25:O25)</f>
        <v>0.0829222255800659</v>
      </c>
      <c r="D25" s="38"/>
      <c r="E25" s="9">
        <f>AVERAGE('LOF data'!Q25:AD25)</f>
        <v>0.14211894325166516</v>
      </c>
      <c r="F25" s="9">
        <f>STDEV('LOF data'!Q25:AD25)</f>
        <v>0.12615472683168186</v>
      </c>
      <c r="G25" s="38"/>
      <c r="H25" s="9">
        <f>TTEST('LOF data'!A25:O25,'LOF data'!Q25:AD25,2,2)</f>
        <v>0.6015975812568645</v>
      </c>
      <c r="I25" s="38" t="str">
        <f t="shared" si="0"/>
        <v>n.s</v>
      </c>
      <c r="L25" s="39" t="s">
        <v>46</v>
      </c>
      <c r="M25" s="38"/>
      <c r="N25" s="34">
        <f>STDEVA(N8:N22)</f>
        <v>1.6768151710359072</v>
      </c>
      <c r="O25" s="9"/>
      <c r="P25" s="38"/>
      <c r="Q25" s="34">
        <f>STDEVA(Q8:Q22)</f>
        <v>2.6959227801266863</v>
      </c>
      <c r="R25" s="38"/>
      <c r="S25" s="9"/>
      <c r="T25" s="38"/>
    </row>
    <row r="26" spans="1:20" ht="15">
      <c r="A26" s="38"/>
      <c r="B26" s="9">
        <f>AVERAGE('LOF data'!A26:O26)</f>
        <v>0.14903226976755424</v>
      </c>
      <c r="C26" s="9">
        <f>STDEV('LOF data'!A26:O26)</f>
        <v>0.0846024966101467</v>
      </c>
      <c r="D26" s="38"/>
      <c r="E26" s="9">
        <f>AVERAGE('LOF data'!Q26:AD26)</f>
        <v>0.12942265959153437</v>
      </c>
      <c r="F26" s="9">
        <f>STDEV('LOF data'!Q26:AD26)</f>
        <v>0.11469435031952137</v>
      </c>
      <c r="G26" s="38"/>
      <c r="H26" s="9">
        <f>TTEST('LOF data'!A26:O26,'LOF data'!Q26:AD26,2,2)</f>
        <v>0.6028367878022151</v>
      </c>
      <c r="I26" s="38" t="str">
        <f t="shared" si="0"/>
        <v>n.s</v>
      </c>
      <c r="L26" s="38"/>
      <c r="N26" s="9"/>
      <c r="O26" s="38"/>
      <c r="P26" s="9"/>
      <c r="Q26" s="9"/>
      <c r="R26" s="38"/>
      <c r="S26" s="9"/>
      <c r="T26" s="38"/>
    </row>
    <row r="27" spans="1:20" ht="15">
      <c r="A27" s="38"/>
      <c r="B27" s="9">
        <f>AVERAGE('LOF data'!A27:O27)</f>
        <v>0.13855005905998408</v>
      </c>
      <c r="C27" s="9">
        <f>STDEV('LOF data'!A27:O27)</f>
        <v>0.07646438582427192</v>
      </c>
      <c r="D27" s="38"/>
      <c r="E27" s="9">
        <f>AVERAGE('LOF data'!Q27:AD27)</f>
        <v>0.11643795666665328</v>
      </c>
      <c r="F27" s="9">
        <f>STDEV('LOF data'!Q27:AD27)</f>
        <v>0.10833870660436459</v>
      </c>
      <c r="G27" s="38"/>
      <c r="H27" s="9">
        <f>TTEST('LOF data'!A27:O27,'LOF data'!Q27:AD27,2,2)</f>
        <v>0.5284842221133026</v>
      </c>
      <c r="I27" s="38" t="str">
        <f t="shared" si="0"/>
        <v>n.s</v>
      </c>
      <c r="L27" s="38"/>
      <c r="N27" s="9"/>
      <c r="O27" s="38"/>
      <c r="P27" s="9"/>
      <c r="Q27" s="9"/>
      <c r="R27" s="38"/>
      <c r="S27" s="9"/>
      <c r="T27" s="38"/>
    </row>
    <row r="28" spans="1:20" ht="15">
      <c r="A28" s="38"/>
      <c r="B28" s="9">
        <f>AVERAGE('LOF data'!A28:O28)</f>
        <v>0.12942590561290226</v>
      </c>
      <c r="C28" s="9">
        <f>STDEV('LOF data'!A28:O28)</f>
        <v>0.0685250246744279</v>
      </c>
      <c r="D28" s="38"/>
      <c r="E28" s="9">
        <f>AVERAGE('LOF data'!Q28:AD28)</f>
        <v>0.10944256956092126</v>
      </c>
      <c r="F28" s="9">
        <f>STDEV('LOF data'!Q28:AD28)</f>
        <v>0.1013402813341839</v>
      </c>
      <c r="G28" s="38"/>
      <c r="H28" s="9">
        <f>TTEST('LOF data'!A28:O28,'LOF data'!Q28:AD28,2,2)</f>
        <v>0.5365811646941026</v>
      </c>
      <c r="I28" s="38" t="str">
        <f t="shared" si="0"/>
        <v>n.s</v>
      </c>
      <c r="L28" s="38"/>
      <c r="N28" s="9"/>
      <c r="O28" s="38"/>
      <c r="P28" s="9"/>
      <c r="Q28" s="9"/>
      <c r="R28" s="38"/>
      <c r="S28" s="9"/>
      <c r="T28" s="38"/>
    </row>
    <row r="29" spans="1:20" ht="15">
      <c r="A29" s="38"/>
      <c r="B29" s="9">
        <f>AVERAGE('LOF data'!A29:O29)</f>
        <v>0.11941179021069875</v>
      </c>
      <c r="C29" s="9">
        <f>STDEV('LOF data'!A29:O29)</f>
        <v>0.06111578542100798</v>
      </c>
      <c r="D29" s="38"/>
      <c r="E29" s="9">
        <f>AVERAGE('LOF data'!Q29:AD29)</f>
        <v>0.10431187390523695</v>
      </c>
      <c r="F29" s="9">
        <f>STDEV('LOF data'!Q29:AD29)</f>
        <v>0.09573994417841475</v>
      </c>
      <c r="G29" s="38"/>
      <c r="H29" s="9">
        <f>TTEST('LOF data'!A29:O29,'LOF data'!Q29:AD29,2,2)</f>
        <v>0.6142555511975795</v>
      </c>
      <c r="I29" s="38" t="str">
        <f t="shared" si="0"/>
        <v>n.s</v>
      </c>
      <c r="L29" s="38"/>
      <c r="N29" s="9"/>
      <c r="O29" s="38"/>
      <c r="P29" s="9"/>
      <c r="Q29" s="9"/>
      <c r="R29" s="38"/>
      <c r="S29" s="9"/>
      <c r="T29" s="38"/>
    </row>
    <row r="30" spans="1:20" ht="15">
      <c r="A30" s="38"/>
      <c r="B30" s="9">
        <f>AVERAGE('LOF data'!A30:O30)</f>
        <v>0.10657870432487147</v>
      </c>
      <c r="C30" s="9">
        <f>STDEV('LOF data'!A30:O30)</f>
        <v>0.05266089519111353</v>
      </c>
      <c r="D30" s="38"/>
      <c r="E30" s="9">
        <f>AVERAGE('LOF data'!Q30:AD30)</f>
        <v>0.09351632270491246</v>
      </c>
      <c r="F30" s="9">
        <f>STDEV('LOF data'!Q30:AD30)</f>
        <v>0.08913506102345647</v>
      </c>
      <c r="G30" s="38"/>
      <c r="H30" s="9">
        <f>TTEST('LOF data'!A30:O30,'LOF data'!Q30:AD30,2,2)</f>
        <v>0.6319316584053463</v>
      </c>
      <c r="I30" s="38" t="str">
        <f t="shared" si="0"/>
        <v>n.s</v>
      </c>
      <c r="L30" s="38"/>
      <c r="N30" s="9"/>
      <c r="O30" s="38"/>
      <c r="P30" s="9"/>
      <c r="Q30" s="9"/>
      <c r="R30" s="38"/>
      <c r="S30" s="9"/>
      <c r="T30" s="38"/>
    </row>
    <row r="31" spans="1:20" ht="15">
      <c r="A31" s="38"/>
      <c r="B31" s="9">
        <f>AVERAGE('LOF data'!A31:O31)</f>
        <v>0.09834011545536654</v>
      </c>
      <c r="C31" s="9">
        <f>STDEV('LOF data'!A31:O31)</f>
        <v>0.0511172310641529</v>
      </c>
      <c r="D31" s="38"/>
      <c r="E31" s="9">
        <f>AVERAGE('LOF data'!Q31:AD31)</f>
        <v>0.08663711996901118</v>
      </c>
      <c r="F31" s="9">
        <f>STDEV('LOF data'!Q31:AD31)</f>
        <v>0.08410111753131559</v>
      </c>
      <c r="G31" s="38"/>
      <c r="H31" s="9">
        <f>TTEST('LOF data'!A31:O31,'LOF data'!Q31:AD31,2,2)</f>
        <v>0.6517222670011913</v>
      </c>
      <c r="I31" s="38" t="str">
        <f t="shared" si="0"/>
        <v>n.s</v>
      </c>
      <c r="L31" s="38"/>
      <c r="N31" s="9"/>
      <c r="O31" s="38"/>
      <c r="P31" s="9"/>
      <c r="Q31" s="9"/>
      <c r="R31" s="38"/>
      <c r="S31" s="9"/>
      <c r="T31" s="38"/>
    </row>
    <row r="32" spans="1:20" ht="15">
      <c r="A32" s="38"/>
      <c r="B32" s="9">
        <f>AVERAGE('LOF data'!A32:O32)</f>
        <v>0.08984001950646614</v>
      </c>
      <c r="C32" s="9">
        <f>STDEV('LOF data'!A32:O32)</f>
        <v>0.04384025179883444</v>
      </c>
      <c r="D32" s="38"/>
      <c r="E32" s="9">
        <f>AVERAGE('LOF data'!Q32:AD32)</f>
        <v>0.07930069369946469</v>
      </c>
      <c r="F32" s="9">
        <f>STDEV('LOF data'!Q32:AD32)</f>
        <v>0.08097246107753966</v>
      </c>
      <c r="G32" s="38"/>
      <c r="H32" s="9">
        <f>TTEST('LOF data'!A32:O32,'LOF data'!Q32:AD32,2,2)</f>
        <v>0.6633904141530589</v>
      </c>
      <c r="I32" s="38" t="str">
        <f t="shared" si="0"/>
        <v>n.s</v>
      </c>
      <c r="L32" s="38"/>
      <c r="M32" s="9"/>
      <c r="N32" s="9"/>
      <c r="O32" s="38"/>
      <c r="P32" s="9"/>
      <c r="Q32" s="9"/>
      <c r="R32" s="38"/>
      <c r="S32" s="9"/>
      <c r="T32" s="38"/>
    </row>
    <row r="33" spans="1:20" ht="15">
      <c r="A33" s="38"/>
      <c r="B33" s="9"/>
      <c r="C33" s="9"/>
      <c r="D33" s="38"/>
      <c r="E33" s="9"/>
      <c r="F33" s="9"/>
      <c r="G33" s="38"/>
      <c r="H33" s="9"/>
      <c r="I33" s="38"/>
      <c r="L33" s="38"/>
      <c r="M33" s="9"/>
      <c r="N33" s="9"/>
      <c r="O33" s="38"/>
      <c r="P33" s="9"/>
      <c r="Q33" s="9"/>
      <c r="R33" s="38"/>
      <c r="S33" s="9"/>
      <c r="T33" s="38"/>
    </row>
    <row r="34" spans="1:20" ht="15">
      <c r="A34" s="38"/>
      <c r="B34" s="9"/>
      <c r="C34" s="9"/>
      <c r="D34" s="38"/>
      <c r="E34" s="9"/>
      <c r="F34" s="9"/>
      <c r="G34" s="38"/>
      <c r="H34" s="9"/>
      <c r="I34" s="38"/>
      <c r="L34" s="38"/>
      <c r="M34" s="9"/>
      <c r="N34" s="9"/>
      <c r="O34" s="38"/>
      <c r="P34" s="9"/>
      <c r="Q34" s="9"/>
      <c r="R34" s="38"/>
      <c r="S34" s="9"/>
      <c r="T34" s="38"/>
    </row>
    <row r="35" spans="1:17" ht="15">
      <c r="A35" s="40" t="s">
        <v>37</v>
      </c>
      <c r="B35" s="75" t="s">
        <v>43</v>
      </c>
      <c r="C35" s="75"/>
      <c r="E35" s="75" t="s">
        <v>44</v>
      </c>
      <c r="F35" s="75"/>
      <c r="J35" s="41"/>
      <c r="L35" s="36" t="s">
        <v>37</v>
      </c>
      <c r="M35" s="75"/>
      <c r="N35" s="75"/>
      <c r="P35" s="75"/>
      <c r="Q35" s="75"/>
    </row>
    <row r="36" spans="1:20" ht="15">
      <c r="A36" s="42"/>
      <c r="B36" s="36" t="s">
        <v>45</v>
      </c>
      <c r="C36" s="36" t="s">
        <v>46</v>
      </c>
      <c r="D36" s="36"/>
      <c r="E36" s="36" t="s">
        <v>45</v>
      </c>
      <c r="F36" s="36" t="s">
        <v>46</v>
      </c>
      <c r="H36" s="75" t="s">
        <v>54</v>
      </c>
      <c r="I36" s="75"/>
      <c r="J36" s="41"/>
      <c r="N36" s="36" t="s">
        <v>48</v>
      </c>
      <c r="O36" s="36"/>
      <c r="P36" s="36"/>
      <c r="Q36" s="36" t="s">
        <v>48</v>
      </c>
      <c r="S36" s="75" t="s">
        <v>54</v>
      </c>
      <c r="T36" s="75"/>
    </row>
    <row r="37" spans="1:20" ht="15">
      <c r="A37" s="34">
        <v>1</v>
      </c>
      <c r="B37" s="19">
        <f>AVERAGE('LOF data'!A39:O39)</f>
        <v>0.004026443527840946</v>
      </c>
      <c r="C37" s="19">
        <f>STDEV('LOF data'!A39:O39)</f>
        <v>0.005344695896272689</v>
      </c>
      <c r="D37" s="42"/>
      <c r="E37" s="19">
        <f>AVERAGE('LOF data'!Q39:AD39)</f>
        <v>0.004882784971694926</v>
      </c>
      <c r="F37" s="19">
        <f>STDEV('LOF data'!Q39:AD39)</f>
        <v>0.006556724694998758</v>
      </c>
      <c r="G37" s="42"/>
      <c r="H37" s="19">
        <f>TTEST('LOF data'!A39:O39,'LOF data'!Q39:AD39,2,2)</f>
        <v>0.7020083212049197</v>
      </c>
      <c r="I37" s="42" t="str">
        <f aca="true" t="shared" si="1" ref="I37:I61">IF(H37&lt;0.001,"***",IF(H37&lt;0.01,"**",IF(H37&lt;0.05,"*","n.s")))</f>
        <v>n.s</v>
      </c>
      <c r="J37" s="41"/>
      <c r="M37" s="36" t="s">
        <v>7</v>
      </c>
      <c r="N37" s="9">
        <f>'LOF data'!AG65</f>
        <v>9.264317367949866</v>
      </c>
      <c r="O37" s="9"/>
      <c r="P37" s="36" t="s">
        <v>22</v>
      </c>
      <c r="Q37" s="9">
        <f>'LOF data'!AW65</f>
        <v>12.422093629103106</v>
      </c>
      <c r="R37" s="38"/>
      <c r="S37" s="9">
        <f>TTEST(N37:N51,Q37:Q50,2,2)</f>
        <v>0.04600563645205519</v>
      </c>
      <c r="T37" s="38" t="str">
        <f>IF(S37&lt;0.001,"***",IF(S37&lt;0.01,"**",IF(S37&lt;0.05,"*","n.s")))</f>
        <v>*</v>
      </c>
    </row>
    <row r="38" spans="1:20" ht="15">
      <c r="A38" s="34">
        <v>2</v>
      </c>
      <c r="B38" s="19">
        <f>AVERAGE('LOF data'!B40:AQ40)</f>
        <v>0.05309225064716711</v>
      </c>
      <c r="C38" s="19">
        <f>STDEV('LOF data'!B40:AQ40)</f>
        <v>0.049109020572470005</v>
      </c>
      <c r="D38" s="42"/>
      <c r="E38" s="19">
        <f>AVERAGE('LOF data'!Q40:AD40)</f>
        <v>0.03756539067949088</v>
      </c>
      <c r="F38" s="19">
        <f>STDEV('LOF data'!Q40:AD40)</f>
        <v>0.03594405724352968</v>
      </c>
      <c r="G38" s="42"/>
      <c r="H38" s="19">
        <f>TTEST('LOF data'!A40:O40,'LOF data'!Q40:AD40,2,2)</f>
        <v>0.9579670615159577</v>
      </c>
      <c r="I38" s="42" t="str">
        <f t="shared" si="1"/>
        <v>n.s</v>
      </c>
      <c r="J38" s="41"/>
      <c r="M38" s="36" t="s">
        <v>8</v>
      </c>
      <c r="N38" s="9">
        <f>'LOF data'!AH65</f>
        <v>8.798907131405175</v>
      </c>
      <c r="O38" s="9"/>
      <c r="P38" s="36" t="s">
        <v>23</v>
      </c>
      <c r="Q38" s="9">
        <f>'LOF data'!AX65</f>
        <v>8.446236442180977</v>
      </c>
      <c r="R38" s="38"/>
      <c r="S38" s="9"/>
      <c r="T38" s="38"/>
    </row>
    <row r="39" spans="1:20" ht="15">
      <c r="A39" s="34">
        <v>3</v>
      </c>
      <c r="B39" s="19">
        <f>AVERAGE('LOF data'!B41:AQ41)</f>
        <v>0.14879741225863855</v>
      </c>
      <c r="C39" s="19">
        <f>STDEV('LOF data'!B41:AQ41)</f>
        <v>0.08572989024323822</v>
      </c>
      <c r="D39" s="42"/>
      <c r="E39" s="19">
        <f>AVERAGE('LOF data'!Q41:AD41)</f>
        <v>0.14600431779227777</v>
      </c>
      <c r="F39" s="19">
        <f>STDEV('LOF data'!Q41:AD41)</f>
        <v>0.07784744267319575</v>
      </c>
      <c r="G39" s="42"/>
      <c r="H39" s="19">
        <f>TTEST('LOF data'!A41:O41,'LOF data'!Q41:AD41,2,2)</f>
        <v>0.4933559692060828</v>
      </c>
      <c r="I39" s="42" t="str">
        <f t="shared" si="1"/>
        <v>n.s</v>
      </c>
      <c r="J39" s="41"/>
      <c r="M39" s="36" t="s">
        <v>9</v>
      </c>
      <c r="N39" s="9">
        <f>'LOF data'!AI65</f>
        <v>3.6575239962181545</v>
      </c>
      <c r="O39" s="9"/>
      <c r="P39" s="36" t="s">
        <v>24</v>
      </c>
      <c r="Q39" s="9">
        <f>'LOF data'!AY65</f>
        <v>12.269768439491303</v>
      </c>
      <c r="R39" s="38"/>
      <c r="S39" s="9"/>
      <c r="T39" s="38"/>
    </row>
    <row r="40" spans="1:20" ht="15">
      <c r="A40" s="34">
        <v>4</v>
      </c>
      <c r="B40" s="19">
        <f>AVERAGE('LOF data'!B42:AQ42)</f>
        <v>0.23952722728452405</v>
      </c>
      <c r="C40" s="19">
        <f>STDEV('LOF data'!B42:AQ42)</f>
        <v>0.12276490115877184</v>
      </c>
      <c r="D40" s="42"/>
      <c r="E40" s="19">
        <f>AVERAGE('LOF data'!Q42:AD42)</f>
        <v>0.24295857796309564</v>
      </c>
      <c r="F40" s="19">
        <f>STDEV('LOF data'!Q42:AD42)</f>
        <v>0.10581086510735752</v>
      </c>
      <c r="G40" s="42"/>
      <c r="H40" s="19">
        <f>TTEST('LOF data'!A42:O42,'LOF data'!Q42:AD42,2,2)</f>
        <v>0.40973510400960567</v>
      </c>
      <c r="I40" s="42" t="str">
        <f t="shared" si="1"/>
        <v>n.s</v>
      </c>
      <c r="J40" s="41"/>
      <c r="M40" s="36" t="s">
        <v>10</v>
      </c>
      <c r="N40" s="9">
        <f>'LOF data'!AJ65</f>
        <v>7.018377358424762</v>
      </c>
      <c r="O40" s="9"/>
      <c r="P40" s="36" t="s">
        <v>25</v>
      </c>
      <c r="Q40" s="9">
        <f>'LOF data'!AZ65</f>
        <v>6.754862494947482</v>
      </c>
      <c r="R40" s="38"/>
      <c r="S40" s="9"/>
      <c r="T40" s="38"/>
    </row>
    <row r="41" spans="1:20" ht="15">
      <c r="A41" s="34">
        <v>5</v>
      </c>
      <c r="B41" s="19">
        <f>AVERAGE('LOF data'!B43:AQ43)</f>
        <v>0.3312127878540802</v>
      </c>
      <c r="C41" s="19">
        <f>STDEV('LOF data'!B43:AQ43)</f>
        <v>0.15115785955576955</v>
      </c>
      <c r="D41" s="42"/>
      <c r="E41" s="19">
        <f>AVERAGE('LOF data'!Q43:AD43)</f>
        <v>0.3569562265170392</v>
      </c>
      <c r="F41" s="19">
        <f>STDEV('LOF data'!Q43:AD43)</f>
        <v>0.14291239753417617</v>
      </c>
      <c r="G41" s="42"/>
      <c r="H41" s="19">
        <f>TTEST('LOF data'!A43:O43,'LOF data'!Q43:AD43,2,2)</f>
        <v>0.2738782142387282</v>
      </c>
      <c r="I41" s="42" t="str">
        <f t="shared" si="1"/>
        <v>n.s</v>
      </c>
      <c r="J41" s="41"/>
      <c r="M41" s="36" t="s">
        <v>11</v>
      </c>
      <c r="N41" s="9">
        <f>'LOF data'!AK65</f>
        <v>6.3883040689354775</v>
      </c>
      <c r="O41" s="9"/>
      <c r="P41" s="36" t="s">
        <v>26</v>
      </c>
      <c r="Q41" s="9">
        <f>'LOF data'!BA65</f>
        <v>5.37164114520431</v>
      </c>
      <c r="R41" s="38"/>
      <c r="S41" s="9"/>
      <c r="T41" s="38"/>
    </row>
    <row r="42" spans="1:20" ht="15">
      <c r="A42" s="34">
        <v>6</v>
      </c>
      <c r="B42" s="19">
        <f>AVERAGE('LOF data'!B44:AQ44)</f>
        <v>0.3711713880352189</v>
      </c>
      <c r="C42" s="19">
        <f>STDEV('LOF data'!B44:AQ44)</f>
        <v>0.15340561341513237</v>
      </c>
      <c r="D42" s="42"/>
      <c r="E42" s="19">
        <f>AVERAGE('LOF data'!Q44:AD44)</f>
        <v>0.4107409851359867</v>
      </c>
      <c r="F42" s="19">
        <f>STDEV('LOF data'!Q44:AD44)</f>
        <v>0.1449417820754782</v>
      </c>
      <c r="G42" s="42"/>
      <c r="H42" s="19">
        <f>TTEST('LOF data'!A44:O44,'LOF data'!Q44:AD44,2,2)</f>
        <v>0.169547814880537</v>
      </c>
      <c r="I42" s="42" t="str">
        <f t="shared" si="1"/>
        <v>n.s</v>
      </c>
      <c r="J42" s="41"/>
      <c r="M42" s="36" t="s">
        <v>12</v>
      </c>
      <c r="N42" s="9">
        <f>'LOF data'!AL65</f>
        <v>3.554408499719596</v>
      </c>
      <c r="O42" s="9"/>
      <c r="P42" s="36" t="s">
        <v>27</v>
      </c>
      <c r="Q42" s="9">
        <f>'LOF data'!BB65</f>
        <v>4.082699126781048</v>
      </c>
      <c r="R42" s="38"/>
      <c r="S42" s="9"/>
      <c r="T42" s="38"/>
    </row>
    <row r="43" spans="1:20" ht="15">
      <c r="A43" s="34">
        <v>7</v>
      </c>
      <c r="B43" s="19">
        <f>AVERAGE('LOF data'!B45:AQ45)</f>
        <v>0.3938378785537921</v>
      </c>
      <c r="C43" s="19">
        <f>STDEV('LOF data'!B45:AQ45)</f>
        <v>0.1560578742201305</v>
      </c>
      <c r="D43" s="42"/>
      <c r="E43" s="19">
        <f>AVERAGE('LOF data'!Q45:AD45)</f>
        <v>0.43791156577196283</v>
      </c>
      <c r="F43" s="19">
        <f>STDEV('LOF data'!Q45:AD45)</f>
        <v>0.15290106264265607</v>
      </c>
      <c r="G43" s="42"/>
      <c r="H43" s="19">
        <f>TTEST('LOF data'!A45:O45,'LOF data'!Q45:AD45,2,2)</f>
        <v>0.19520120774266356</v>
      </c>
      <c r="I43" s="42" t="str">
        <f t="shared" si="1"/>
        <v>n.s</v>
      </c>
      <c r="J43" s="41"/>
      <c r="M43" s="36" t="s">
        <v>13</v>
      </c>
      <c r="N43" s="9">
        <f>'LOF data'!AM65</f>
        <v>4.137429065648262</v>
      </c>
      <c r="O43" s="9"/>
      <c r="P43" s="36" t="s">
        <v>28</v>
      </c>
      <c r="Q43" s="9">
        <f>'LOF data'!BC65</f>
        <v>4.015938517995564</v>
      </c>
      <c r="R43" s="38"/>
      <c r="S43" s="9"/>
      <c r="T43" s="38"/>
    </row>
    <row r="44" spans="1:20" ht="15">
      <c r="A44" s="34">
        <v>8</v>
      </c>
      <c r="B44" s="19">
        <f>AVERAGE('LOF data'!B46:AQ46)</f>
        <v>0.3944918296743887</v>
      </c>
      <c r="C44" s="19">
        <f>STDEV('LOF data'!B46:AQ46)</f>
        <v>0.15143349810496723</v>
      </c>
      <c r="D44" s="42"/>
      <c r="E44" s="19">
        <f>AVERAGE('LOF data'!Q46:AD46)</f>
        <v>0.4475680484168763</v>
      </c>
      <c r="F44" s="19">
        <f>STDEV('LOF data'!Q46:AD46)</f>
        <v>0.1421321720568372</v>
      </c>
      <c r="G44" s="42"/>
      <c r="H44" s="19">
        <f>TTEST('LOF data'!A46:O46,'LOF data'!Q46:AD46,2,2)</f>
        <v>0.1355608443085927</v>
      </c>
      <c r="I44" s="42" t="str">
        <f t="shared" si="1"/>
        <v>n.s</v>
      </c>
      <c r="J44" s="41"/>
      <c r="M44" s="36" t="s">
        <v>14</v>
      </c>
      <c r="N44" s="9">
        <f>'LOF data'!AN65</f>
        <v>6.33800861354519</v>
      </c>
      <c r="O44" s="9"/>
      <c r="P44" s="36" t="s">
        <v>29</v>
      </c>
      <c r="Q44" s="9">
        <f>'LOF data'!BD65</f>
        <v>5.6173029229495315</v>
      </c>
      <c r="R44" s="38"/>
      <c r="S44" s="9"/>
      <c r="T44" s="38"/>
    </row>
    <row r="45" spans="1:20" ht="15">
      <c r="A45" s="34">
        <v>9</v>
      </c>
      <c r="B45" s="19">
        <f>AVERAGE('LOF data'!B47:AQ47)</f>
        <v>0.38558706152322497</v>
      </c>
      <c r="C45" s="19">
        <f>STDEV('LOF data'!B47:AQ47)</f>
        <v>0.1540697480548261</v>
      </c>
      <c r="D45" s="42"/>
      <c r="E45" s="19">
        <f>AVERAGE('LOF data'!Q47:AD47)</f>
        <v>0.45270762169619727</v>
      </c>
      <c r="F45" s="19">
        <f>STDEV('LOF data'!Q47:AD47)</f>
        <v>0.14039345625051008</v>
      </c>
      <c r="G45" s="42"/>
      <c r="H45" s="19">
        <f>TTEST('LOF data'!A47:O47,'LOF data'!Q47:AD47,2,2)</f>
        <v>0.07480634954470887</v>
      </c>
      <c r="I45" s="42" t="str">
        <f t="shared" si="1"/>
        <v>n.s</v>
      </c>
      <c r="J45" s="41"/>
      <c r="M45" s="36" t="s">
        <v>15</v>
      </c>
      <c r="N45" s="9">
        <f>'LOF data'!AO65</f>
        <v>2.391588345291431</v>
      </c>
      <c r="O45" s="9"/>
      <c r="P45" s="36" t="s">
        <v>30</v>
      </c>
      <c r="Q45" s="9">
        <f>'LOF data'!BE65</f>
        <v>6.913761782128457</v>
      </c>
      <c r="R45" s="38"/>
      <c r="S45" s="9"/>
      <c r="T45" s="38"/>
    </row>
    <row r="46" spans="1:20" ht="15">
      <c r="A46" s="34">
        <v>10</v>
      </c>
      <c r="B46" s="19">
        <f>AVERAGE('LOF data'!B48:AQ48)</f>
        <v>0.36934310881151866</v>
      </c>
      <c r="C46" s="19">
        <f>STDEV('LOF data'!B48:AQ48)</f>
        <v>0.1571645357035598</v>
      </c>
      <c r="D46" s="42"/>
      <c r="E46" s="19">
        <f>AVERAGE('LOF data'!Q48:AD48)</f>
        <v>0.448159457357156</v>
      </c>
      <c r="F46" s="19">
        <f>STDEV('LOF data'!Q48:AD48)</f>
        <v>0.1458170080441909</v>
      </c>
      <c r="G46" s="42"/>
      <c r="H46" s="19">
        <f>TTEST('LOF data'!A48:O48,'LOF data'!Q48:AD48,2,2)</f>
        <v>0.04513317686411161</v>
      </c>
      <c r="I46" s="42" t="str">
        <f t="shared" si="1"/>
        <v>*</v>
      </c>
      <c r="J46" s="41"/>
      <c r="M46" s="36" t="s">
        <v>16</v>
      </c>
      <c r="N46" s="9">
        <f>'LOF data'!AP65</f>
        <v>2.877208513081761</v>
      </c>
      <c r="O46" s="9"/>
      <c r="P46" s="36" t="s">
        <v>31</v>
      </c>
      <c r="Q46" s="9">
        <f>'LOF data'!BF65</f>
        <v>5.329056111724435</v>
      </c>
      <c r="R46" s="38"/>
      <c r="S46" s="9"/>
      <c r="T46" s="38"/>
    </row>
    <row r="47" spans="1:20" ht="15">
      <c r="A47" s="34">
        <v>11</v>
      </c>
      <c r="B47" s="19">
        <f>AVERAGE('LOF data'!B49:AQ49)</f>
        <v>0.3438259031874884</v>
      </c>
      <c r="C47" s="19">
        <f>STDEV('LOF data'!B49:AQ49)</f>
        <v>0.1590258260028867</v>
      </c>
      <c r="D47" s="42"/>
      <c r="E47" s="19">
        <f>AVERAGE('LOF data'!Q49:AD49)</f>
        <v>0.4301881745536717</v>
      </c>
      <c r="F47" s="19">
        <f>STDEV('LOF data'!Q49:AD49)</f>
        <v>0.15552147937098934</v>
      </c>
      <c r="G47" s="42"/>
      <c r="H47" s="19">
        <f>TTEST('LOF data'!A49:O49,'LOF data'!Q49:AD49,2,2)</f>
        <v>0.032552978920202355</v>
      </c>
      <c r="I47" s="42" t="str">
        <f t="shared" si="1"/>
        <v>*</v>
      </c>
      <c r="J47" s="41"/>
      <c r="M47" s="36" t="s">
        <v>17</v>
      </c>
      <c r="N47" s="9">
        <f>'LOF data'!AQ65</f>
        <v>2.9115540522849344</v>
      </c>
      <c r="O47" s="9"/>
      <c r="P47" s="36" t="s">
        <v>32</v>
      </c>
      <c r="Q47" s="9">
        <f>'LOF data'!BG65</f>
        <v>3.248655751874408</v>
      </c>
      <c r="R47" s="38"/>
      <c r="S47" s="9"/>
      <c r="T47" s="38"/>
    </row>
    <row r="48" spans="1:20" ht="15">
      <c r="A48" s="34">
        <v>12</v>
      </c>
      <c r="B48" s="19">
        <f>AVERAGE('LOF data'!B50:AQ50)</f>
        <v>0.31722038957265664</v>
      </c>
      <c r="C48" s="19">
        <f>STDEV('LOF data'!B50:AQ50)</f>
        <v>0.15909567397439597</v>
      </c>
      <c r="D48" s="42"/>
      <c r="E48" s="19">
        <f>AVERAGE('LOF data'!Q50:AD50)</f>
        <v>0.4083735788354436</v>
      </c>
      <c r="F48" s="19">
        <f>STDEV('LOF data'!Q50:AD50)</f>
        <v>0.17068130121468447</v>
      </c>
      <c r="G48" s="42"/>
      <c r="H48" s="19">
        <f>TTEST('LOF data'!A50:O50,'LOF data'!Q50:AD50,2,2)</f>
        <v>0.03140930845857568</v>
      </c>
      <c r="I48" s="42" t="str">
        <f t="shared" si="1"/>
        <v>*</v>
      </c>
      <c r="J48" s="41"/>
      <c r="M48" s="36" t="s">
        <v>18</v>
      </c>
      <c r="N48" s="9">
        <f>'LOF data'!AR65</f>
        <v>3.6154470609611145</v>
      </c>
      <c r="O48" s="9"/>
      <c r="P48" s="36" t="s">
        <v>33</v>
      </c>
      <c r="Q48" s="9">
        <f>'LOF data'!BH65</f>
        <v>5.132638420673771</v>
      </c>
      <c r="R48" s="38"/>
      <c r="S48" s="9"/>
      <c r="T48" s="38"/>
    </row>
    <row r="49" spans="1:20" ht="15">
      <c r="A49" s="34">
        <v>13</v>
      </c>
      <c r="B49" s="19">
        <f>AVERAGE('LOF data'!B51:AQ51)</f>
        <v>0.2839876786526598</v>
      </c>
      <c r="C49" s="19">
        <f>STDEV('LOF data'!B51:AQ51)</f>
        <v>0.15582318901499498</v>
      </c>
      <c r="D49" s="42"/>
      <c r="E49" s="19">
        <f>AVERAGE('LOF data'!Q51:AD51)</f>
        <v>0.38153562547801034</v>
      </c>
      <c r="F49" s="19">
        <f>STDEV('LOF data'!Q51:AD51)</f>
        <v>0.1745751503921181</v>
      </c>
      <c r="G49" s="42"/>
      <c r="H49" s="19">
        <f>TTEST('LOF data'!A51:O51,'LOF data'!Q51:AD51,2,2)</f>
        <v>0.0129271660900542</v>
      </c>
      <c r="I49" s="42" t="str">
        <f t="shared" si="1"/>
        <v>*</v>
      </c>
      <c r="J49" s="41"/>
      <c r="M49" s="36" t="s">
        <v>19</v>
      </c>
      <c r="N49" s="9">
        <f>'LOF data'!AS65</f>
        <v>5.297172210354999</v>
      </c>
      <c r="O49" s="9"/>
      <c r="P49" s="36" t="s">
        <v>34</v>
      </c>
      <c r="Q49" s="9">
        <f>'LOF data'!BI65</f>
        <v>7.258708254169615</v>
      </c>
      <c r="R49" s="38"/>
      <c r="S49" s="9"/>
      <c r="T49" s="38"/>
    </row>
    <row r="50" spans="1:20" ht="15">
      <c r="A50" s="34">
        <v>14</v>
      </c>
      <c r="B50" s="19">
        <f>AVERAGE('LOF data'!B52:AQ52)</f>
        <v>0.2564829533593259</v>
      </c>
      <c r="C50" s="19">
        <f>STDEV('LOF data'!B52:AQ52)</f>
        <v>0.1521955678509033</v>
      </c>
      <c r="D50" s="42"/>
      <c r="E50" s="19">
        <f>AVERAGE('LOF data'!Q52:AD52)</f>
        <v>0.3508596570698175</v>
      </c>
      <c r="F50" s="19">
        <f>STDEV('LOF data'!Q52:AD52)</f>
        <v>0.18162299959853265</v>
      </c>
      <c r="G50" s="42"/>
      <c r="H50" s="19">
        <f>TTEST('LOF data'!A52:O52,'LOF data'!Q52:AD52,2,2)</f>
        <v>0.01956152637686721</v>
      </c>
      <c r="I50" s="42" t="str">
        <f t="shared" si="1"/>
        <v>*</v>
      </c>
      <c r="J50" s="41"/>
      <c r="M50" s="36" t="s">
        <v>20</v>
      </c>
      <c r="N50" s="9">
        <f>'LOF data'!AT65</f>
        <v>1.3883977230155125</v>
      </c>
      <c r="O50" s="9"/>
      <c r="P50" s="36" t="s">
        <v>35</v>
      </c>
      <c r="Q50" s="9">
        <f>'LOF data'!BJ65</f>
        <v>7.446431567568754</v>
      </c>
      <c r="R50" s="38"/>
      <c r="S50" s="9"/>
      <c r="T50" s="38"/>
    </row>
    <row r="51" spans="1:20" ht="15">
      <c r="A51" s="34">
        <v>15</v>
      </c>
      <c r="B51" s="19">
        <f>AVERAGE('LOF data'!B53:AQ53)</f>
        <v>0.22073584212525688</v>
      </c>
      <c r="C51" s="19">
        <f>STDEV('LOF data'!B53:AQ53)</f>
        <v>0.13734347227952692</v>
      </c>
      <c r="D51" s="42"/>
      <c r="E51" s="19">
        <f>AVERAGE('LOF data'!Q53:AD53)</f>
        <v>0.30227388097897956</v>
      </c>
      <c r="F51" s="19">
        <f>STDEV('LOF data'!Q53:AD53)</f>
        <v>0.17164007628816005</v>
      </c>
      <c r="G51" s="42"/>
      <c r="H51" s="19">
        <f>TTEST('LOF data'!A53:O53,'LOF data'!Q53:AD53,2,2)</f>
        <v>0.024776173683476743</v>
      </c>
      <c r="I51" s="42" t="str">
        <f t="shared" si="1"/>
        <v>*</v>
      </c>
      <c r="J51" s="41"/>
      <c r="M51" s="36" t="s">
        <v>21</v>
      </c>
      <c r="N51" s="9">
        <f>'LOF data'!AU65</f>
        <v>3.465883364197724</v>
      </c>
      <c r="O51" s="9"/>
      <c r="P51" s="38"/>
      <c r="Q51" s="9"/>
      <c r="R51" s="38"/>
      <c r="S51" s="9"/>
      <c r="T51" s="38"/>
    </row>
    <row r="52" spans="1:20" ht="15">
      <c r="A52" s="34">
        <v>16</v>
      </c>
      <c r="B52" s="19">
        <f>AVERAGE('LOF data'!B54:AQ54)</f>
        <v>0.2054022037361228</v>
      </c>
      <c r="C52" s="19">
        <f>STDEV('LOF data'!B54:AQ54)</f>
        <v>0.13245675782453878</v>
      </c>
      <c r="D52" s="42"/>
      <c r="E52" s="19">
        <f>AVERAGE('LOF data'!Q54:AD54)</f>
        <v>0.2866964624712484</v>
      </c>
      <c r="F52" s="19">
        <f>STDEV('LOF data'!Q54:AD54)</f>
        <v>0.16431202787725177</v>
      </c>
      <c r="G52" s="42"/>
      <c r="H52" s="19">
        <f>TTEST('LOF data'!A54:O54,'LOF data'!Q54:AD54,2,2)</f>
        <v>0.02136434499622119</v>
      </c>
      <c r="I52" s="42" t="str">
        <f t="shared" si="1"/>
        <v>*</v>
      </c>
      <c r="J52" s="41"/>
      <c r="M52" s="38"/>
      <c r="N52" s="9"/>
      <c r="O52" s="9"/>
      <c r="P52" s="38"/>
      <c r="Q52" s="9"/>
      <c r="R52" s="38"/>
      <c r="S52" s="9"/>
      <c r="T52" s="38"/>
    </row>
    <row r="53" spans="1:20" ht="15">
      <c r="A53" s="34">
        <v>17</v>
      </c>
      <c r="B53" s="19">
        <f>AVERAGE('LOF data'!B55:AQ55)</f>
        <v>0.18187794038928906</v>
      </c>
      <c r="C53" s="19">
        <f>STDEV('LOF data'!B55:AQ55)</f>
        <v>0.12348343141413685</v>
      </c>
      <c r="D53" s="42"/>
      <c r="E53" s="19">
        <f>AVERAGE('LOF data'!Q55:AD55)</f>
        <v>0.2551338267282602</v>
      </c>
      <c r="F53" s="19">
        <f>STDEV('LOF data'!Q55:AD55)</f>
        <v>0.1546994624589787</v>
      </c>
      <c r="G53" s="42"/>
      <c r="H53" s="19">
        <f>TTEST('LOF data'!A55:O55,'LOF data'!Q55:AD55,2,2)</f>
        <v>0.024284271523056396</v>
      </c>
      <c r="I53" s="42" t="str">
        <f t="shared" si="1"/>
        <v>*</v>
      </c>
      <c r="J53" s="41"/>
      <c r="L53" s="36" t="s">
        <v>45</v>
      </c>
      <c r="N53" s="17">
        <f>AVERAGE(N37:N51)</f>
        <v>4.740301824735598</v>
      </c>
      <c r="O53" s="17"/>
      <c r="P53" s="36"/>
      <c r="Q53" s="17">
        <f>AVERAGE(Q37:Q51)</f>
        <v>6.736413900485198</v>
      </c>
      <c r="R53" s="38"/>
      <c r="S53" s="9"/>
      <c r="T53" s="38"/>
    </row>
    <row r="54" spans="1:20" ht="15">
      <c r="A54" s="34">
        <v>18</v>
      </c>
      <c r="B54" s="19">
        <f>AVERAGE('LOF data'!B56:AQ56)</f>
        <v>0.16763166187175232</v>
      </c>
      <c r="C54" s="19">
        <f>STDEV('LOF data'!B56:AQ56)</f>
        <v>0.1173963934174998</v>
      </c>
      <c r="D54" s="42"/>
      <c r="E54" s="19">
        <f>AVERAGE('LOF data'!Q56:AD56)</f>
        <v>0.2346701734899875</v>
      </c>
      <c r="F54" s="19">
        <f>STDEV('LOF data'!Q56:AD56)</f>
        <v>0.14803041358205857</v>
      </c>
      <c r="G54" s="42"/>
      <c r="H54" s="19">
        <f>TTEST('LOF data'!A56:O56,'LOF data'!Q56:AD56,2,2)</f>
        <v>0.034102387837743005</v>
      </c>
      <c r="I54" s="42" t="str">
        <f t="shared" si="1"/>
        <v>*</v>
      </c>
      <c r="J54" s="41"/>
      <c r="L54" s="39" t="s">
        <v>46</v>
      </c>
      <c r="M54" s="38"/>
      <c r="N54" s="34">
        <f>STDEVA(N37:N51)</f>
        <v>2.346823127015158</v>
      </c>
      <c r="O54" s="9"/>
      <c r="P54" s="38"/>
      <c r="Q54" s="34">
        <f>STDEVA(Q37:Q51)</f>
        <v>2.7866795757814313</v>
      </c>
      <c r="R54" s="42"/>
      <c r="S54" s="19"/>
      <c r="T54" s="42"/>
    </row>
    <row r="55" spans="1:20" ht="15">
      <c r="A55" s="34">
        <v>19</v>
      </c>
      <c r="B55" s="19">
        <f>AVERAGE('LOF data'!B57:AQ57)</f>
        <v>0.14730337315554257</v>
      </c>
      <c r="C55" s="19">
        <f>STDEV('LOF data'!B57:AQ57)</f>
        <v>0.10536982975767337</v>
      </c>
      <c r="D55" s="42"/>
      <c r="E55" s="19">
        <f>AVERAGE('LOF data'!Q57:AD57)</f>
        <v>0.2030625404237588</v>
      </c>
      <c r="F55" s="19">
        <f>STDEV('LOF data'!Q57:AD57)</f>
        <v>0.13246190611027653</v>
      </c>
      <c r="G55" s="42"/>
      <c r="H55" s="19">
        <f>TTEST('LOF data'!A57:O57,'LOF data'!Q57:AD57,2,2)</f>
        <v>0.059488908323088625</v>
      </c>
      <c r="I55" s="42" t="str">
        <f t="shared" si="1"/>
        <v>n.s</v>
      </c>
      <c r="J55" s="41"/>
      <c r="M55" s="19"/>
      <c r="N55" s="19"/>
      <c r="O55" s="42"/>
      <c r="P55" s="19"/>
      <c r="Q55" s="19"/>
      <c r="R55" s="42"/>
      <c r="S55" s="19"/>
      <c r="T55" s="42"/>
    </row>
    <row r="56" spans="1:20" ht="15">
      <c r="A56" s="34">
        <v>20</v>
      </c>
      <c r="B56" s="19">
        <f>AVERAGE('LOF data'!B58:AQ58)</f>
        <v>0.1339534085650191</v>
      </c>
      <c r="C56" s="19">
        <f>STDEV('LOF data'!B58:AQ58)</f>
        <v>0.10250729229632748</v>
      </c>
      <c r="D56" s="42"/>
      <c r="E56" s="19">
        <f>AVERAGE('LOF data'!Q58:AD58)</f>
        <v>0.18635055302606793</v>
      </c>
      <c r="F56" s="19">
        <f>STDEV('LOF data'!Q58:AD58)</f>
        <v>0.1285370190203823</v>
      </c>
      <c r="G56" s="42"/>
      <c r="H56" s="19">
        <f>TTEST('LOF data'!A58:O58,'LOF data'!Q58:AD58,2,2)</f>
        <v>0.06028858885313439</v>
      </c>
      <c r="I56" s="42" t="str">
        <f t="shared" si="1"/>
        <v>n.s</v>
      </c>
      <c r="J56" s="41"/>
      <c r="M56" s="19"/>
      <c r="N56" s="19"/>
      <c r="O56" s="42"/>
      <c r="P56" s="19"/>
      <c r="Q56" s="19"/>
      <c r="R56" s="42"/>
      <c r="S56" s="19"/>
      <c r="T56" s="42"/>
    </row>
    <row r="57" spans="1:20" ht="15">
      <c r="A57" s="34">
        <v>21</v>
      </c>
      <c r="B57" s="19">
        <f>AVERAGE('LOF data'!B59:AQ59)</f>
        <v>0.12557947766363525</v>
      </c>
      <c r="C57" s="19">
        <f>STDEV('LOF data'!B59:AQ59)</f>
        <v>0.09591970131972792</v>
      </c>
      <c r="D57" s="42"/>
      <c r="E57" s="19">
        <f>AVERAGE('LOF data'!Q59:AD59)</f>
        <v>0.1700337861836536</v>
      </c>
      <c r="F57" s="19">
        <f>STDEV('LOF data'!Q59:AD59)</f>
        <v>0.12090448920767924</v>
      </c>
      <c r="G57" s="42"/>
      <c r="H57" s="19">
        <f>TTEST('LOF data'!A59:O59,'LOF data'!Q59:AD59,2,2)</f>
        <v>0.10079095875872646</v>
      </c>
      <c r="I57" s="42" t="str">
        <f t="shared" si="1"/>
        <v>n.s</v>
      </c>
      <c r="J57" s="41"/>
      <c r="M57" s="19"/>
      <c r="N57" s="19"/>
      <c r="O57" s="42"/>
      <c r="P57" s="19"/>
      <c r="Q57" s="19"/>
      <c r="R57" s="42"/>
      <c r="S57" s="19"/>
      <c r="T57" s="42"/>
    </row>
    <row r="58" spans="1:20" ht="15">
      <c r="A58" s="34">
        <v>22</v>
      </c>
      <c r="B58" s="19">
        <f>AVERAGE('LOF data'!B60:AQ60)</f>
        <v>0.1153896768030602</v>
      </c>
      <c r="C58" s="19">
        <f>STDEV('LOF data'!B60:AQ60)</f>
        <v>0.08981557788427091</v>
      </c>
      <c r="D58" s="42"/>
      <c r="E58" s="19">
        <f>AVERAGE('LOF data'!Q60:AD60)</f>
        <v>0.15683894583844493</v>
      </c>
      <c r="F58" s="19">
        <f>STDEV('LOF data'!Q60:AD60)</f>
        <v>0.11242969575033783</v>
      </c>
      <c r="G58" s="42"/>
      <c r="H58" s="19">
        <f>TTEST('LOF data'!A60:O60,'LOF data'!Q60:AD60,2,2)</f>
        <v>0.11184290747224405</v>
      </c>
      <c r="I58" s="42" t="str">
        <f t="shared" si="1"/>
        <v>n.s</v>
      </c>
      <c r="J58" s="41"/>
      <c r="M58" s="19"/>
      <c r="N58" s="19"/>
      <c r="O58" s="42"/>
      <c r="P58" s="19"/>
      <c r="Q58" s="19"/>
      <c r="R58" s="42"/>
      <c r="S58" s="19"/>
      <c r="T58" s="42"/>
    </row>
    <row r="59" spans="1:20" ht="15">
      <c r="A59" s="34">
        <v>23</v>
      </c>
      <c r="B59" s="19">
        <f>AVERAGE('LOF data'!B61:AQ61)</f>
        <v>0.10340166524817351</v>
      </c>
      <c r="C59" s="19">
        <f>STDEV('LOF data'!B61:AQ61)</f>
        <v>0.08275112161177985</v>
      </c>
      <c r="D59" s="42"/>
      <c r="E59" s="19">
        <f>AVERAGE('LOF data'!Q61:AD61)</f>
        <v>0.13854666206204874</v>
      </c>
      <c r="F59" s="19">
        <f>STDEV('LOF data'!Q61:AD61)</f>
        <v>0.1042494494150558</v>
      </c>
      <c r="G59" s="42"/>
      <c r="H59" s="19">
        <f>TTEST('LOF data'!A61:O61,'LOF data'!Q61:AD61,2,2)</f>
        <v>0.1380575474503231</v>
      </c>
      <c r="I59" s="42" t="str">
        <f t="shared" si="1"/>
        <v>n.s</v>
      </c>
      <c r="J59" s="41"/>
      <c r="M59" s="19"/>
      <c r="N59" s="19"/>
      <c r="O59" s="42"/>
      <c r="P59" s="19"/>
      <c r="Q59" s="19"/>
      <c r="R59" s="42"/>
      <c r="S59" s="19"/>
      <c r="T59" s="42"/>
    </row>
    <row r="60" spans="1:20" ht="15">
      <c r="A60" s="34">
        <v>24</v>
      </c>
      <c r="B60" s="19">
        <f>AVERAGE('LOF data'!B62:AQ62)</f>
        <v>0.09784678727325906</v>
      </c>
      <c r="C60" s="19">
        <f>STDEV('LOF data'!B62:AQ62)</f>
        <v>0.07932462035533722</v>
      </c>
      <c r="D60" s="42"/>
      <c r="E60" s="19">
        <f>AVERAGE('LOF data'!Q62:AD62)</f>
        <v>0.1297694680222435</v>
      </c>
      <c r="F60" s="19">
        <f>STDEV('LOF data'!Q62:AD62)</f>
        <v>0.0991654011051459</v>
      </c>
      <c r="G60" s="42"/>
      <c r="H60" s="19">
        <f>TTEST('LOF data'!A62:O62,'LOF data'!Q62:AD62,2,2)</f>
        <v>0.17400294734228397</v>
      </c>
      <c r="I60" s="42" t="str">
        <f t="shared" si="1"/>
        <v>n.s</v>
      </c>
      <c r="J60" s="41"/>
      <c r="M60" s="19"/>
      <c r="N60" s="19"/>
      <c r="O60" s="42"/>
      <c r="P60" s="19"/>
      <c r="Q60" s="19"/>
      <c r="R60" s="42"/>
      <c r="S60" s="19"/>
      <c r="T60" s="42"/>
    </row>
    <row r="61" spans="1:20" ht="15">
      <c r="A61" s="34">
        <v>25</v>
      </c>
      <c r="B61" s="19">
        <f>AVERAGE('LOF data'!B63:AQ63)</f>
        <v>0.07837971998209795</v>
      </c>
      <c r="C61" s="19">
        <f>STDEV('LOF data'!B63:AQ63)</f>
        <v>0.07386566118854257</v>
      </c>
      <c r="D61" s="42"/>
      <c r="E61" s="19">
        <f>AVERAGE('LOF data'!Q63:AD63)</f>
        <v>0.11906698150763116</v>
      </c>
      <c r="F61" s="19">
        <f>STDEV('LOF data'!Q63:AD63)</f>
        <v>0.09745585987166916</v>
      </c>
      <c r="G61" s="42"/>
      <c r="H61" s="19">
        <f>TTEST('LOF data'!A63:O63,'LOF data'!Q63:AD63,2,2)</f>
        <v>0.18151049712653772</v>
      </c>
      <c r="I61" s="42" t="str">
        <f t="shared" si="1"/>
        <v>n.s</v>
      </c>
      <c r="J61" s="41"/>
      <c r="M61" s="19"/>
      <c r="N61" s="19"/>
      <c r="O61" s="42"/>
      <c r="P61" s="19"/>
      <c r="Q61" s="19"/>
      <c r="R61" s="42"/>
      <c r="S61" s="19"/>
      <c r="T61" s="42"/>
    </row>
    <row r="64" spans="1:9" ht="15">
      <c r="A64" s="76" t="s">
        <v>38</v>
      </c>
      <c r="B64" s="76"/>
      <c r="C64" s="76"/>
      <c r="D64" s="35"/>
      <c r="E64" s="35"/>
      <c r="F64" s="35"/>
      <c r="G64" s="35"/>
      <c r="H64" s="35"/>
      <c r="I64" s="35"/>
    </row>
    <row r="66" spans="2:6" ht="15">
      <c r="B66" s="75" t="s">
        <v>43</v>
      </c>
      <c r="C66" s="75"/>
      <c r="E66" s="75" t="s">
        <v>44</v>
      </c>
      <c r="F66" s="75"/>
    </row>
    <row r="67" spans="2:9" ht="15">
      <c r="B67" s="36" t="s">
        <v>45</v>
      </c>
      <c r="C67" s="36" t="s">
        <v>46</v>
      </c>
      <c r="D67" s="36"/>
      <c r="E67" s="36" t="s">
        <v>45</v>
      </c>
      <c r="F67" s="36" t="s">
        <v>46</v>
      </c>
      <c r="H67" s="75" t="s">
        <v>47</v>
      </c>
      <c r="I67" s="75"/>
    </row>
    <row r="68" spans="1:9" ht="15">
      <c r="A68" s="36" t="s">
        <v>49</v>
      </c>
      <c r="B68" s="28">
        <f>AVERAGE('LOF data'!B71:B85)</f>
        <v>8.666666666666666</v>
      </c>
      <c r="C68" s="9">
        <f>STDEV('LOF data'!B71:B85)</f>
        <v>0.48795003647426666</v>
      </c>
      <c r="D68" s="38"/>
      <c r="E68" s="28">
        <f>AVERAGE('LOF data'!C71:C83)</f>
        <v>8.538461538461538</v>
      </c>
      <c r="F68" s="9">
        <f>STDEV('LOF data'!C71:C83)</f>
        <v>0.7762500258061849</v>
      </c>
      <c r="G68" s="38"/>
      <c r="H68" s="9">
        <f>TTEST('LOF data'!B71:B85,'LOF data'!C71:C83,2,2)</f>
        <v>0.6000766543519545</v>
      </c>
      <c r="I68" s="38" t="str">
        <f>IF(H68&lt;0.001,"***",IF(H68&lt;0.01,"**",IF(H68&lt;0.05,"*","n.s")))</f>
        <v>n.s</v>
      </c>
    </row>
    <row r="69" spans="1:9" ht="15">
      <c r="A69" s="36" t="s">
        <v>50</v>
      </c>
      <c r="B69" s="28">
        <f>AVERAGE('LOF data'!E71:E85)</f>
        <v>9</v>
      </c>
      <c r="C69" s="9">
        <f>STDEV('LOF data'!E71:E85)</f>
        <v>0.7559289460184544</v>
      </c>
      <c r="D69" s="38"/>
      <c r="E69" s="28">
        <f>AVERAGE('LOF data'!F71:F83)</f>
        <v>8.76923076923077</v>
      </c>
      <c r="F69" s="9">
        <f>STDEV('LOF data'!F71:F83)</f>
        <v>0.8320502943378438</v>
      </c>
      <c r="G69" s="38"/>
      <c r="H69" s="9">
        <f>TTEST('LOF data'!E71:E85,'LOF data'!F71:F83,2,2)</f>
        <v>0.44884342773461905</v>
      </c>
      <c r="I69" s="38" t="str">
        <f>IF(H69&lt;0.001,"***",IF(H69&lt;0.01,"**",IF(H69&lt;0.05,"*","n.s")))</f>
        <v>n.s</v>
      </c>
    </row>
    <row r="70" spans="1:9" ht="15">
      <c r="A70" s="36" t="s">
        <v>6</v>
      </c>
      <c r="B70" s="28">
        <f>AVERAGE('LOF data'!H71:H85)</f>
        <v>9.333333333333334</v>
      </c>
      <c r="C70" s="9">
        <f>STDEV('LOF data'!H71:H85)</f>
        <v>0.816496580927726</v>
      </c>
      <c r="D70" s="38"/>
      <c r="E70" s="28">
        <f>AVERAGE('LOF data'!I71:I83)</f>
        <v>9.076923076923077</v>
      </c>
      <c r="F70" s="9">
        <f>STDEV('LOF data'!I71:I83)</f>
        <v>0.75955452531275</v>
      </c>
      <c r="G70" s="38"/>
      <c r="H70" s="9">
        <f>TTEST('LOF data'!H71:H85,'LOF data'!I71:I83,2,2)</f>
        <v>0.39995275534511165</v>
      </c>
      <c r="I70" s="38" t="str">
        <f>IF(H70&lt;0.001,"***",IF(H70&lt;0.01,"**",IF(H70&lt;0.05,"*","n.s")))</f>
        <v>n.s</v>
      </c>
    </row>
    <row r="71" spans="1:9" ht="15">
      <c r="A71" s="36" t="s">
        <v>37</v>
      </c>
      <c r="B71" s="28">
        <f>AVERAGE('LOF data'!K71:K85)</f>
        <v>10.4</v>
      </c>
      <c r="C71" s="9">
        <f>STDEV('LOF data'!K71:K85)</f>
        <v>1.0555973258234952</v>
      </c>
      <c r="D71" s="38"/>
      <c r="E71" s="28">
        <f>AVERAGE('LOF data'!L71:L83)</f>
        <v>10.615384615384615</v>
      </c>
      <c r="F71" s="9">
        <f>STDEV('LOF data'!L71:L83)</f>
        <v>0.869718492622904</v>
      </c>
      <c r="G71" s="38"/>
      <c r="H71" s="9">
        <f>TTEST('LOF data'!K71:K85,'LOF data'!L71:L83,2,2)</f>
        <v>0.5646262930912407</v>
      </c>
      <c r="I71" s="38" t="str">
        <f>IF(H71&lt;0.001,"***",IF(H71&lt;0.01,"**",IF(H71&lt;0.05,"*","n.s")))</f>
        <v>n.s</v>
      </c>
    </row>
    <row r="72" ht="15">
      <c r="H72" s="9"/>
    </row>
  </sheetData>
  <sheetProtection selectLockedCells="1" selectUnlockedCells="1"/>
  <mergeCells count="20">
    <mergeCell ref="A1:G1"/>
    <mergeCell ref="A2:H2"/>
    <mergeCell ref="A4:D4"/>
    <mergeCell ref="L4:N4"/>
    <mergeCell ref="B6:C6"/>
    <mergeCell ref="E6:F6"/>
    <mergeCell ref="M6:N6"/>
    <mergeCell ref="P6:Q6"/>
    <mergeCell ref="H7:I7"/>
    <mergeCell ref="S7:T7"/>
    <mergeCell ref="B35:C35"/>
    <mergeCell ref="E35:F35"/>
    <mergeCell ref="M35:N35"/>
    <mergeCell ref="P35:Q35"/>
    <mergeCell ref="H36:I36"/>
    <mergeCell ref="S36:T36"/>
    <mergeCell ref="A64:C64"/>
    <mergeCell ref="B66:C66"/>
    <mergeCell ref="E66:F66"/>
    <mergeCell ref="H67:I6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K103"/>
  <sheetViews>
    <sheetView workbookViewId="0" topLeftCell="A28">
      <selection activeCell="I29" sqref="I29"/>
    </sheetView>
  </sheetViews>
  <sheetFormatPr defaultColWidth="11.57421875" defaultRowHeight="12.75"/>
  <cols>
    <col min="1" max="1" width="12.28125" style="34" customWidth="1"/>
    <col min="2" max="9" width="10.28125" style="34" bestFit="1" customWidth="1"/>
    <col min="10" max="15" width="11.7109375" style="34" bestFit="1" customWidth="1"/>
    <col min="16" max="16" width="4.00390625" style="34" customWidth="1"/>
    <col min="17" max="17" width="11.421875" style="34" customWidth="1"/>
    <col min="18" max="22" width="11.00390625" style="34" customWidth="1"/>
    <col min="23" max="23" width="11.8515625" style="34" customWidth="1"/>
    <col min="24" max="24" width="21.421875" style="1" customWidth="1"/>
    <col min="25" max="33" width="10.00390625" style="34" bestFit="1" customWidth="1"/>
    <col min="34" max="34" width="11.140625" style="34" bestFit="1" customWidth="1"/>
    <col min="35" max="35" width="11.00390625" style="34" bestFit="1" customWidth="1"/>
    <col min="36" max="37" width="11.140625" style="34" bestFit="1" customWidth="1"/>
    <col min="38" max="38" width="11.7109375" style="34" bestFit="1" customWidth="1"/>
    <col min="39" max="39" width="11.421875" style="34" customWidth="1"/>
    <col min="40" max="40" width="4.8515625" style="34" customWidth="1"/>
    <col min="41" max="41" width="10.28125" style="34" bestFit="1" customWidth="1"/>
    <col min="42" max="45" width="10.00390625" style="34" bestFit="1" customWidth="1"/>
    <col min="46" max="16384" width="11.421875" style="34" customWidth="1"/>
  </cols>
  <sheetData>
    <row r="1" spans="1:89" s="63" customFormat="1" ht="36" customHeight="1">
      <c r="A1" s="70" t="s">
        <v>0</v>
      </c>
      <c r="B1" s="70"/>
      <c r="C1" s="70"/>
      <c r="D1" s="70"/>
      <c r="E1" s="70"/>
      <c r="F1" s="70"/>
      <c r="G1" s="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2"/>
      <c r="Z1" s="4"/>
      <c r="AA1" s="4"/>
      <c r="AB1" s="4"/>
      <c r="AC1" s="4"/>
      <c r="AD1" s="4"/>
      <c r="AE1" s="4"/>
      <c r="AF1" s="4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6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"/>
      <c r="BL1" s="4"/>
      <c r="BM1" s="4"/>
      <c r="BN1" s="4"/>
      <c r="BO1" s="4"/>
      <c r="BP1" s="4"/>
      <c r="BQ1" s="4"/>
      <c r="BR1" s="4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1:89" s="63" customFormat="1" ht="28.5" customHeight="1">
      <c r="A2" s="66" t="s">
        <v>56</v>
      </c>
      <c r="B2" s="65"/>
      <c r="C2" s="65"/>
      <c r="D2" s="65"/>
      <c r="E2" s="65"/>
      <c r="F2" s="65"/>
      <c r="G2" s="6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2"/>
      <c r="Z2" s="4"/>
      <c r="AA2" s="4"/>
      <c r="AB2" s="4"/>
      <c r="AC2" s="4"/>
      <c r="AD2" s="4"/>
      <c r="AE2" s="4"/>
      <c r="AF2" s="4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"/>
      <c r="BL2" s="4"/>
      <c r="BM2" s="4"/>
      <c r="BN2" s="4"/>
      <c r="BO2" s="4"/>
      <c r="BP2" s="4"/>
      <c r="BQ2" s="4"/>
      <c r="BR2" s="4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</row>
    <row r="3" spans="1:89" s="41" customFormat="1" ht="15">
      <c r="A3" s="77"/>
      <c r="B3" s="77"/>
      <c r="C3" s="77"/>
      <c r="D3" s="77"/>
      <c r="E3" s="77"/>
      <c r="F3" s="77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6"/>
      <c r="AT3" s="47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</row>
    <row r="4" spans="1:89" s="35" customFormat="1" ht="15">
      <c r="A4" s="76" t="s">
        <v>1</v>
      </c>
      <c r="B4" s="76"/>
      <c r="C4" s="76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11" t="s">
        <v>2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2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</row>
    <row r="5" spans="1:71" s="36" customFormat="1" ht="15">
      <c r="A5" s="75" t="s">
        <v>3</v>
      </c>
      <c r="B5" s="75"/>
      <c r="C5" s="75" t="s">
        <v>4</v>
      </c>
      <c r="D5" s="75"/>
      <c r="E5" s="75"/>
      <c r="F5" s="75"/>
      <c r="G5" s="75"/>
      <c r="H5" s="75"/>
      <c r="I5" s="75" t="s">
        <v>5</v>
      </c>
      <c r="J5" s="75"/>
      <c r="K5" s="75"/>
      <c r="L5" s="75"/>
      <c r="M5" s="75"/>
      <c r="O5" s="34"/>
      <c r="P5" s="34"/>
      <c r="Q5" s="36" t="s">
        <v>3</v>
      </c>
      <c r="R5" s="75" t="s">
        <v>51</v>
      </c>
      <c r="S5" s="75"/>
      <c r="T5" s="75" t="s">
        <v>5</v>
      </c>
      <c r="U5" s="75"/>
      <c r="V5" s="75"/>
      <c r="X5" s="2"/>
      <c r="Y5" s="68" t="s">
        <v>3</v>
      </c>
      <c r="Z5" s="68"/>
      <c r="AA5" s="68" t="s">
        <v>4</v>
      </c>
      <c r="AB5" s="68"/>
      <c r="AC5" s="68"/>
      <c r="AD5" s="68"/>
      <c r="AE5" s="68"/>
      <c r="AF5" s="68"/>
      <c r="AG5" s="68" t="s">
        <v>5</v>
      </c>
      <c r="AH5" s="68"/>
      <c r="AI5" s="68"/>
      <c r="AJ5" s="68"/>
      <c r="AK5" s="68"/>
      <c r="AL5" s="18"/>
      <c r="AM5" s="2"/>
      <c r="AN5" s="2"/>
      <c r="AO5" s="18" t="s">
        <v>3</v>
      </c>
      <c r="AP5" s="68" t="s">
        <v>51</v>
      </c>
      <c r="AQ5" s="68"/>
      <c r="AR5" s="68" t="s">
        <v>5</v>
      </c>
      <c r="AS5" s="68"/>
      <c r="AT5" s="68"/>
      <c r="BN5" s="37"/>
      <c r="BO5" s="37"/>
      <c r="BP5" s="37"/>
      <c r="BQ5" s="37"/>
      <c r="BR5" s="37"/>
      <c r="BS5" s="40"/>
    </row>
    <row r="6" spans="1:89" s="48" customFormat="1" ht="15">
      <c r="A6" s="43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6"/>
      <c r="Q6" s="43"/>
      <c r="R6" s="43"/>
      <c r="S6" s="34"/>
      <c r="T6" s="43"/>
      <c r="U6" s="43"/>
      <c r="V6" s="43"/>
      <c r="W6" s="34"/>
      <c r="X6" s="2"/>
      <c r="Y6" s="47" t="s">
        <v>6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6"/>
      <c r="AO6" s="47"/>
      <c r="AP6" s="47"/>
      <c r="AQ6" s="2"/>
      <c r="AR6" s="47"/>
      <c r="AS6" s="47"/>
      <c r="AT6" s="47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6"/>
      <c r="BO6" s="36"/>
      <c r="BP6" s="36"/>
      <c r="BQ6" s="36"/>
      <c r="BR6" s="37"/>
      <c r="BS6" s="40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</row>
    <row r="7" spans="1:89" ht="15">
      <c r="A7" s="43" t="s">
        <v>7</v>
      </c>
      <c r="B7" s="43" t="s">
        <v>8</v>
      </c>
      <c r="C7" s="43" t="s">
        <v>9</v>
      </c>
      <c r="D7" s="43" t="s">
        <v>10</v>
      </c>
      <c r="E7" s="43" t="s">
        <v>11</v>
      </c>
      <c r="F7" s="43" t="s">
        <v>12</v>
      </c>
      <c r="G7" s="43" t="s">
        <v>13</v>
      </c>
      <c r="H7" s="43" t="s">
        <v>14</v>
      </c>
      <c r="I7" s="43" t="s">
        <v>15</v>
      </c>
      <c r="J7" s="43" t="s">
        <v>16</v>
      </c>
      <c r="K7" s="43" t="s">
        <v>17</v>
      </c>
      <c r="L7" s="43" t="s">
        <v>18</v>
      </c>
      <c r="M7" s="43" t="s">
        <v>19</v>
      </c>
      <c r="N7" s="43" t="s">
        <v>20</v>
      </c>
      <c r="O7" s="43" t="s">
        <v>21</v>
      </c>
      <c r="P7" s="40"/>
      <c r="Q7" s="49" t="s">
        <v>22</v>
      </c>
      <c r="R7" s="49" t="s">
        <v>23</v>
      </c>
      <c r="S7" s="49" t="s">
        <v>24</v>
      </c>
      <c r="T7" s="49" t="s">
        <v>25</v>
      </c>
      <c r="U7" s="49" t="s">
        <v>26</v>
      </c>
      <c r="V7" s="49" t="s">
        <v>27</v>
      </c>
      <c r="X7" s="2"/>
      <c r="Y7" s="47" t="s">
        <v>7</v>
      </c>
      <c r="Z7" s="47" t="s">
        <v>8</v>
      </c>
      <c r="AA7" s="47" t="s">
        <v>9</v>
      </c>
      <c r="AB7" s="47" t="s">
        <v>10</v>
      </c>
      <c r="AC7" s="47" t="s">
        <v>11</v>
      </c>
      <c r="AD7" s="47" t="s">
        <v>12</v>
      </c>
      <c r="AE7" s="47" t="s">
        <v>13</v>
      </c>
      <c r="AF7" s="47" t="s">
        <v>14</v>
      </c>
      <c r="AG7" s="47" t="s">
        <v>15</v>
      </c>
      <c r="AH7" s="47" t="s">
        <v>16</v>
      </c>
      <c r="AI7" s="47" t="s">
        <v>17</v>
      </c>
      <c r="AJ7" s="47" t="s">
        <v>18</v>
      </c>
      <c r="AK7" s="47" t="s">
        <v>19</v>
      </c>
      <c r="AL7" s="47" t="s">
        <v>20</v>
      </c>
      <c r="AM7" s="47" t="s">
        <v>21</v>
      </c>
      <c r="AN7" s="50"/>
      <c r="AO7" s="51" t="s">
        <v>22</v>
      </c>
      <c r="AP7" s="51" t="s">
        <v>23</v>
      </c>
      <c r="AQ7" s="51" t="s">
        <v>24</v>
      </c>
      <c r="AR7" s="51" t="s">
        <v>25</v>
      </c>
      <c r="AS7" s="51" t="s">
        <v>26</v>
      </c>
      <c r="AT7" s="51" t="s">
        <v>27</v>
      </c>
      <c r="BN7" s="9"/>
      <c r="BO7" s="9"/>
      <c r="BP7" s="9"/>
      <c r="BQ7" s="9"/>
      <c r="BR7" s="20"/>
      <c r="BS7" s="42"/>
      <c r="BT7" s="38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89" ht="15">
      <c r="A8" s="33">
        <v>0.0183794289259032</v>
      </c>
      <c r="B8" s="33">
        <v>0.33508288214783</v>
      </c>
      <c r="C8" s="33">
        <v>0.0146679803833158</v>
      </c>
      <c r="D8" s="33">
        <v>0.0294266112933943</v>
      </c>
      <c r="E8" s="19">
        <v>0.0165908354055719</v>
      </c>
      <c r="F8" s="19">
        <v>0.0123013858766707</v>
      </c>
      <c r="G8" s="19">
        <v>0.0186418561228927</v>
      </c>
      <c r="H8" s="19">
        <v>0.00366268195991681</v>
      </c>
      <c r="I8" s="33">
        <v>0.0102600109275298</v>
      </c>
      <c r="J8" s="33">
        <v>0.0107926384132676</v>
      </c>
      <c r="K8" s="33">
        <v>0</v>
      </c>
      <c r="L8" s="33">
        <v>0</v>
      </c>
      <c r="M8" s="19">
        <v>0.005368858712236911</v>
      </c>
      <c r="N8" s="19">
        <v>0</v>
      </c>
      <c r="O8" s="19">
        <v>0.008049705315493871</v>
      </c>
      <c r="P8" s="33"/>
      <c r="Q8" s="33">
        <v>0.000445215782986397</v>
      </c>
      <c r="R8" s="33">
        <v>0.0108626805279123</v>
      </c>
      <c r="S8" s="19">
        <v>0.0028566994066967504</v>
      </c>
      <c r="T8" s="33">
        <v>0</v>
      </c>
      <c r="U8" s="33">
        <v>0</v>
      </c>
      <c r="V8" s="19">
        <v>0.00155199447874221</v>
      </c>
      <c r="X8" s="2"/>
      <c r="Y8" s="21">
        <f aca="true" t="shared" si="0" ref="Y8:Y33">1*((A9+A8)/2)</f>
        <v>0.0184206894491152</v>
      </c>
      <c r="Z8" s="21">
        <f aca="true" t="shared" si="1" ref="Z8:Z33">1*((B9+B8)/2)</f>
        <v>0.33692013522441855</v>
      </c>
      <c r="AA8" s="21">
        <f aca="true" t="shared" si="2" ref="AA8:AA33">1*((C9+C8)/2)</f>
        <v>0.0271705549339524</v>
      </c>
      <c r="AB8" s="21">
        <f aca="true" t="shared" si="3" ref="AB8:AB33">1*((D9+D8)/2)</f>
        <v>0.0263453257768702</v>
      </c>
      <c r="AC8" s="21">
        <f aca="true" t="shared" si="4" ref="AC8:AC33">1*((E9+E8)/2)</f>
        <v>0.02263846250502225</v>
      </c>
      <c r="AD8" s="21">
        <f aca="true" t="shared" si="5" ref="AD8:AD33">1*((F9+F8)/2)</f>
        <v>0.018140602648700897</v>
      </c>
      <c r="AE8" s="21">
        <f aca="true" t="shared" si="6" ref="AE8:AE33">1*((G9+G8)/2)</f>
        <v>0.02879345646661925</v>
      </c>
      <c r="AF8" s="21">
        <f aca="true" t="shared" si="7" ref="AF8:AF33">1*((H9+H8)/2)</f>
        <v>0.007356548138633255</v>
      </c>
      <c r="AG8" s="21">
        <f aca="true" t="shared" si="8" ref="AG8:AG33">1*((I9+I8)/2)</f>
        <v>0.0609197419916289</v>
      </c>
      <c r="AH8" s="21">
        <f aca="true" t="shared" si="9" ref="AH8:AH33">1*((J9+J8)/2)</f>
        <v>0.019952157875078598</v>
      </c>
      <c r="AI8" s="21">
        <f aca="true" t="shared" si="10" ref="AI8:AI33">1*((K9+K8)/2)</f>
        <v>0</v>
      </c>
      <c r="AJ8" s="21">
        <f aca="true" t="shared" si="11" ref="AJ8:AJ33">1*((L9+L8)/2)</f>
        <v>0</v>
      </c>
      <c r="AK8" s="21">
        <f aca="true" t="shared" si="12" ref="AK8:AK33">1*((M9+M8)/2)</f>
        <v>0.0062334706540535505</v>
      </c>
      <c r="AL8" s="21">
        <f aca="true" t="shared" si="13" ref="AL8:AL33">1*((N9+N8)/2)</f>
        <v>0.010497290942463799</v>
      </c>
      <c r="AM8" s="21">
        <f aca="true" t="shared" si="14" ref="AM8:AM33">1*((O9+O8)/2)</f>
        <v>0.008907746990307441</v>
      </c>
      <c r="AN8" s="21"/>
      <c r="AO8" s="21">
        <f aca="true" t="shared" si="15" ref="AO8:AO33">1*((Q9+Q8)/2)</f>
        <v>0.004230128892574569</v>
      </c>
      <c r="AP8" s="21">
        <f aca="true" t="shared" si="16" ref="AP8:AP33">1*((R9+R8)/2)</f>
        <v>0.03274752486489335</v>
      </c>
      <c r="AQ8" s="21">
        <f aca="true" t="shared" si="17" ref="AQ8:AQ33">1*((S9+S8)/2)</f>
        <v>0.007775757149801675</v>
      </c>
      <c r="AR8" s="21">
        <f aca="true" t="shared" si="18" ref="AR8:AR33">1*((T9+T8)/2)</f>
        <v>0</v>
      </c>
      <c r="AS8" s="21">
        <f aca="true" t="shared" si="19" ref="AS8:AS33">1*((U9+U8)/2)</f>
        <v>0</v>
      </c>
      <c r="AT8" s="21">
        <f aca="true" t="shared" si="20" ref="AT8:AT33">1*((V9+V8)/2)</f>
        <v>0.003873713602627505</v>
      </c>
      <c r="BN8" s="9"/>
      <c r="BO8" s="9"/>
      <c r="BP8" s="9"/>
      <c r="BQ8" s="9"/>
      <c r="BR8" s="20"/>
      <c r="BS8" s="42"/>
      <c r="BT8" s="38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89" ht="15">
      <c r="A9" s="33">
        <v>0.0184619499723272</v>
      </c>
      <c r="B9" s="33">
        <v>0.33875738830100705</v>
      </c>
      <c r="C9" s="33">
        <v>0.039673129484589</v>
      </c>
      <c r="D9" s="33">
        <v>0.0232640402603461</v>
      </c>
      <c r="E9" s="19">
        <v>0.0286860896044726</v>
      </c>
      <c r="F9" s="19">
        <v>0.0239798194207311</v>
      </c>
      <c r="G9" s="19">
        <v>0.038945056810345796</v>
      </c>
      <c r="H9" s="19">
        <v>0.0110504143173497</v>
      </c>
      <c r="I9" s="33">
        <v>0.111579473055728</v>
      </c>
      <c r="J9" s="33">
        <v>0.0291116773368896</v>
      </c>
      <c r="K9" s="33">
        <v>0</v>
      </c>
      <c r="L9" s="33">
        <v>0</v>
      </c>
      <c r="M9" s="19">
        <v>0.00709808259587019</v>
      </c>
      <c r="N9" s="19">
        <v>0.020994581884927598</v>
      </c>
      <c r="O9" s="19">
        <v>0.009765788665121011</v>
      </c>
      <c r="P9" s="33"/>
      <c r="Q9" s="33">
        <v>0.00801504200216274</v>
      </c>
      <c r="R9" s="33">
        <v>0.0546323692018744</v>
      </c>
      <c r="S9" s="19">
        <v>0.0126948148929066</v>
      </c>
      <c r="T9" s="33">
        <v>0</v>
      </c>
      <c r="U9" s="33">
        <v>0</v>
      </c>
      <c r="V9" s="19">
        <v>0.0061954327265128</v>
      </c>
      <c r="X9" s="2"/>
      <c r="Y9" s="21">
        <f t="shared" si="0"/>
        <v>0.04171083202556465</v>
      </c>
      <c r="Z9" s="21">
        <f t="shared" si="1"/>
        <v>0.36615740949260356</v>
      </c>
      <c r="AA9" s="21">
        <f t="shared" si="2"/>
        <v>0.12187644383583002</v>
      </c>
      <c r="AB9" s="21">
        <f t="shared" si="3"/>
        <v>0.10560023403620655</v>
      </c>
      <c r="AC9" s="21">
        <f t="shared" si="4"/>
        <v>0.0449139277697542</v>
      </c>
      <c r="AD9" s="21">
        <f t="shared" si="5"/>
        <v>0.07101272053281656</v>
      </c>
      <c r="AE9" s="21">
        <f t="shared" si="6"/>
        <v>0.0594222424968969</v>
      </c>
      <c r="AF9" s="21">
        <f t="shared" si="7"/>
        <v>0.0164031536536832</v>
      </c>
      <c r="AG9" s="21">
        <f t="shared" si="8"/>
        <v>0.2108988511260055</v>
      </c>
      <c r="AH9" s="21">
        <f t="shared" si="9"/>
        <v>0.0671440926204083</v>
      </c>
      <c r="AI9" s="21">
        <f t="shared" si="10"/>
        <v>0</v>
      </c>
      <c r="AJ9" s="21">
        <f t="shared" si="11"/>
        <v>0</v>
      </c>
      <c r="AK9" s="21">
        <f t="shared" si="12"/>
        <v>0.021597020903265197</v>
      </c>
      <c r="AL9" s="21">
        <f t="shared" si="13"/>
        <v>0.05728645602222915</v>
      </c>
      <c r="AM9" s="21">
        <f t="shared" si="14"/>
        <v>0.0377250286304851</v>
      </c>
      <c r="AN9" s="21"/>
      <c r="AO9" s="21">
        <f t="shared" si="15"/>
        <v>0.029864580681803622</v>
      </c>
      <c r="AP9" s="21">
        <f t="shared" si="16"/>
        <v>0.08503917559196571</v>
      </c>
      <c r="AQ9" s="21">
        <f t="shared" si="17"/>
        <v>0.01887310456310505</v>
      </c>
      <c r="AR9" s="21">
        <f t="shared" si="18"/>
        <v>0</v>
      </c>
      <c r="AS9" s="21">
        <f t="shared" si="19"/>
        <v>0</v>
      </c>
      <c r="AT9" s="21">
        <f t="shared" si="20"/>
        <v>0.01868047301890845</v>
      </c>
      <c r="BN9" s="9"/>
      <c r="BO9" s="9"/>
      <c r="BP9" s="9"/>
      <c r="BQ9" s="9"/>
      <c r="BR9" s="20"/>
      <c r="BS9" s="42"/>
      <c r="BT9" s="38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 ht="15">
      <c r="A10" s="33">
        <v>0.0649597140788021</v>
      </c>
      <c r="B10" s="33">
        <v>0.3935574306842</v>
      </c>
      <c r="C10" s="33">
        <v>0.20407975818707103</v>
      </c>
      <c r="D10" s="33">
        <v>0.18793642781206701</v>
      </c>
      <c r="E10" s="19">
        <v>0.0611417659350358</v>
      </c>
      <c r="F10" s="19">
        <v>0.11804562164490201</v>
      </c>
      <c r="G10" s="19">
        <v>0.079899428183448</v>
      </c>
      <c r="H10" s="19">
        <v>0.0217558929900167</v>
      </c>
      <c r="I10" s="33">
        <v>0.310218229196283</v>
      </c>
      <c r="J10" s="33">
        <v>0.105176507903927</v>
      </c>
      <c r="K10" s="33">
        <v>0</v>
      </c>
      <c r="L10" s="33">
        <v>0</v>
      </c>
      <c r="M10" s="19">
        <v>0.0360959592106602</v>
      </c>
      <c r="N10" s="19">
        <v>0.0935783301595307</v>
      </c>
      <c r="O10" s="19">
        <v>0.0656842685958492</v>
      </c>
      <c r="P10" s="33"/>
      <c r="Q10" s="33">
        <v>0.0517141193614445</v>
      </c>
      <c r="R10" s="33">
        <v>0.11544598198205701</v>
      </c>
      <c r="S10" s="19">
        <v>0.0250513942333035</v>
      </c>
      <c r="T10" s="33">
        <v>0</v>
      </c>
      <c r="U10" s="33">
        <v>0</v>
      </c>
      <c r="V10" s="19">
        <v>0.0311655133113041</v>
      </c>
      <c r="X10" s="2"/>
      <c r="Y10" s="21">
        <f t="shared" si="0"/>
        <v>0.07692313164525641</v>
      </c>
      <c r="Z10" s="21">
        <f t="shared" si="1"/>
        <v>0.43176549003622355</v>
      </c>
      <c r="AA10" s="21">
        <f t="shared" si="2"/>
        <v>0.2345540878297515</v>
      </c>
      <c r="AB10" s="21">
        <f t="shared" si="3"/>
        <v>0.312974669022325</v>
      </c>
      <c r="AC10" s="21">
        <f t="shared" si="4"/>
        <v>0.0893733333540169</v>
      </c>
      <c r="AD10" s="21">
        <f t="shared" si="5"/>
        <v>0.15173696030024802</v>
      </c>
      <c r="AE10" s="21">
        <f t="shared" si="6"/>
        <v>0.0959845535269095</v>
      </c>
      <c r="AF10" s="21">
        <f t="shared" si="7"/>
        <v>0.05608157180681875</v>
      </c>
      <c r="AG10" s="21">
        <f t="shared" si="8"/>
        <v>0.344678268307939</v>
      </c>
      <c r="AH10" s="21">
        <f t="shared" si="9"/>
        <v>0.11451071066063351</v>
      </c>
      <c r="AI10" s="21">
        <f t="shared" si="10"/>
        <v>0</v>
      </c>
      <c r="AJ10" s="21">
        <f t="shared" si="11"/>
        <v>0</v>
      </c>
      <c r="AK10" s="21">
        <f t="shared" si="12"/>
        <v>0.05307509409012311</v>
      </c>
      <c r="AL10" s="21">
        <f t="shared" si="13"/>
        <v>0.11737530066527035</v>
      </c>
      <c r="AM10" s="21">
        <f t="shared" si="14"/>
        <v>0.0945722535683361</v>
      </c>
      <c r="AN10" s="21"/>
      <c r="AO10" s="21">
        <f t="shared" si="15"/>
        <v>0.06887268160201276</v>
      </c>
      <c r="AP10" s="21">
        <f t="shared" si="16"/>
        <v>0.1172089447586945</v>
      </c>
      <c r="AQ10" s="21">
        <f t="shared" si="17"/>
        <v>0.043379075665196595</v>
      </c>
      <c r="AR10" s="21">
        <f t="shared" si="18"/>
        <v>0</v>
      </c>
      <c r="AS10" s="21">
        <f t="shared" si="19"/>
        <v>0</v>
      </c>
      <c r="AT10" s="21">
        <f t="shared" si="20"/>
        <v>0.041096318863632644</v>
      </c>
      <c r="BN10" s="9"/>
      <c r="BO10" s="9"/>
      <c r="BP10" s="9"/>
      <c r="BQ10" s="9"/>
      <c r="BR10" s="20"/>
      <c r="BS10" s="42"/>
      <c r="BT10" s="38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89" ht="15">
      <c r="A11" s="33">
        <v>0.0888865492117107</v>
      </c>
      <c r="B11" s="33">
        <v>0.46997354938824704</v>
      </c>
      <c r="C11" s="33">
        <v>0.265028417472432</v>
      </c>
      <c r="D11" s="33">
        <v>0.43801291023258304</v>
      </c>
      <c r="E11" s="19">
        <v>0.11760490077299801</v>
      </c>
      <c r="F11" s="19">
        <v>0.185428298955594</v>
      </c>
      <c r="G11" s="19">
        <v>0.112069678870371</v>
      </c>
      <c r="H11" s="19">
        <v>0.0904072506236208</v>
      </c>
      <c r="I11" s="33">
        <v>0.37913830741959503</v>
      </c>
      <c r="J11" s="33">
        <v>0.12384491341734</v>
      </c>
      <c r="K11" s="33">
        <v>0</v>
      </c>
      <c r="L11" s="33">
        <v>0</v>
      </c>
      <c r="M11" s="19">
        <v>0.070054228969586</v>
      </c>
      <c r="N11" s="19">
        <v>0.14117227117101</v>
      </c>
      <c r="O11" s="19">
        <v>0.12346023854082301</v>
      </c>
      <c r="P11" s="33"/>
      <c r="Q11" s="33">
        <v>0.08603124384258101</v>
      </c>
      <c r="R11" s="33">
        <v>0.118971907535332</v>
      </c>
      <c r="S11" s="19">
        <v>0.0617067570970897</v>
      </c>
      <c r="T11" s="33">
        <v>0</v>
      </c>
      <c r="U11" s="33">
        <v>0</v>
      </c>
      <c r="V11" s="19">
        <v>0.051027124415961196</v>
      </c>
      <c r="X11" s="2"/>
      <c r="Y11" s="21">
        <f t="shared" si="0"/>
        <v>0.10518232171541336</v>
      </c>
      <c r="Z11" s="21">
        <f t="shared" si="1"/>
        <v>0.48256051513076753</v>
      </c>
      <c r="AA11" s="21">
        <f t="shared" si="2"/>
        <v>0.2833439098656785</v>
      </c>
      <c r="AB11" s="21">
        <f t="shared" si="3"/>
        <v>0.46526359666230704</v>
      </c>
      <c r="AC11" s="21">
        <f t="shared" si="4"/>
        <v>0.138992263815225</v>
      </c>
      <c r="AD11" s="21">
        <f t="shared" si="5"/>
        <v>0.2238561903004015</v>
      </c>
      <c r="AE11" s="21">
        <f t="shared" si="6"/>
        <v>0.15207668070570052</v>
      </c>
      <c r="AF11" s="21">
        <f t="shared" si="7"/>
        <v>0.11960166169882991</v>
      </c>
      <c r="AG11" s="21">
        <f t="shared" si="8"/>
        <v>0.40007305622238754</v>
      </c>
      <c r="AH11" s="21">
        <f t="shared" si="9"/>
        <v>0.133960005928862</v>
      </c>
      <c r="AI11" s="21">
        <f t="shared" si="10"/>
        <v>0</v>
      </c>
      <c r="AJ11" s="21">
        <f t="shared" si="11"/>
        <v>0</v>
      </c>
      <c r="AK11" s="21">
        <f t="shared" si="12"/>
        <v>0.1042278570338725</v>
      </c>
      <c r="AL11" s="21">
        <f t="shared" si="13"/>
        <v>0.1639213137086985</v>
      </c>
      <c r="AM11" s="21">
        <f t="shared" si="14"/>
        <v>0.1442330521493815</v>
      </c>
      <c r="AN11" s="21"/>
      <c r="AO11" s="21">
        <f t="shared" si="15"/>
        <v>0.11159400180286351</v>
      </c>
      <c r="AP11" s="21">
        <f t="shared" si="16"/>
        <v>0.139282968058975</v>
      </c>
      <c r="AQ11" s="21">
        <f t="shared" si="17"/>
        <v>0.09611453739333135</v>
      </c>
      <c r="AR11" s="21">
        <f t="shared" si="18"/>
        <v>0</v>
      </c>
      <c r="AS11" s="21">
        <f t="shared" si="19"/>
        <v>0</v>
      </c>
      <c r="AT11" s="21">
        <f t="shared" si="20"/>
        <v>0.057941499552153844</v>
      </c>
      <c r="BN11" s="9"/>
      <c r="BO11" s="9"/>
      <c r="BP11" s="9"/>
      <c r="BQ11" s="9"/>
      <c r="BR11" s="20"/>
      <c r="BS11" s="42"/>
      <c r="BT11" s="38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 ht="15">
      <c r="A12" s="33">
        <v>0.12147809421911601</v>
      </c>
      <c r="B12" s="33">
        <v>0.495147480873288</v>
      </c>
      <c r="C12" s="33">
        <v>0.301659402258925</v>
      </c>
      <c r="D12" s="33">
        <v>0.49251428309203105</v>
      </c>
      <c r="E12" s="19">
        <v>0.16037962685745202</v>
      </c>
      <c r="F12" s="19">
        <v>0.262284081645209</v>
      </c>
      <c r="G12" s="19">
        <v>0.19208368254103</v>
      </c>
      <c r="H12" s="19">
        <v>0.148796072774039</v>
      </c>
      <c r="I12" s="33">
        <v>0.42100780502518</v>
      </c>
      <c r="J12" s="33">
        <v>0.14407509844038402</v>
      </c>
      <c r="K12" s="33">
        <v>0</v>
      </c>
      <c r="L12" s="33">
        <v>0</v>
      </c>
      <c r="M12" s="19">
        <v>0.138401485098159</v>
      </c>
      <c r="N12" s="19">
        <v>0.186670356246387</v>
      </c>
      <c r="O12" s="19">
        <v>0.16500586575794</v>
      </c>
      <c r="P12" s="33"/>
      <c r="Q12" s="33">
        <v>0.137156759763146</v>
      </c>
      <c r="R12" s="33">
        <v>0.159594028582618</v>
      </c>
      <c r="S12" s="19">
        <v>0.130522317689573</v>
      </c>
      <c r="T12" s="33">
        <v>0</v>
      </c>
      <c r="U12" s="33">
        <v>0</v>
      </c>
      <c r="V12" s="19">
        <v>0.0648558746883465</v>
      </c>
      <c r="X12" s="2"/>
      <c r="Y12" s="21">
        <f t="shared" si="0"/>
        <v>0.12482161937594151</v>
      </c>
      <c r="Z12" s="21">
        <f t="shared" si="1"/>
        <v>0.503417549946875</v>
      </c>
      <c r="AA12" s="21">
        <f t="shared" si="2"/>
        <v>0.305078683834049</v>
      </c>
      <c r="AB12" s="21">
        <f t="shared" si="3"/>
        <v>0.49720265546964004</v>
      </c>
      <c r="AC12" s="21">
        <f t="shared" si="4"/>
        <v>0.157677314068625</v>
      </c>
      <c r="AD12" s="21">
        <f t="shared" si="5"/>
        <v>0.290752426437789</v>
      </c>
      <c r="AE12" s="21">
        <f t="shared" si="6"/>
        <v>0.23793933864482703</v>
      </c>
      <c r="AF12" s="21">
        <f t="shared" si="7"/>
        <v>0.16116755242576353</v>
      </c>
      <c r="AG12" s="21">
        <f t="shared" si="8"/>
        <v>0.427912915993997</v>
      </c>
      <c r="AH12" s="21">
        <f t="shared" si="9"/>
        <v>0.153416810612019</v>
      </c>
      <c r="AI12" s="21">
        <f t="shared" si="10"/>
        <v>0</v>
      </c>
      <c r="AJ12" s="21">
        <f t="shared" si="11"/>
        <v>0</v>
      </c>
      <c r="AK12" s="21">
        <f t="shared" si="12"/>
        <v>0.159159323822602</v>
      </c>
      <c r="AL12" s="21">
        <f t="shared" si="13"/>
        <v>0.206258422311696</v>
      </c>
      <c r="AM12" s="21">
        <f t="shared" si="14"/>
        <v>0.179153515264937</v>
      </c>
      <c r="AN12" s="21"/>
      <c r="AO12" s="21">
        <f t="shared" si="15"/>
        <v>0.1414131345796415</v>
      </c>
      <c r="AP12" s="21">
        <f t="shared" si="16"/>
        <v>0.153761447248765</v>
      </c>
      <c r="AQ12" s="21">
        <f t="shared" si="17"/>
        <v>0.146060653980637</v>
      </c>
      <c r="AR12" s="21">
        <f t="shared" si="18"/>
        <v>0</v>
      </c>
      <c r="AS12" s="21">
        <f t="shared" si="19"/>
        <v>0</v>
      </c>
      <c r="AT12" s="21">
        <f t="shared" si="20"/>
        <v>0.06836242671375864</v>
      </c>
      <c r="BN12" s="9"/>
      <c r="BO12" s="9"/>
      <c r="BP12" s="9"/>
      <c r="BQ12" s="9"/>
      <c r="BR12" s="20"/>
      <c r="BS12" s="42"/>
      <c r="BT12" s="38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1:89" ht="15">
      <c r="A13" s="33">
        <v>0.128165144532767</v>
      </c>
      <c r="B13" s="33">
        <v>0.511687619020462</v>
      </c>
      <c r="C13" s="33">
        <v>0.308497965409173</v>
      </c>
      <c r="D13" s="33">
        <v>0.501891027847249</v>
      </c>
      <c r="E13" s="19">
        <v>0.15497500127979802</v>
      </c>
      <c r="F13" s="19">
        <v>0.319220771230369</v>
      </c>
      <c r="G13" s="19">
        <v>0.283794994748624</v>
      </c>
      <c r="H13" s="19">
        <v>0.17353903207748803</v>
      </c>
      <c r="I13" s="33">
        <v>0.434818026962814</v>
      </c>
      <c r="J13" s="33">
        <v>0.16275852278365402</v>
      </c>
      <c r="K13" s="33">
        <v>0</v>
      </c>
      <c r="L13" s="33">
        <v>0</v>
      </c>
      <c r="M13" s="19">
        <v>0.179917162547045</v>
      </c>
      <c r="N13" s="19">
        <v>0.22584648837700502</v>
      </c>
      <c r="O13" s="19">
        <v>0.19330116477193401</v>
      </c>
      <c r="P13" s="52"/>
      <c r="Q13" s="33">
        <v>0.14566950939613701</v>
      </c>
      <c r="R13" s="33">
        <v>0.147928865914912</v>
      </c>
      <c r="S13" s="19">
        <v>0.16159899027170102</v>
      </c>
      <c r="T13" s="33">
        <v>0</v>
      </c>
      <c r="U13" s="33">
        <v>0</v>
      </c>
      <c r="V13" s="19">
        <v>0.0718689787391708</v>
      </c>
      <c r="X13" s="2"/>
      <c r="Y13" s="21">
        <f t="shared" si="0"/>
        <v>0.1307154717002605</v>
      </c>
      <c r="Z13" s="21">
        <f t="shared" si="1"/>
        <v>0.5144912931377785</v>
      </c>
      <c r="AA13" s="21">
        <f t="shared" si="2"/>
        <v>0.3133951782145705</v>
      </c>
      <c r="AB13" s="21">
        <f t="shared" si="3"/>
        <v>0.506894890209485</v>
      </c>
      <c r="AC13" s="21">
        <f t="shared" si="4"/>
        <v>0.15894004805835252</v>
      </c>
      <c r="AD13" s="21">
        <f t="shared" si="5"/>
        <v>0.335831872087121</v>
      </c>
      <c r="AE13" s="21">
        <f t="shared" si="6"/>
        <v>0.2890400059409515</v>
      </c>
      <c r="AF13" s="21">
        <f t="shared" si="7"/>
        <v>0.18257227292733802</v>
      </c>
      <c r="AG13" s="21">
        <f t="shared" si="8"/>
        <v>0.4363990575623695</v>
      </c>
      <c r="AH13" s="21">
        <f t="shared" si="9"/>
        <v>0.15469895381334353</v>
      </c>
      <c r="AI13" s="21">
        <f t="shared" si="10"/>
        <v>0</v>
      </c>
      <c r="AJ13" s="21">
        <f t="shared" si="11"/>
        <v>0</v>
      </c>
      <c r="AK13" s="21">
        <f t="shared" si="12"/>
        <v>0.2073646182992575</v>
      </c>
      <c r="AL13" s="21">
        <f t="shared" si="13"/>
        <v>0.23375834453579253</v>
      </c>
      <c r="AM13" s="21">
        <f t="shared" si="14"/>
        <v>0.1952162649088015</v>
      </c>
      <c r="AN13" s="21"/>
      <c r="AO13" s="21">
        <f t="shared" si="15"/>
        <v>0.1621012911257705</v>
      </c>
      <c r="AP13" s="21">
        <f t="shared" si="16"/>
        <v>0.15365890980513</v>
      </c>
      <c r="AQ13" s="21">
        <f t="shared" si="17"/>
        <v>0.18033885052624152</v>
      </c>
      <c r="AR13" s="21">
        <f t="shared" si="18"/>
        <v>0</v>
      </c>
      <c r="AS13" s="21">
        <f t="shared" si="19"/>
        <v>0</v>
      </c>
      <c r="AT13" s="21">
        <f t="shared" si="20"/>
        <v>0.06871154384182479</v>
      </c>
      <c r="BN13" s="9"/>
      <c r="BO13" s="9"/>
      <c r="BP13" s="9"/>
      <c r="BQ13" s="9"/>
      <c r="BR13" s="20"/>
      <c r="BS13" s="42"/>
      <c r="BT13" s="38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1:89" ht="15">
      <c r="A14" s="33">
        <v>0.133265798867754</v>
      </c>
      <c r="B14" s="33">
        <v>0.517294967255095</v>
      </c>
      <c r="C14" s="33">
        <v>0.31829239101996804</v>
      </c>
      <c r="D14" s="33">
        <v>0.511898752571721</v>
      </c>
      <c r="E14" s="19">
        <v>0.16290509483690702</v>
      </c>
      <c r="F14" s="19">
        <v>0.352442972943873</v>
      </c>
      <c r="G14" s="19">
        <v>0.29428501713327904</v>
      </c>
      <c r="H14" s="19">
        <v>0.191605513777188</v>
      </c>
      <c r="I14" s="33">
        <v>0.437980088161925</v>
      </c>
      <c r="J14" s="33">
        <v>0.14663938484303302</v>
      </c>
      <c r="K14" s="33">
        <v>0</v>
      </c>
      <c r="L14" s="33">
        <v>0</v>
      </c>
      <c r="M14" s="19">
        <v>0.23481207405147</v>
      </c>
      <c r="N14" s="19">
        <v>0.24167020069458</v>
      </c>
      <c r="O14" s="19">
        <v>0.19713136504566903</v>
      </c>
      <c r="P14" s="33"/>
      <c r="Q14" s="33">
        <v>0.178533072855404</v>
      </c>
      <c r="R14" s="33">
        <v>0.159388953695348</v>
      </c>
      <c r="S14" s="19">
        <v>0.19907871078078201</v>
      </c>
      <c r="T14" s="33">
        <v>0</v>
      </c>
      <c r="U14" s="33">
        <v>0</v>
      </c>
      <c r="V14" s="19">
        <v>0.0655541089444788</v>
      </c>
      <c r="X14" s="2"/>
      <c r="Y14" s="21">
        <f t="shared" si="0"/>
        <v>0.13740109923724952</v>
      </c>
      <c r="Z14" s="21">
        <f t="shared" si="1"/>
        <v>0.51666634803665</v>
      </c>
      <c r="AA14" s="21">
        <f t="shared" si="2"/>
        <v>0.3103641667084165</v>
      </c>
      <c r="AB14" s="21">
        <f t="shared" si="3"/>
        <v>0.506748617580249</v>
      </c>
      <c r="AC14" s="21">
        <f t="shared" si="4"/>
        <v>0.15831953995529252</v>
      </c>
      <c r="AD14" s="21">
        <f t="shared" si="5"/>
        <v>0.3600337624782735</v>
      </c>
      <c r="AE14" s="21">
        <f t="shared" si="6"/>
        <v>0.295231325786911</v>
      </c>
      <c r="AF14" s="21">
        <f t="shared" si="7"/>
        <v>0.18453586045151202</v>
      </c>
      <c r="AG14" s="21">
        <f t="shared" si="8"/>
        <v>0.4303617210117605</v>
      </c>
      <c r="AH14" s="21">
        <f t="shared" si="9"/>
        <v>0.1396594730643545</v>
      </c>
      <c r="AI14" s="21">
        <f t="shared" si="10"/>
        <v>0</v>
      </c>
      <c r="AJ14" s="21">
        <f t="shared" si="11"/>
        <v>0</v>
      </c>
      <c r="AK14" s="21">
        <f t="shared" si="12"/>
        <v>0.258228117688943</v>
      </c>
      <c r="AL14" s="21">
        <f t="shared" si="13"/>
        <v>0.26229964517813953</v>
      </c>
      <c r="AM14" s="21">
        <f t="shared" si="14"/>
        <v>0.20264011480126254</v>
      </c>
      <c r="AN14" s="21"/>
      <c r="AO14" s="21">
        <f t="shared" si="15"/>
        <v>0.177737107317074</v>
      </c>
      <c r="AP14" s="21">
        <f t="shared" si="16"/>
        <v>0.1497826625428095</v>
      </c>
      <c r="AQ14" s="21">
        <f t="shared" si="17"/>
        <v>0.199980672254142</v>
      </c>
      <c r="AR14" s="21">
        <f t="shared" si="18"/>
        <v>0</v>
      </c>
      <c r="AS14" s="21">
        <f t="shared" si="19"/>
        <v>0</v>
      </c>
      <c r="AT14" s="21">
        <f t="shared" si="20"/>
        <v>0.08110808040744025</v>
      </c>
      <c r="BN14" s="9"/>
      <c r="BO14" s="9"/>
      <c r="BP14" s="9"/>
      <c r="BQ14" s="9"/>
      <c r="BR14" s="20"/>
      <c r="BS14" s="42"/>
      <c r="BT14" s="38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</row>
    <row r="15" spans="1:89" ht="15">
      <c r="A15" s="33">
        <v>0.14153639960674502</v>
      </c>
      <c r="B15" s="33">
        <v>0.5160377288182051</v>
      </c>
      <c r="C15" s="33">
        <v>0.302435942396865</v>
      </c>
      <c r="D15" s="33">
        <v>0.501598482588777</v>
      </c>
      <c r="E15" s="19">
        <v>0.15373398507367803</v>
      </c>
      <c r="F15" s="19">
        <v>0.367624552012674</v>
      </c>
      <c r="G15" s="19">
        <v>0.296177634440543</v>
      </c>
      <c r="H15" s="19">
        <v>0.17746620712583602</v>
      </c>
      <c r="I15" s="33">
        <v>0.422743353861596</v>
      </c>
      <c r="J15" s="33">
        <v>0.132679561285676</v>
      </c>
      <c r="K15" s="33">
        <v>0</v>
      </c>
      <c r="L15" s="33">
        <v>0</v>
      </c>
      <c r="M15" s="19">
        <v>0.281644161326416</v>
      </c>
      <c r="N15" s="19">
        <v>0.282929089661699</v>
      </c>
      <c r="O15" s="19">
        <v>0.20814886455685602</v>
      </c>
      <c r="P15" s="33"/>
      <c r="Q15" s="33">
        <v>0.176941141778744</v>
      </c>
      <c r="R15" s="33">
        <v>0.140176371390271</v>
      </c>
      <c r="S15" s="19">
        <v>0.200882633727502</v>
      </c>
      <c r="T15" s="33">
        <v>0</v>
      </c>
      <c r="U15" s="33">
        <v>0</v>
      </c>
      <c r="V15" s="19">
        <v>0.0966620518704017</v>
      </c>
      <c r="X15" s="2"/>
      <c r="Y15" s="21">
        <f t="shared" si="0"/>
        <v>0.14425959413872952</v>
      </c>
      <c r="Z15" s="21">
        <f t="shared" si="1"/>
        <v>0.5130687991331535</v>
      </c>
      <c r="AA15" s="21">
        <f t="shared" si="2"/>
        <v>0.300384651781589</v>
      </c>
      <c r="AB15" s="21">
        <f t="shared" si="3"/>
        <v>0.507464684242327</v>
      </c>
      <c r="AC15" s="21">
        <f t="shared" si="4"/>
        <v>0.1516940646848675</v>
      </c>
      <c r="AD15" s="21">
        <f t="shared" si="5"/>
        <v>0.3772524341285585</v>
      </c>
      <c r="AE15" s="21">
        <f t="shared" si="6"/>
        <v>0.3008624988065055</v>
      </c>
      <c r="AF15" s="21">
        <f t="shared" si="7"/>
        <v>0.16696819897008103</v>
      </c>
      <c r="AG15" s="21">
        <f t="shared" si="8"/>
        <v>0.412556893614812</v>
      </c>
      <c r="AH15" s="21">
        <f t="shared" si="9"/>
        <v>0.1265035144955845</v>
      </c>
      <c r="AI15" s="21">
        <f t="shared" si="10"/>
        <v>0</v>
      </c>
      <c r="AJ15" s="21">
        <f t="shared" si="11"/>
        <v>0</v>
      </c>
      <c r="AK15" s="21">
        <f t="shared" si="12"/>
        <v>0.2968241404740105</v>
      </c>
      <c r="AL15" s="21">
        <f t="shared" si="13"/>
        <v>0.289851145106913</v>
      </c>
      <c r="AM15" s="21">
        <f t="shared" si="14"/>
        <v>0.204921824809363</v>
      </c>
      <c r="AN15" s="21"/>
      <c r="AO15" s="21">
        <f t="shared" si="15"/>
        <v>0.179857913059219</v>
      </c>
      <c r="AP15" s="21">
        <f t="shared" si="16"/>
        <v>0.135328114579217</v>
      </c>
      <c r="AQ15" s="21">
        <f t="shared" si="17"/>
        <v>0.20016296803893652</v>
      </c>
      <c r="AR15" s="21">
        <f t="shared" si="18"/>
        <v>0</v>
      </c>
      <c r="AS15" s="21">
        <f t="shared" si="19"/>
        <v>0</v>
      </c>
      <c r="AT15" s="21">
        <f t="shared" si="20"/>
        <v>0.09649097330727605</v>
      </c>
      <c r="BN15" s="9"/>
      <c r="BO15" s="9"/>
      <c r="BP15" s="9"/>
      <c r="BQ15" s="9"/>
      <c r="BR15" s="20"/>
      <c r="BS15" s="42"/>
      <c r="BT15" s="38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</row>
    <row r="16" spans="1:89" ht="15">
      <c r="A16" s="33">
        <v>0.14698278867071402</v>
      </c>
      <c r="B16" s="33">
        <v>0.510099869448102</v>
      </c>
      <c r="C16" s="33">
        <v>0.29833336116631304</v>
      </c>
      <c r="D16" s="33">
        <v>0.513330885895877</v>
      </c>
      <c r="E16" s="19">
        <v>0.149654144296057</v>
      </c>
      <c r="F16" s="19">
        <v>0.386880316244443</v>
      </c>
      <c r="G16" s="19">
        <v>0.305547363172468</v>
      </c>
      <c r="H16" s="19">
        <v>0.156470190814326</v>
      </c>
      <c r="I16" s="33">
        <v>0.402370433368028</v>
      </c>
      <c r="J16" s="33">
        <v>0.120327467705493</v>
      </c>
      <c r="K16" s="33">
        <v>0</v>
      </c>
      <c r="L16" s="33">
        <v>0</v>
      </c>
      <c r="M16" s="19">
        <v>0.312004119621605</v>
      </c>
      <c r="N16" s="19">
        <v>0.296773200552127</v>
      </c>
      <c r="O16" s="19">
        <v>0.20169478506187</v>
      </c>
      <c r="P16" s="33"/>
      <c r="Q16" s="33">
        <v>0.18277468433969402</v>
      </c>
      <c r="R16" s="33">
        <v>0.130479857768163</v>
      </c>
      <c r="S16" s="19">
        <v>0.19944330235037103</v>
      </c>
      <c r="T16" s="33">
        <v>0</v>
      </c>
      <c r="U16" s="33">
        <v>0</v>
      </c>
      <c r="V16" s="19">
        <v>0.0963198947441504</v>
      </c>
      <c r="X16" s="2"/>
      <c r="Y16" s="21">
        <f t="shared" si="0"/>
        <v>0.14177827163936602</v>
      </c>
      <c r="Z16" s="21">
        <f t="shared" si="1"/>
        <v>0.5096559476288905</v>
      </c>
      <c r="AA16" s="21">
        <f t="shared" si="2"/>
        <v>0.29164231280929404</v>
      </c>
      <c r="AB16" s="21">
        <f t="shared" si="3"/>
        <v>0.5072553136161655</v>
      </c>
      <c r="AC16" s="21">
        <f t="shared" si="4"/>
        <v>0.146467835186843</v>
      </c>
      <c r="AD16" s="21">
        <f t="shared" si="5"/>
        <v>0.3836348114992385</v>
      </c>
      <c r="AE16" s="21">
        <f t="shared" si="6"/>
        <v>0.2964619513902885</v>
      </c>
      <c r="AF16" s="21">
        <f t="shared" si="7"/>
        <v>0.147943152569236</v>
      </c>
      <c r="AG16" s="21">
        <f t="shared" si="8"/>
        <v>0.394818818096187</v>
      </c>
      <c r="AH16" s="21">
        <f t="shared" si="9"/>
        <v>0.1263445652129215</v>
      </c>
      <c r="AI16" s="21">
        <f t="shared" si="10"/>
        <v>0</v>
      </c>
      <c r="AJ16" s="21">
        <f t="shared" si="11"/>
        <v>0</v>
      </c>
      <c r="AK16" s="21">
        <f t="shared" si="12"/>
        <v>0.319376366849761</v>
      </c>
      <c r="AL16" s="21">
        <f t="shared" si="13"/>
        <v>0.2982091893458475</v>
      </c>
      <c r="AM16" s="21">
        <f t="shared" si="14"/>
        <v>0.198416245356275</v>
      </c>
      <c r="AN16" s="21"/>
      <c r="AO16" s="21">
        <f t="shared" si="15"/>
        <v>0.18417961320841553</v>
      </c>
      <c r="AP16" s="21">
        <f t="shared" si="16"/>
        <v>0.1251767329788715</v>
      </c>
      <c r="AQ16" s="21">
        <f t="shared" si="17"/>
        <v>0.18195022812597</v>
      </c>
      <c r="AR16" s="21">
        <f t="shared" si="18"/>
        <v>0</v>
      </c>
      <c r="AS16" s="21">
        <f t="shared" si="19"/>
        <v>0</v>
      </c>
      <c r="AT16" s="21">
        <f t="shared" si="20"/>
        <v>0.09527460558271195</v>
      </c>
      <c r="BN16" s="9"/>
      <c r="BO16" s="9"/>
      <c r="BP16" s="9"/>
      <c r="BQ16" s="9"/>
      <c r="BR16" s="20"/>
      <c r="BS16" s="42"/>
      <c r="BT16" s="38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</row>
    <row r="17" spans="1:89" ht="15">
      <c r="A17" s="33">
        <v>0.13657375460801802</v>
      </c>
      <c r="B17" s="33">
        <v>0.5092120258096791</v>
      </c>
      <c r="C17" s="33">
        <v>0.28495126445227503</v>
      </c>
      <c r="D17" s="33">
        <v>0.501179741336454</v>
      </c>
      <c r="E17" s="19">
        <v>0.143281526077629</v>
      </c>
      <c r="F17" s="19">
        <v>0.38038930675403404</v>
      </c>
      <c r="G17" s="19">
        <v>0.28737653960810905</v>
      </c>
      <c r="H17" s="19">
        <v>0.13941611432414602</v>
      </c>
      <c r="I17" s="33">
        <v>0.387267202824346</v>
      </c>
      <c r="J17" s="33">
        <v>0.13236166272035</v>
      </c>
      <c r="K17" s="33">
        <v>0</v>
      </c>
      <c r="L17" s="33">
        <v>0</v>
      </c>
      <c r="M17" s="19">
        <v>0.326748614077917</v>
      </c>
      <c r="N17" s="19">
        <v>0.29964517813956804</v>
      </c>
      <c r="O17" s="19">
        <v>0.19513770565068</v>
      </c>
      <c r="P17" s="33"/>
      <c r="Q17" s="33">
        <v>0.185584542077137</v>
      </c>
      <c r="R17" s="33">
        <v>0.11987360818958</v>
      </c>
      <c r="S17" s="19">
        <v>0.164457153901569</v>
      </c>
      <c r="T17" s="33">
        <v>0</v>
      </c>
      <c r="U17" s="33">
        <v>0</v>
      </c>
      <c r="V17" s="19">
        <v>0.0942293164212735</v>
      </c>
      <c r="X17" s="2"/>
      <c r="Y17" s="21">
        <f t="shared" si="0"/>
        <v>0.12316906428247251</v>
      </c>
      <c r="Z17" s="21">
        <f t="shared" si="1"/>
        <v>0.497113536083553</v>
      </c>
      <c r="AA17" s="21">
        <f t="shared" si="2"/>
        <v>0.26939819530958653</v>
      </c>
      <c r="AB17" s="21">
        <f t="shared" si="3"/>
        <v>0.497739944473763</v>
      </c>
      <c r="AC17" s="21">
        <f t="shared" si="4"/>
        <v>0.133551183386516</v>
      </c>
      <c r="AD17" s="21">
        <f t="shared" si="5"/>
        <v>0.37940969498408006</v>
      </c>
      <c r="AE17" s="21">
        <f t="shared" si="6"/>
        <v>0.282567551797668</v>
      </c>
      <c r="AF17" s="21">
        <f t="shared" si="7"/>
        <v>0.12040532356618151</v>
      </c>
      <c r="AG17" s="21">
        <f t="shared" si="8"/>
        <v>0.38018470491961354</v>
      </c>
      <c r="AH17" s="21">
        <f t="shared" si="9"/>
        <v>0.13284146069563302</v>
      </c>
      <c r="AI17" s="21">
        <f t="shared" si="10"/>
        <v>0</v>
      </c>
      <c r="AJ17" s="21">
        <f t="shared" si="11"/>
        <v>0</v>
      </c>
      <c r="AK17" s="21">
        <f t="shared" si="12"/>
        <v>0.3318576123995525</v>
      </c>
      <c r="AL17" s="21">
        <f t="shared" si="13"/>
        <v>0.2993725531291295</v>
      </c>
      <c r="AM17" s="21">
        <f t="shared" si="14"/>
        <v>0.191393920560878</v>
      </c>
      <c r="AN17" s="21"/>
      <c r="AO17" s="21">
        <f t="shared" si="15"/>
        <v>0.1779970577547345</v>
      </c>
      <c r="AP17" s="21">
        <f t="shared" si="16"/>
        <v>0.1179021642562505</v>
      </c>
      <c r="AQ17" s="21">
        <f t="shared" si="17"/>
        <v>0.16157629481255</v>
      </c>
      <c r="AR17" s="21">
        <f t="shared" si="18"/>
        <v>0</v>
      </c>
      <c r="AS17" s="21">
        <f t="shared" si="19"/>
        <v>0</v>
      </c>
      <c r="AT17" s="21">
        <f t="shared" si="20"/>
        <v>0.08897485875492606</v>
      </c>
      <c r="BN17" s="9"/>
      <c r="BO17" s="9"/>
      <c r="BP17" s="9"/>
      <c r="BQ17" s="9"/>
      <c r="BR17" s="20"/>
      <c r="BS17" s="42"/>
      <c r="BT17" s="38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</row>
    <row r="18" spans="1:89" ht="15">
      <c r="A18" s="33">
        <v>0.10976437395692701</v>
      </c>
      <c r="B18" s="33">
        <v>0.48501504635742704</v>
      </c>
      <c r="C18" s="33">
        <v>0.253845126166898</v>
      </c>
      <c r="D18" s="33">
        <v>0.49430014761107205</v>
      </c>
      <c r="E18" s="19">
        <v>0.12382084069540301</v>
      </c>
      <c r="F18" s="19">
        <v>0.378430083214126</v>
      </c>
      <c r="G18" s="19">
        <v>0.27775856398722704</v>
      </c>
      <c r="H18" s="19">
        <v>0.101394532808217</v>
      </c>
      <c r="I18" s="33">
        <v>0.373102207014881</v>
      </c>
      <c r="J18" s="33">
        <v>0.13332125867091602</v>
      </c>
      <c r="K18" s="33">
        <v>0</v>
      </c>
      <c r="L18" s="33">
        <v>0</v>
      </c>
      <c r="M18" s="19">
        <v>0.33696661072118805</v>
      </c>
      <c r="N18" s="19">
        <v>0.299099928118691</v>
      </c>
      <c r="O18" s="19">
        <v>0.187650135471076</v>
      </c>
      <c r="P18" s="33"/>
      <c r="Q18" s="33">
        <v>0.170409573432332</v>
      </c>
      <c r="R18" s="33">
        <v>0.11593072032292101</v>
      </c>
      <c r="S18" s="19">
        <v>0.158695435723531</v>
      </c>
      <c r="T18" s="33">
        <v>0</v>
      </c>
      <c r="U18" s="33">
        <v>0</v>
      </c>
      <c r="V18" s="19">
        <v>0.0837204010885786</v>
      </c>
      <c r="X18" s="2"/>
      <c r="Y18" s="21">
        <f t="shared" si="0"/>
        <v>0.10609930127438101</v>
      </c>
      <c r="Z18" s="21">
        <f t="shared" si="1"/>
        <v>0.47881472226209604</v>
      </c>
      <c r="AA18" s="21">
        <f t="shared" si="2"/>
        <v>0.230091069510084</v>
      </c>
      <c r="AB18" s="21">
        <f t="shared" si="3"/>
        <v>0.48754388178877106</v>
      </c>
      <c r="AC18" s="21">
        <f t="shared" si="4"/>
        <v>0.11765376578611401</v>
      </c>
      <c r="AD18" s="21">
        <f t="shared" si="5"/>
        <v>0.373565671481088</v>
      </c>
      <c r="AE18" s="21">
        <f t="shared" si="6"/>
        <v>0.26123741526187955</v>
      </c>
      <c r="AF18" s="21">
        <f t="shared" si="7"/>
        <v>0.10282187905156201</v>
      </c>
      <c r="AG18" s="21">
        <f t="shared" si="8"/>
        <v>0.363165448238863</v>
      </c>
      <c r="AH18" s="21">
        <f t="shared" si="9"/>
        <v>0.12966113407541852</v>
      </c>
      <c r="AI18" s="21">
        <f t="shared" si="10"/>
        <v>0</v>
      </c>
      <c r="AJ18" s="21">
        <f t="shared" si="11"/>
        <v>0</v>
      </c>
      <c r="AK18" s="21">
        <f t="shared" si="12"/>
        <v>0.34640820491303004</v>
      </c>
      <c r="AL18" s="21">
        <f t="shared" si="13"/>
        <v>0.29745189765018554</v>
      </c>
      <c r="AM18" s="21">
        <f t="shared" si="14"/>
        <v>0.17939530320382102</v>
      </c>
      <c r="AN18" s="21"/>
      <c r="AO18" s="21">
        <f t="shared" si="15"/>
        <v>0.161185771544285</v>
      </c>
      <c r="AP18" s="21">
        <f t="shared" si="16"/>
        <v>0.09905012246848655</v>
      </c>
      <c r="AQ18" s="21">
        <f t="shared" si="17"/>
        <v>0.14878776963669701</v>
      </c>
      <c r="AR18" s="21">
        <f t="shared" si="18"/>
        <v>0</v>
      </c>
      <c r="AS18" s="21">
        <f t="shared" si="19"/>
        <v>0</v>
      </c>
      <c r="AT18" s="21">
        <f t="shared" si="20"/>
        <v>0.08206435028640835</v>
      </c>
      <c r="BN18" s="9"/>
      <c r="BO18" s="9"/>
      <c r="BP18" s="9"/>
      <c r="BQ18" s="9"/>
      <c r="BR18" s="20"/>
      <c r="BS18" s="42"/>
      <c r="BT18" s="38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</row>
    <row r="19" spans="1:89" ht="15">
      <c r="A19" s="33">
        <v>0.10243422859183501</v>
      </c>
      <c r="B19" s="33">
        <v>0.47261439816676504</v>
      </c>
      <c r="C19" s="33">
        <v>0.20633701285327</v>
      </c>
      <c r="D19" s="33">
        <v>0.48078761596647</v>
      </c>
      <c r="E19" s="19">
        <v>0.11148669087682501</v>
      </c>
      <c r="F19" s="19">
        <v>0.36870125974805</v>
      </c>
      <c r="G19" s="19">
        <v>0.24471626653653203</v>
      </c>
      <c r="H19" s="19">
        <v>0.104249225294907</v>
      </c>
      <c r="I19" s="33">
        <v>0.353228689462845</v>
      </c>
      <c r="J19" s="33">
        <v>0.12600100947992102</v>
      </c>
      <c r="K19" s="33">
        <v>0</v>
      </c>
      <c r="L19" s="33">
        <v>0</v>
      </c>
      <c r="M19" s="19">
        <v>0.355849799104872</v>
      </c>
      <c r="N19" s="19">
        <v>0.29580386718168</v>
      </c>
      <c r="O19" s="19">
        <v>0.171140470936566</v>
      </c>
      <c r="P19" s="33"/>
      <c r="Q19" s="33">
        <v>0.151961969656238</v>
      </c>
      <c r="R19" s="33">
        <v>0.0821695246140521</v>
      </c>
      <c r="S19" s="19">
        <v>0.13888010354986302</v>
      </c>
      <c r="T19" s="33">
        <v>0</v>
      </c>
      <c r="U19" s="33">
        <v>0</v>
      </c>
      <c r="V19" s="19">
        <v>0.0804082994842381</v>
      </c>
      <c r="X19" s="2"/>
      <c r="Y19" s="21">
        <f t="shared" si="0"/>
        <v>0.09891285635219976</v>
      </c>
      <c r="Z19" s="21">
        <f t="shared" si="1"/>
        <v>0.46417664329650504</v>
      </c>
      <c r="AA19" s="21">
        <f t="shared" si="2"/>
        <v>0.19245253085285802</v>
      </c>
      <c r="AB19" s="21">
        <f t="shared" si="3"/>
        <v>0.48143676051059653</v>
      </c>
      <c r="AC19" s="21">
        <f t="shared" si="4"/>
        <v>0.1035465140630408</v>
      </c>
      <c r="AD19" s="21">
        <f t="shared" si="5"/>
        <v>0.35177291464783955</v>
      </c>
      <c r="AE19" s="21">
        <f t="shared" si="6"/>
        <v>0.22005071026193251</v>
      </c>
      <c r="AF19" s="21">
        <f t="shared" si="7"/>
        <v>0.0920929803941633</v>
      </c>
      <c r="AG19" s="21">
        <f t="shared" si="8"/>
        <v>0.339283727622669</v>
      </c>
      <c r="AH19" s="21">
        <f t="shared" si="9"/>
        <v>0.11468718191146451</v>
      </c>
      <c r="AI19" s="21">
        <f t="shared" si="10"/>
        <v>0</v>
      </c>
      <c r="AJ19" s="21">
        <f t="shared" si="11"/>
        <v>0</v>
      </c>
      <c r="AK19" s="21">
        <f t="shared" si="12"/>
        <v>0.3617987742854235</v>
      </c>
      <c r="AL19" s="21">
        <f t="shared" si="13"/>
        <v>0.2899960538962455</v>
      </c>
      <c r="AM19" s="21">
        <f t="shared" si="14"/>
        <v>0.17191122454680052</v>
      </c>
      <c r="AN19" s="21"/>
      <c r="AO19" s="21">
        <f t="shared" si="15"/>
        <v>0.1402747176295605</v>
      </c>
      <c r="AP19" s="21">
        <f t="shared" si="16"/>
        <v>0.078143925538601</v>
      </c>
      <c r="AQ19" s="21">
        <f t="shared" si="17"/>
        <v>0.13256198056683</v>
      </c>
      <c r="AR19" s="21">
        <f t="shared" si="18"/>
        <v>0</v>
      </c>
      <c r="AS19" s="21">
        <f t="shared" si="19"/>
        <v>0</v>
      </c>
      <c r="AT19" s="21">
        <f t="shared" si="20"/>
        <v>0.07566862417433755</v>
      </c>
      <c r="BN19" s="9"/>
      <c r="BO19" s="9"/>
      <c r="BP19" s="9"/>
      <c r="BQ19" s="9"/>
      <c r="BR19" s="20"/>
      <c r="BS19" s="42"/>
      <c r="BT19" s="38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5">
      <c r="A20" s="33">
        <v>0.0953914841125645</v>
      </c>
      <c r="B20" s="33">
        <v>0.45573888842624505</v>
      </c>
      <c r="C20" s="33">
        <v>0.178568048852446</v>
      </c>
      <c r="D20" s="33">
        <v>0.48208590505472304</v>
      </c>
      <c r="E20" s="19">
        <v>0.0956063372492566</v>
      </c>
      <c r="F20" s="19">
        <v>0.33484456954762903</v>
      </c>
      <c r="G20" s="19">
        <v>0.19538515398733303</v>
      </c>
      <c r="H20" s="19">
        <v>0.07993673549341959</v>
      </c>
      <c r="I20" s="33">
        <v>0.32533876578249304</v>
      </c>
      <c r="J20" s="33">
        <v>0.10337335434300801</v>
      </c>
      <c r="K20" s="33">
        <v>0</v>
      </c>
      <c r="L20" s="33">
        <v>0</v>
      </c>
      <c r="M20" s="19">
        <v>0.36774774946597505</v>
      </c>
      <c r="N20" s="19">
        <v>0.28418824061081105</v>
      </c>
      <c r="O20" s="19">
        <v>0.172681978157035</v>
      </c>
      <c r="P20" s="33"/>
      <c r="Q20" s="33">
        <v>0.128587465602883</v>
      </c>
      <c r="R20" s="33">
        <v>0.07411832646314989</v>
      </c>
      <c r="S20" s="19">
        <v>0.126243857583797</v>
      </c>
      <c r="T20" s="33">
        <v>0</v>
      </c>
      <c r="U20" s="33">
        <v>0</v>
      </c>
      <c r="V20" s="19">
        <v>0.070928948864437</v>
      </c>
      <c r="X20" s="2"/>
      <c r="Y20" s="21">
        <f t="shared" si="0"/>
        <v>0.09857138995320475</v>
      </c>
      <c r="Z20" s="21">
        <f t="shared" si="1"/>
        <v>0.45990268067213</v>
      </c>
      <c r="AA20" s="21">
        <f t="shared" si="2"/>
        <v>0.18038554243694452</v>
      </c>
      <c r="AB20" s="21">
        <f t="shared" si="3"/>
        <v>0.4644729596402265</v>
      </c>
      <c r="AC20" s="21">
        <f t="shared" si="4"/>
        <v>0.09226412547914864</v>
      </c>
      <c r="AD20" s="21">
        <f t="shared" si="5"/>
        <v>0.319289988156215</v>
      </c>
      <c r="AE20" s="21">
        <f t="shared" si="6"/>
        <v>0.18419176541729904</v>
      </c>
      <c r="AF20" s="21">
        <f t="shared" si="7"/>
        <v>0.08171830900582425</v>
      </c>
      <c r="AG20" s="21">
        <f t="shared" si="8"/>
        <v>0.305865141427452</v>
      </c>
      <c r="AH20" s="21">
        <f t="shared" si="9"/>
        <v>0.09521035212183006</v>
      </c>
      <c r="AI20" s="21">
        <f t="shared" si="10"/>
        <v>0</v>
      </c>
      <c r="AJ20" s="21">
        <f t="shared" si="11"/>
        <v>0</v>
      </c>
      <c r="AK20" s="21">
        <f t="shared" si="12"/>
        <v>0.36845898814973055</v>
      </c>
      <c r="AL20" s="21">
        <f t="shared" si="13"/>
        <v>0.27451209947456257</v>
      </c>
      <c r="AM20" s="21">
        <f t="shared" si="14"/>
        <v>0.16689827099801702</v>
      </c>
      <c r="AN20" s="21"/>
      <c r="AO20" s="21">
        <f t="shared" si="15"/>
        <v>0.10950310869459906</v>
      </c>
      <c r="AP20" s="21">
        <f t="shared" si="16"/>
        <v>0.06272671343212555</v>
      </c>
      <c r="AQ20" s="21">
        <f t="shared" si="17"/>
        <v>0.1208921218936505</v>
      </c>
      <c r="AR20" s="21">
        <f t="shared" si="18"/>
        <v>0</v>
      </c>
      <c r="AS20" s="21">
        <f t="shared" si="19"/>
        <v>0</v>
      </c>
      <c r="AT20" s="21">
        <f t="shared" si="20"/>
        <v>0.07178880982937855</v>
      </c>
      <c r="BN20" s="9"/>
      <c r="BO20" s="9"/>
      <c r="BP20" s="9"/>
      <c r="BQ20" s="9"/>
      <c r="BR20" s="20"/>
      <c r="BS20" s="42"/>
      <c r="BT20" s="38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5">
      <c r="A21" s="33">
        <v>0.10175129579384501</v>
      </c>
      <c r="B21" s="33">
        <v>0.46406647291801506</v>
      </c>
      <c r="C21" s="33">
        <v>0.18220303602144303</v>
      </c>
      <c r="D21" s="33">
        <v>0.44686001422573</v>
      </c>
      <c r="E21" s="19">
        <v>0.08892191370904069</v>
      </c>
      <c r="F21" s="19">
        <v>0.30373540676480104</v>
      </c>
      <c r="G21" s="19">
        <v>0.17299837684726502</v>
      </c>
      <c r="H21" s="19">
        <v>0.0834998825182289</v>
      </c>
      <c r="I21" s="33">
        <v>0.286391517072411</v>
      </c>
      <c r="J21" s="33">
        <v>0.0870473499006521</v>
      </c>
      <c r="K21" s="33">
        <v>0</v>
      </c>
      <c r="L21" s="33">
        <v>0</v>
      </c>
      <c r="M21" s="19">
        <v>0.36917022683348605</v>
      </c>
      <c r="N21" s="19">
        <v>0.264835958338314</v>
      </c>
      <c r="O21" s="19">
        <v>0.16111456383899903</v>
      </c>
      <c r="P21" s="33"/>
      <c r="Q21" s="33">
        <v>0.0904187517863151</v>
      </c>
      <c r="R21" s="33">
        <v>0.051335100401101195</v>
      </c>
      <c r="S21" s="19">
        <v>0.11554038620350401</v>
      </c>
      <c r="T21" s="33">
        <v>0</v>
      </c>
      <c r="U21" s="33">
        <v>0</v>
      </c>
      <c r="V21" s="19">
        <v>0.0726486707943201</v>
      </c>
      <c r="X21" s="2"/>
      <c r="Y21" s="21">
        <f t="shared" si="0"/>
        <v>0.09292794632148196</v>
      </c>
      <c r="Z21" s="21">
        <f t="shared" si="1"/>
        <v>0.45965317716790205</v>
      </c>
      <c r="AA21" s="21">
        <f t="shared" si="2"/>
        <v>0.17870999704970453</v>
      </c>
      <c r="AB21" s="21">
        <f t="shared" si="3"/>
        <v>0.42893922706865806</v>
      </c>
      <c r="AC21" s="21">
        <f t="shared" si="4"/>
        <v>0.08843171230762314</v>
      </c>
      <c r="AD21" s="21">
        <f t="shared" si="5"/>
        <v>0.2952255702705615</v>
      </c>
      <c r="AE21" s="21">
        <f t="shared" si="6"/>
        <v>0.165287870911618</v>
      </c>
      <c r="AF21" s="21">
        <f t="shared" si="7"/>
        <v>0.07881066698843694</v>
      </c>
      <c r="AG21" s="21">
        <f t="shared" si="8"/>
        <v>0.2695391400874695</v>
      </c>
      <c r="AH21" s="21">
        <f t="shared" si="9"/>
        <v>0.0739445830209624</v>
      </c>
      <c r="AI21" s="21">
        <f t="shared" si="10"/>
        <v>0</v>
      </c>
      <c r="AJ21" s="21">
        <f t="shared" si="11"/>
        <v>0</v>
      </c>
      <c r="AK21" s="21">
        <f t="shared" si="12"/>
        <v>0.36745451251144357</v>
      </c>
      <c r="AL21" s="21">
        <f t="shared" si="13"/>
        <v>0.261426098973522</v>
      </c>
      <c r="AM21" s="21">
        <f t="shared" si="14"/>
        <v>0.149443276724114</v>
      </c>
      <c r="AN21" s="21"/>
      <c r="AO21" s="21">
        <f t="shared" si="15"/>
        <v>0.08706477358934439</v>
      </c>
      <c r="AP21" s="21">
        <f t="shared" si="16"/>
        <v>0.051315361506500345</v>
      </c>
      <c r="AQ21" s="21">
        <f t="shared" si="17"/>
        <v>0.10448989393167366</v>
      </c>
      <c r="AR21" s="21">
        <f t="shared" si="18"/>
        <v>0</v>
      </c>
      <c r="AS21" s="21">
        <f t="shared" si="19"/>
        <v>0</v>
      </c>
      <c r="AT21" s="21">
        <f t="shared" si="20"/>
        <v>0.0656670156405848</v>
      </c>
      <c r="BN21" s="9"/>
      <c r="BO21" s="9"/>
      <c r="BP21" s="9"/>
      <c r="BQ21" s="9"/>
      <c r="BR21" s="20"/>
      <c r="BS21" s="42"/>
      <c r="BT21" s="38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ht="15">
      <c r="A22" s="33">
        <v>0.0841045968491189</v>
      </c>
      <c r="B22" s="33">
        <v>0.45523988141778904</v>
      </c>
      <c r="C22" s="33">
        <v>0.175216958077966</v>
      </c>
      <c r="D22" s="33">
        <v>0.41101843991158604</v>
      </c>
      <c r="E22" s="19">
        <v>0.0879415109062056</v>
      </c>
      <c r="F22" s="19">
        <v>0.28671573377632203</v>
      </c>
      <c r="G22" s="19">
        <v>0.15757736497597102</v>
      </c>
      <c r="H22" s="19">
        <v>0.074121451458645</v>
      </c>
      <c r="I22" s="33">
        <v>0.252686763102528</v>
      </c>
      <c r="J22" s="33">
        <v>0.0608418161412727</v>
      </c>
      <c r="K22" s="33">
        <v>0</v>
      </c>
      <c r="L22" s="33">
        <v>0</v>
      </c>
      <c r="M22" s="19">
        <v>0.365738798189401</v>
      </c>
      <c r="N22" s="19">
        <v>0.25801623960873</v>
      </c>
      <c r="O22" s="19">
        <v>0.137771989609229</v>
      </c>
      <c r="P22" s="33"/>
      <c r="Q22" s="33">
        <v>0.0837107953923737</v>
      </c>
      <c r="R22" s="33">
        <v>0.0512956226118995</v>
      </c>
      <c r="S22" s="19">
        <v>0.0934394016598433</v>
      </c>
      <c r="T22" s="33">
        <v>0</v>
      </c>
      <c r="U22" s="33">
        <v>0</v>
      </c>
      <c r="V22" s="19">
        <v>0.0586853604868495</v>
      </c>
      <c r="X22" s="2"/>
      <c r="Y22" s="21">
        <f t="shared" si="0"/>
        <v>0.08902669271296484</v>
      </c>
      <c r="Z22" s="21">
        <f t="shared" si="1"/>
        <v>0.4480091402530485</v>
      </c>
      <c r="AA22" s="21">
        <f t="shared" si="2"/>
        <v>0.171115768496407</v>
      </c>
      <c r="AB22" s="21">
        <f t="shared" si="3"/>
        <v>0.39107851685290107</v>
      </c>
      <c r="AC22" s="21">
        <f t="shared" si="4"/>
        <v>0.09156217568756175</v>
      </c>
      <c r="AD22" s="21">
        <f t="shared" si="5"/>
        <v>0.271059249688524</v>
      </c>
      <c r="AE22" s="21">
        <f t="shared" si="6"/>
        <v>0.15137331452032102</v>
      </c>
      <c r="AF22" s="21">
        <f t="shared" si="7"/>
        <v>0.07432637632504295</v>
      </c>
      <c r="AG22" s="21">
        <f t="shared" si="8"/>
        <v>0.235404825419115</v>
      </c>
      <c r="AH22" s="21">
        <f t="shared" si="9"/>
        <v>0.06589127189642575</v>
      </c>
      <c r="AI22" s="21">
        <f t="shared" si="10"/>
        <v>0</v>
      </c>
      <c r="AJ22" s="21">
        <f t="shared" si="11"/>
        <v>0</v>
      </c>
      <c r="AK22" s="21">
        <f t="shared" si="12"/>
        <v>0.36576343327230204</v>
      </c>
      <c r="AL22" s="21">
        <f t="shared" si="13"/>
        <v>0.2574799952188285</v>
      </c>
      <c r="AM22" s="21">
        <f t="shared" si="14"/>
        <v>0.135031144381442</v>
      </c>
      <c r="AN22" s="21"/>
      <c r="AO22" s="21">
        <f t="shared" si="15"/>
        <v>0.07571553432551935</v>
      </c>
      <c r="AP22" s="21">
        <f t="shared" si="16"/>
        <v>0.0390094708264378</v>
      </c>
      <c r="AQ22" s="21">
        <f t="shared" si="17"/>
        <v>0.09109664458618115</v>
      </c>
      <c r="AR22" s="21">
        <f t="shared" si="18"/>
        <v>0</v>
      </c>
      <c r="AS22" s="21">
        <f t="shared" si="19"/>
        <v>0</v>
      </c>
      <c r="AT22" s="21">
        <f t="shared" si="20"/>
        <v>0.0559968234895421</v>
      </c>
      <c r="BN22" s="9"/>
      <c r="BO22" s="9"/>
      <c r="BP22" s="9"/>
      <c r="BQ22" s="9"/>
      <c r="BR22" s="20"/>
      <c r="BS22" s="42"/>
      <c r="BT22" s="38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ht="15">
      <c r="A23" s="33">
        <v>0.0939487885768108</v>
      </c>
      <c r="B23" s="33">
        <v>0.440778399088308</v>
      </c>
      <c r="C23" s="33">
        <v>0.167014578914848</v>
      </c>
      <c r="D23" s="33">
        <v>0.37113859379421604</v>
      </c>
      <c r="E23" s="19">
        <v>0.0951828404689179</v>
      </c>
      <c r="F23" s="19">
        <v>0.255402765600726</v>
      </c>
      <c r="G23" s="19">
        <v>0.145169264064671</v>
      </c>
      <c r="H23" s="19">
        <v>0.0745313011914409</v>
      </c>
      <c r="I23" s="33">
        <v>0.21812288773570201</v>
      </c>
      <c r="J23" s="33">
        <v>0.0709407276515788</v>
      </c>
      <c r="K23" s="33">
        <v>0</v>
      </c>
      <c r="L23" s="33">
        <v>0</v>
      </c>
      <c r="M23" s="19">
        <v>0.36578806835520306</v>
      </c>
      <c r="N23" s="19">
        <v>0.256943750828927</v>
      </c>
      <c r="O23" s="19">
        <v>0.132290299153655</v>
      </c>
      <c r="P23" s="33"/>
      <c r="Q23" s="33">
        <v>0.067720273258665</v>
      </c>
      <c r="R23" s="33">
        <v>0.0267233190409761</v>
      </c>
      <c r="S23" s="19">
        <v>0.088753887512519</v>
      </c>
      <c r="T23" s="33">
        <v>0</v>
      </c>
      <c r="U23" s="33">
        <v>0</v>
      </c>
      <c r="V23" s="19">
        <v>0.0533082864922347</v>
      </c>
      <c r="X23" s="2"/>
      <c r="Y23" s="21">
        <f t="shared" si="0"/>
        <v>0.092835465838421</v>
      </c>
      <c r="Z23" s="21">
        <f t="shared" si="1"/>
        <v>0.43310211595173154</v>
      </c>
      <c r="AA23" s="21">
        <f t="shared" si="2"/>
        <v>0.1587440089510865</v>
      </c>
      <c r="AB23" s="21">
        <f t="shared" si="3"/>
        <v>0.35627519139725705</v>
      </c>
      <c r="AC23" s="21">
        <f t="shared" si="4"/>
        <v>0.09417761734196045</v>
      </c>
      <c r="AD23" s="21">
        <f t="shared" si="5"/>
        <v>0.2448846769107715</v>
      </c>
      <c r="AE23" s="21">
        <f t="shared" si="6"/>
        <v>0.15118659891153252</v>
      </c>
      <c r="AF23" s="21">
        <f t="shared" si="7"/>
        <v>0.070045610420264</v>
      </c>
      <c r="AG23" s="21">
        <f t="shared" si="8"/>
        <v>0.2033070611125805</v>
      </c>
      <c r="AH23" s="21">
        <f t="shared" si="9"/>
        <v>0.07199231393502455</v>
      </c>
      <c r="AI23" s="21">
        <f t="shared" si="10"/>
        <v>0</v>
      </c>
      <c r="AJ23" s="21">
        <f t="shared" si="11"/>
        <v>0</v>
      </c>
      <c r="AK23" s="21">
        <f t="shared" si="12"/>
        <v>0.3574502848133455</v>
      </c>
      <c r="AL23" s="21">
        <f t="shared" si="13"/>
        <v>0.24798969755816402</v>
      </c>
      <c r="AM23" s="21">
        <f t="shared" si="14"/>
        <v>0.125762897684422</v>
      </c>
      <c r="AN23" s="21"/>
      <c r="AO23" s="21">
        <f t="shared" si="15"/>
        <v>0.057786673516338205</v>
      </c>
      <c r="AP23" s="21">
        <f t="shared" si="16"/>
        <v>0.0248399140711766</v>
      </c>
      <c r="AQ23" s="21">
        <f t="shared" si="17"/>
        <v>0.08359030449985055</v>
      </c>
      <c r="AR23" s="21">
        <f t="shared" si="18"/>
        <v>0</v>
      </c>
      <c r="AS23" s="21">
        <f t="shared" si="19"/>
        <v>0</v>
      </c>
      <c r="AT23" s="21">
        <f t="shared" si="20"/>
        <v>0.0477430346707765</v>
      </c>
      <c r="BN23" s="9"/>
      <c r="BO23" s="9"/>
      <c r="BP23" s="9"/>
      <c r="BQ23" s="9"/>
      <c r="BR23" s="20"/>
      <c r="BS23" s="42"/>
      <c r="BT23" s="38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ht="15">
      <c r="A24" s="33">
        <v>0.0917221431000312</v>
      </c>
      <c r="B24" s="33">
        <v>0.42542583281515506</v>
      </c>
      <c r="C24" s="33">
        <v>0.15047343898732501</v>
      </c>
      <c r="D24" s="33">
        <v>0.341411789000298</v>
      </c>
      <c r="E24" s="19">
        <v>0.09317239421500301</v>
      </c>
      <c r="F24" s="19">
        <v>0.23436658822081702</v>
      </c>
      <c r="G24" s="19">
        <v>0.157203933758394</v>
      </c>
      <c r="H24" s="19">
        <v>0.0655599196490871</v>
      </c>
      <c r="I24" s="33">
        <v>0.188491234489459</v>
      </c>
      <c r="J24" s="33">
        <v>0.07304390021847029</v>
      </c>
      <c r="K24" s="33">
        <v>0</v>
      </c>
      <c r="L24" s="33">
        <v>0</v>
      </c>
      <c r="M24" s="19">
        <v>0.349112501271488</v>
      </c>
      <c r="N24" s="19">
        <v>0.239035644287401</v>
      </c>
      <c r="O24" s="19">
        <v>0.11923549621518902</v>
      </c>
      <c r="P24" s="33"/>
      <c r="Q24" s="33">
        <v>0.0478530737740114</v>
      </c>
      <c r="R24" s="33">
        <v>0.0229565091013771</v>
      </c>
      <c r="S24" s="19">
        <v>0.0784267214871821</v>
      </c>
      <c r="T24" s="33">
        <v>0</v>
      </c>
      <c r="U24" s="33">
        <v>0</v>
      </c>
      <c r="V24" s="19">
        <v>0.0421777828493183</v>
      </c>
      <c r="X24" s="2"/>
      <c r="Y24" s="21">
        <f t="shared" si="0"/>
        <v>0.0886852263139699</v>
      </c>
      <c r="Z24" s="21">
        <f t="shared" si="1"/>
        <v>0.41747736403760205</v>
      </c>
      <c r="AA24" s="21">
        <f t="shared" si="2"/>
        <v>0.14168795889625552</v>
      </c>
      <c r="AB24" s="21">
        <f t="shared" si="3"/>
        <v>0.3315168758460865</v>
      </c>
      <c r="AC24" s="21">
        <f t="shared" si="4"/>
        <v>0.08903205389733385</v>
      </c>
      <c r="AD24" s="21">
        <f t="shared" si="5"/>
        <v>0.228514873948287</v>
      </c>
      <c r="AE24" s="21">
        <f t="shared" si="6"/>
        <v>0.159542122404812</v>
      </c>
      <c r="AF24" s="21">
        <f t="shared" si="7"/>
        <v>0.06027400363875285</v>
      </c>
      <c r="AG24" s="21">
        <f t="shared" si="8"/>
        <v>0.178419117737952</v>
      </c>
      <c r="AH24" s="21">
        <f t="shared" si="9"/>
        <v>0.0732849166785714</v>
      </c>
      <c r="AI24" s="21">
        <f t="shared" si="10"/>
        <v>0</v>
      </c>
      <c r="AJ24" s="21">
        <f t="shared" si="11"/>
        <v>0</v>
      </c>
      <c r="AK24" s="21">
        <f t="shared" si="12"/>
        <v>0.346129272200183</v>
      </c>
      <c r="AL24" s="21">
        <f t="shared" si="13"/>
        <v>0.2295085054091095</v>
      </c>
      <c r="AM24" s="21">
        <f t="shared" si="14"/>
        <v>0.11653480349710851</v>
      </c>
      <c r="AN24" s="21"/>
      <c r="AO24" s="21">
        <f t="shared" si="15"/>
        <v>0.044266548971709854</v>
      </c>
      <c r="AP24" s="21">
        <f t="shared" si="16"/>
        <v>0.014803559569014281</v>
      </c>
      <c r="AQ24" s="21">
        <f t="shared" si="17"/>
        <v>0.0792195983342997</v>
      </c>
      <c r="AR24" s="21">
        <f t="shared" si="18"/>
        <v>0</v>
      </c>
      <c r="AS24" s="21">
        <f t="shared" si="19"/>
        <v>0</v>
      </c>
      <c r="AT24" s="21">
        <f t="shared" si="20"/>
        <v>0.04828075925542765</v>
      </c>
      <c r="BN24" s="9"/>
      <c r="BO24" s="9"/>
      <c r="BP24" s="9"/>
      <c r="BQ24" s="9"/>
      <c r="BR24" s="20"/>
      <c r="BS24" s="42"/>
      <c r="BT24" s="38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ht="15">
      <c r="A25" s="33">
        <v>0.0856483095279086</v>
      </c>
      <c r="B25" s="33">
        <v>0.40952889526004904</v>
      </c>
      <c r="C25" s="33">
        <v>0.13290247880518602</v>
      </c>
      <c r="D25" s="33">
        <v>0.32162196269187504</v>
      </c>
      <c r="E25" s="19">
        <v>0.0848917135796647</v>
      </c>
      <c r="F25" s="19">
        <v>0.222663159675757</v>
      </c>
      <c r="G25" s="19">
        <v>0.16188031105123</v>
      </c>
      <c r="H25" s="19">
        <v>0.0549880876284186</v>
      </c>
      <c r="I25" s="33">
        <v>0.168347000986445</v>
      </c>
      <c r="J25" s="33">
        <v>0.07352593313867249</v>
      </c>
      <c r="K25" s="33">
        <v>0</v>
      </c>
      <c r="L25" s="33">
        <v>0</v>
      </c>
      <c r="M25" s="19">
        <v>0.34314604312887803</v>
      </c>
      <c r="N25" s="19">
        <v>0.219981366530818</v>
      </c>
      <c r="O25" s="19">
        <v>0.11383411077902801</v>
      </c>
      <c r="P25" s="33"/>
      <c r="Q25" s="33">
        <v>0.0406800241694083</v>
      </c>
      <c r="R25" s="33">
        <v>0.006650610036651461</v>
      </c>
      <c r="S25" s="19">
        <v>0.0800124751814173</v>
      </c>
      <c r="T25" s="33">
        <v>0</v>
      </c>
      <c r="U25" s="33">
        <v>0</v>
      </c>
      <c r="V25" s="19">
        <v>0.054383735661537</v>
      </c>
      <c r="X25" s="2"/>
      <c r="Y25" s="21">
        <f t="shared" si="0"/>
        <v>0.08626437182276195</v>
      </c>
      <c r="Z25" s="21">
        <f t="shared" si="1"/>
        <v>0.40446105784949354</v>
      </c>
      <c r="AA25" s="21">
        <f t="shared" si="2"/>
        <v>0.12298141313605351</v>
      </c>
      <c r="AB25" s="21">
        <f t="shared" si="3"/>
        <v>0.3120310671592135</v>
      </c>
      <c r="AC25" s="21">
        <f t="shared" si="4"/>
        <v>0.0888652923446364</v>
      </c>
      <c r="AD25" s="21">
        <f t="shared" si="5"/>
        <v>0.2200050374540475</v>
      </c>
      <c r="AE25" s="21">
        <f t="shared" si="6"/>
        <v>0.15133830534367348</v>
      </c>
      <c r="AF25" s="21">
        <f t="shared" si="7"/>
        <v>0.05159740842595045</v>
      </c>
      <c r="AG25" s="21">
        <f t="shared" si="8"/>
        <v>0.158242126368723</v>
      </c>
      <c r="AH25" s="21">
        <f t="shared" si="9"/>
        <v>0.07533847346825354</v>
      </c>
      <c r="AI25" s="21">
        <f t="shared" si="10"/>
        <v>0</v>
      </c>
      <c r="AJ25" s="21">
        <f t="shared" si="11"/>
        <v>0</v>
      </c>
      <c r="AK25" s="21">
        <f t="shared" si="12"/>
        <v>0.334093047502797</v>
      </c>
      <c r="AL25" s="21">
        <f t="shared" si="13"/>
        <v>0.210810359422919</v>
      </c>
      <c r="AM25" s="21">
        <f t="shared" si="14"/>
        <v>0.1028366875226946</v>
      </c>
      <c r="AN25" s="21"/>
      <c r="AO25" s="21">
        <f t="shared" si="15"/>
        <v>0.03796231664279135</v>
      </c>
      <c r="AP25" s="21">
        <f t="shared" si="16"/>
        <v>0.006613577774214231</v>
      </c>
      <c r="AQ25" s="21">
        <f t="shared" si="17"/>
        <v>0.07783151476815489</v>
      </c>
      <c r="AR25" s="21">
        <f t="shared" si="18"/>
        <v>0</v>
      </c>
      <c r="AS25" s="21">
        <f t="shared" si="19"/>
        <v>0</v>
      </c>
      <c r="AT25" s="21">
        <f t="shared" si="20"/>
        <v>0.05041369907083115</v>
      </c>
      <c r="BN25" s="9"/>
      <c r="BO25" s="9"/>
      <c r="BP25" s="9"/>
      <c r="BQ25" s="9"/>
      <c r="BR25" s="20"/>
      <c r="BS25" s="42"/>
      <c r="BT25" s="38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ht="15">
      <c r="A26" s="33">
        <v>0.0868804341176153</v>
      </c>
      <c r="B26" s="33">
        <v>0.39939322043893805</v>
      </c>
      <c r="C26" s="33">
        <v>0.11306034746692101</v>
      </c>
      <c r="D26" s="33">
        <v>0.302440171626552</v>
      </c>
      <c r="E26" s="19">
        <v>0.0928388711096081</v>
      </c>
      <c r="F26" s="19">
        <v>0.217346915232338</v>
      </c>
      <c r="G26" s="19">
        <v>0.140796299636117</v>
      </c>
      <c r="H26" s="19">
        <v>0.0482067292234823</v>
      </c>
      <c r="I26" s="33">
        <v>0.148137251751001</v>
      </c>
      <c r="J26" s="33">
        <v>0.0771510137978346</v>
      </c>
      <c r="K26" s="33">
        <v>0</v>
      </c>
      <c r="L26" s="33">
        <v>0</v>
      </c>
      <c r="M26" s="19">
        <v>0.32504005187671603</v>
      </c>
      <c r="N26" s="19">
        <v>0.20163935231502</v>
      </c>
      <c r="O26" s="19">
        <v>0.0918392642663612</v>
      </c>
      <c r="P26" s="33"/>
      <c r="Q26" s="33">
        <v>0.0352446091161744</v>
      </c>
      <c r="R26" s="33">
        <v>0.006576545511777001</v>
      </c>
      <c r="S26" s="19">
        <v>0.0756505543548925</v>
      </c>
      <c r="T26" s="33">
        <v>0</v>
      </c>
      <c r="U26" s="33">
        <v>0</v>
      </c>
      <c r="V26" s="19">
        <v>0.0464436624801253</v>
      </c>
      <c r="X26" s="2"/>
      <c r="Y26" s="21">
        <f t="shared" si="0"/>
        <v>0.0853118228472323</v>
      </c>
      <c r="Z26" s="21">
        <f t="shared" si="1"/>
        <v>0.39464050271391754</v>
      </c>
      <c r="AA26" s="21">
        <f t="shared" si="2"/>
        <v>0.1070261574344675</v>
      </c>
      <c r="AB26" s="21">
        <f t="shared" si="3"/>
        <v>0.2758912114050585</v>
      </c>
      <c r="AC26" s="21">
        <f t="shared" si="4"/>
        <v>0.08819048978255845</v>
      </c>
      <c r="AD26" s="21">
        <f t="shared" si="5"/>
        <v>0.2029257610016455</v>
      </c>
      <c r="AE26" s="21">
        <f t="shared" si="6"/>
        <v>0.1271331727862</v>
      </c>
      <c r="AF26" s="21">
        <f t="shared" si="7"/>
        <v>0.0460551454088302</v>
      </c>
      <c r="AG26" s="21">
        <f t="shared" si="8"/>
        <v>0.13750825127384853</v>
      </c>
      <c r="AH26" s="21">
        <f t="shared" si="9"/>
        <v>0.0717912582900811</v>
      </c>
      <c r="AI26" s="21">
        <f t="shared" si="10"/>
        <v>0</v>
      </c>
      <c r="AJ26" s="21">
        <f t="shared" si="11"/>
        <v>0</v>
      </c>
      <c r="AK26" s="21">
        <f t="shared" si="12"/>
        <v>0.3258887702166615</v>
      </c>
      <c r="AL26" s="21">
        <f t="shared" si="13"/>
        <v>0.18401615118980752</v>
      </c>
      <c r="AM26" s="21">
        <f t="shared" si="14"/>
        <v>0.08964309656154851</v>
      </c>
      <c r="AN26" s="21"/>
      <c r="AO26" s="21">
        <f t="shared" si="15"/>
        <v>0.03596164389800615</v>
      </c>
      <c r="AP26" s="21">
        <f t="shared" si="16"/>
        <v>0.006481606669160981</v>
      </c>
      <c r="AQ26" s="21">
        <f t="shared" si="17"/>
        <v>0.0684626828082628</v>
      </c>
      <c r="AR26" s="21">
        <f t="shared" si="18"/>
        <v>0</v>
      </c>
      <c r="AS26" s="21">
        <f t="shared" si="19"/>
        <v>0</v>
      </c>
      <c r="AT26" s="21">
        <f t="shared" si="20"/>
        <v>0.0440985714982942</v>
      </c>
      <c r="BN26" s="9"/>
      <c r="BO26" s="9"/>
      <c r="BP26" s="9"/>
      <c r="BQ26" s="9"/>
      <c r="BR26" s="20"/>
      <c r="BS26" s="42"/>
      <c r="BT26" s="38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89" ht="15">
      <c r="A27" s="33">
        <v>0.0837432115768493</v>
      </c>
      <c r="B27" s="33">
        <v>0.38988778498889703</v>
      </c>
      <c r="C27" s="33">
        <v>0.10099196740201401</v>
      </c>
      <c r="D27" s="33">
        <v>0.249342251183565</v>
      </c>
      <c r="E27" s="19">
        <v>0.0835421084555088</v>
      </c>
      <c r="F27" s="19">
        <v>0.18850460677095301</v>
      </c>
      <c r="G27" s="19">
        <v>0.11347004593628301</v>
      </c>
      <c r="H27" s="19">
        <v>0.043903561594178096</v>
      </c>
      <c r="I27" s="33">
        <v>0.126879250796696</v>
      </c>
      <c r="J27" s="33">
        <v>0.0664315027823276</v>
      </c>
      <c r="K27" s="33">
        <v>0</v>
      </c>
      <c r="L27" s="33">
        <v>0</v>
      </c>
      <c r="M27" s="19">
        <v>0.326737488556607</v>
      </c>
      <c r="N27" s="19">
        <v>0.166392950064595</v>
      </c>
      <c r="O27" s="19">
        <v>0.0874469288567358</v>
      </c>
      <c r="P27" s="33"/>
      <c r="Q27" s="33">
        <v>0.0366786786798379</v>
      </c>
      <c r="R27" s="33">
        <v>0.0063866678265449605</v>
      </c>
      <c r="S27" s="19">
        <v>0.061274811261633096</v>
      </c>
      <c r="T27" s="33">
        <v>0</v>
      </c>
      <c r="U27" s="33">
        <v>0</v>
      </c>
      <c r="V27" s="19">
        <v>0.0417534805164631</v>
      </c>
      <c r="X27" s="2"/>
      <c r="Y27" s="21">
        <f t="shared" si="0"/>
        <v>0.08708104562702484</v>
      </c>
      <c r="Z27" s="21">
        <f t="shared" si="1"/>
        <v>0.38435172346975754</v>
      </c>
      <c r="AA27" s="21">
        <f t="shared" si="2"/>
        <v>0.0951373000896223</v>
      </c>
      <c r="AB27" s="21">
        <f t="shared" si="3"/>
        <v>0.2360744632846135</v>
      </c>
      <c r="AC27" s="21">
        <f t="shared" si="4"/>
        <v>0.0853795880756958</v>
      </c>
      <c r="AD27" s="21">
        <f t="shared" si="5"/>
        <v>0.18903815390767953</v>
      </c>
      <c r="AE27" s="21">
        <f t="shared" si="6"/>
        <v>0.10108210182365965</v>
      </c>
      <c r="AF27" s="21">
        <f t="shared" si="7"/>
        <v>0.0399836416497954</v>
      </c>
      <c r="AG27" s="21">
        <f t="shared" si="8"/>
        <v>0.125871173819419</v>
      </c>
      <c r="AH27" s="21">
        <f t="shared" si="9"/>
        <v>0.06416911273938264</v>
      </c>
      <c r="AI27" s="21">
        <f t="shared" si="10"/>
        <v>0</v>
      </c>
      <c r="AJ27" s="21">
        <f t="shared" si="11"/>
        <v>0</v>
      </c>
      <c r="AK27" s="21">
        <f t="shared" si="12"/>
        <v>0.31772661097548605</v>
      </c>
      <c r="AL27" s="21">
        <f t="shared" si="13"/>
        <v>0.1573758573770035</v>
      </c>
      <c r="AM27" s="21">
        <f t="shared" si="14"/>
        <v>0.0871553867210412</v>
      </c>
      <c r="AN27" s="21"/>
      <c r="AO27" s="21">
        <f t="shared" si="15"/>
        <v>0.02786892554012095</v>
      </c>
      <c r="AP27" s="21">
        <f t="shared" si="16"/>
        <v>0.0035132612182425826</v>
      </c>
      <c r="AQ27" s="21">
        <f t="shared" si="17"/>
        <v>0.06376618698715575</v>
      </c>
      <c r="AR27" s="21">
        <f t="shared" si="18"/>
        <v>0</v>
      </c>
      <c r="AS27" s="21">
        <f t="shared" si="19"/>
        <v>0</v>
      </c>
      <c r="AT27" s="21">
        <f t="shared" si="20"/>
        <v>0.038988813128935</v>
      </c>
      <c r="BN27" s="9"/>
      <c r="BO27" s="9"/>
      <c r="BP27" s="9"/>
      <c r="BQ27" s="9"/>
      <c r="BR27" s="20"/>
      <c r="BS27" s="42"/>
      <c r="BT27" s="38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1:89" ht="15">
      <c r="A28" s="33">
        <v>0.0904188796772004</v>
      </c>
      <c r="B28" s="33">
        <v>0.37881566195061805</v>
      </c>
      <c r="C28" s="33">
        <v>0.0892826327772306</v>
      </c>
      <c r="D28" s="33">
        <v>0.222806675385662</v>
      </c>
      <c r="E28" s="19">
        <v>0.0872170676958828</v>
      </c>
      <c r="F28" s="19">
        <v>0.18957170104440602</v>
      </c>
      <c r="G28" s="19">
        <v>0.0886941577110363</v>
      </c>
      <c r="H28" s="19">
        <v>0.0360637217054127</v>
      </c>
      <c r="I28" s="33">
        <v>0.12486309684214202</v>
      </c>
      <c r="J28" s="33">
        <v>0.0619067226964377</v>
      </c>
      <c r="K28" s="33">
        <v>0</v>
      </c>
      <c r="L28" s="33">
        <v>0</v>
      </c>
      <c r="M28" s="19">
        <v>0.30871573339436503</v>
      </c>
      <c r="N28" s="19">
        <v>0.148358764689412</v>
      </c>
      <c r="O28" s="19">
        <v>0.0868638445853466</v>
      </c>
      <c r="P28" s="33"/>
      <c r="Q28" s="33">
        <v>0.019059172400404</v>
      </c>
      <c r="R28" s="33">
        <v>0.000639854609940205</v>
      </c>
      <c r="S28" s="19">
        <v>0.0662575627126784</v>
      </c>
      <c r="T28" s="33">
        <v>0</v>
      </c>
      <c r="U28" s="33">
        <v>0</v>
      </c>
      <c r="V28" s="19">
        <v>0.0362241457414069</v>
      </c>
      <c r="X28" s="2"/>
      <c r="Y28" s="21">
        <f t="shared" si="0"/>
        <v>0.08872933239050665</v>
      </c>
      <c r="Z28" s="21">
        <f t="shared" si="1"/>
        <v>0.3781627404428005</v>
      </c>
      <c r="AA28" s="21">
        <f t="shared" si="2"/>
        <v>0.078562760586274</v>
      </c>
      <c r="AB28" s="21">
        <f t="shared" si="3"/>
        <v>0.215742567820786</v>
      </c>
      <c r="AC28" s="21">
        <f t="shared" si="4"/>
        <v>0.0811500497182118</v>
      </c>
      <c r="AD28" s="21">
        <f t="shared" si="5"/>
        <v>0.1832498884838415</v>
      </c>
      <c r="AE28" s="21">
        <f t="shared" si="6"/>
        <v>0.0709126786263672</v>
      </c>
      <c r="AF28" s="21">
        <f t="shared" si="7"/>
        <v>0.02892711777121175</v>
      </c>
      <c r="AG28" s="21">
        <f t="shared" si="8"/>
        <v>0.11788072675489451</v>
      </c>
      <c r="AH28" s="21">
        <f t="shared" si="9"/>
        <v>0.0569611471811354</v>
      </c>
      <c r="AI28" s="21">
        <f t="shared" si="10"/>
        <v>0</v>
      </c>
      <c r="AJ28" s="21">
        <f t="shared" si="11"/>
        <v>0</v>
      </c>
      <c r="AK28" s="21">
        <f t="shared" si="12"/>
        <v>0.3052374186247585</v>
      </c>
      <c r="AL28" s="21">
        <f t="shared" si="13"/>
        <v>0.1379457992006275</v>
      </c>
      <c r="AM28" s="21">
        <f t="shared" si="14"/>
        <v>0.08958897796150936</v>
      </c>
      <c r="AN28" s="21"/>
      <c r="AO28" s="21">
        <f t="shared" si="15"/>
        <v>0.0220973310790144</v>
      </c>
      <c r="AP28" s="21">
        <f t="shared" si="16"/>
        <v>0.009147056162220902</v>
      </c>
      <c r="AQ28" s="21">
        <f t="shared" si="17"/>
        <v>0.062146756159986896</v>
      </c>
      <c r="AR28" s="21">
        <f t="shared" si="18"/>
        <v>0</v>
      </c>
      <c r="AS28" s="21">
        <f t="shared" si="19"/>
        <v>0</v>
      </c>
      <c r="AT28" s="21">
        <f t="shared" si="20"/>
        <v>0.039464671030788295</v>
      </c>
      <c r="BN28" s="9"/>
      <c r="BO28" s="9"/>
      <c r="BP28" s="9"/>
      <c r="BQ28" s="9"/>
      <c r="BR28" s="20"/>
      <c r="BS28" s="42"/>
      <c r="BT28" s="38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ht="15">
      <c r="A29" s="33">
        <v>0.0870397851038129</v>
      </c>
      <c r="B29" s="33">
        <v>0.37750981893498303</v>
      </c>
      <c r="C29" s="33">
        <v>0.0678428883953174</v>
      </c>
      <c r="D29" s="33">
        <v>0.20867846025591</v>
      </c>
      <c r="E29" s="19">
        <v>0.0750830317405408</v>
      </c>
      <c r="F29" s="19">
        <v>0.176928075923277</v>
      </c>
      <c r="G29" s="19">
        <v>0.0531311995416981</v>
      </c>
      <c r="H29" s="19">
        <v>0.0217905138370108</v>
      </c>
      <c r="I29" s="33">
        <v>0.11089835666764701</v>
      </c>
      <c r="J29" s="33">
        <v>0.0520155716658331</v>
      </c>
      <c r="K29" s="33">
        <v>0</v>
      </c>
      <c r="L29" s="33">
        <v>0</v>
      </c>
      <c r="M29" s="19">
        <v>0.30175910385515203</v>
      </c>
      <c r="N29" s="19">
        <v>0.127532833711843</v>
      </c>
      <c r="O29" s="19">
        <v>0.0923141113376721</v>
      </c>
      <c r="P29" s="33"/>
      <c r="Q29" s="33">
        <v>0.0251354897576248</v>
      </c>
      <c r="R29" s="33">
        <v>0.0176542577145016</v>
      </c>
      <c r="S29" s="19">
        <v>0.0580359496072954</v>
      </c>
      <c r="T29" s="33">
        <v>0</v>
      </c>
      <c r="U29" s="33">
        <v>0</v>
      </c>
      <c r="V29" s="19">
        <v>0.0427051963201697</v>
      </c>
      <c r="X29" s="2"/>
      <c r="Y29" s="21">
        <f t="shared" si="0"/>
        <v>0.0843571397067088</v>
      </c>
      <c r="Z29" s="21">
        <f t="shared" si="1"/>
        <v>0.373474018746462</v>
      </c>
      <c r="AA29" s="21">
        <f t="shared" si="2"/>
        <v>0.06408961106193954</v>
      </c>
      <c r="AB29" s="21">
        <f t="shared" si="3"/>
        <v>0.1921056757604265</v>
      </c>
      <c r="AC29" s="21">
        <f t="shared" si="4"/>
        <v>0.0704711052645459</v>
      </c>
      <c r="AD29" s="21">
        <f t="shared" si="5"/>
        <v>0.1795900435297555</v>
      </c>
      <c r="AE29" s="21">
        <f t="shared" si="6"/>
        <v>0.052450111923276796</v>
      </c>
      <c r="AF29" s="21">
        <f t="shared" si="7"/>
        <v>0.0334858687121479</v>
      </c>
      <c r="AG29" s="21">
        <f t="shared" si="8"/>
        <v>0.10585549948947151</v>
      </c>
      <c r="AH29" s="21">
        <f t="shared" si="9"/>
        <v>0.04759377784182625</v>
      </c>
      <c r="AI29" s="21">
        <f t="shared" si="10"/>
        <v>0</v>
      </c>
      <c r="AJ29" s="21">
        <f t="shared" si="11"/>
        <v>0</v>
      </c>
      <c r="AK29" s="21">
        <f t="shared" si="12"/>
        <v>0.29332039594141</v>
      </c>
      <c r="AL29" s="21">
        <f t="shared" si="13"/>
        <v>0.12816077179894853</v>
      </c>
      <c r="AM29" s="21">
        <f t="shared" si="14"/>
        <v>0.088402733163878</v>
      </c>
      <c r="AN29" s="21"/>
      <c r="AO29" s="21">
        <f t="shared" si="15"/>
        <v>0.024681396676841598</v>
      </c>
      <c r="AP29" s="21">
        <f t="shared" si="16"/>
        <v>0.01169372292670863</v>
      </c>
      <c r="AQ29" s="21">
        <f t="shared" si="17"/>
        <v>0.05649924738929005</v>
      </c>
      <c r="AR29" s="21">
        <f t="shared" si="18"/>
        <v>0</v>
      </c>
      <c r="AS29" s="21">
        <f t="shared" si="19"/>
        <v>0</v>
      </c>
      <c r="AT29" s="21">
        <f t="shared" si="20"/>
        <v>0.04811243032264845</v>
      </c>
      <c r="BN29" s="9"/>
      <c r="BO29" s="9"/>
      <c r="BP29" s="9"/>
      <c r="BQ29" s="9"/>
      <c r="BR29" s="20"/>
      <c r="BS29" s="42"/>
      <c r="BT29" s="38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1:89" ht="15">
      <c r="A30" s="33">
        <v>0.0816744943096047</v>
      </c>
      <c r="B30" s="33">
        <v>0.369438218557941</v>
      </c>
      <c r="C30" s="33">
        <v>0.060336333728561696</v>
      </c>
      <c r="D30" s="33">
        <v>0.175532891264943</v>
      </c>
      <c r="E30" s="19">
        <v>0.065859178788551</v>
      </c>
      <c r="F30" s="19">
        <v>0.18225201113623402</v>
      </c>
      <c r="G30" s="19">
        <v>0.0517690243048555</v>
      </c>
      <c r="H30" s="19">
        <v>0.045181223587285005</v>
      </c>
      <c r="I30" s="33">
        <v>0.10081264231129601</v>
      </c>
      <c r="J30" s="33">
        <v>0.0431719840178194</v>
      </c>
      <c r="K30" s="33">
        <v>0</v>
      </c>
      <c r="L30" s="33">
        <v>0</v>
      </c>
      <c r="M30" s="19">
        <v>0.284881688027668</v>
      </c>
      <c r="N30" s="19">
        <v>0.128788709886054</v>
      </c>
      <c r="O30" s="19">
        <v>0.0844913549900839</v>
      </c>
      <c r="P30" s="33"/>
      <c r="Q30" s="33">
        <v>0.0242273035960584</v>
      </c>
      <c r="R30" s="33">
        <v>0.00573318813891566</v>
      </c>
      <c r="S30" s="19">
        <v>0.054962545171284696</v>
      </c>
      <c r="T30" s="33">
        <v>0</v>
      </c>
      <c r="U30" s="33">
        <v>0</v>
      </c>
      <c r="V30" s="19">
        <v>0.0535196643251272</v>
      </c>
      <c r="X30" s="2"/>
      <c r="Y30" s="21">
        <f t="shared" si="0"/>
        <v>0.08825412498523866</v>
      </c>
      <c r="Z30" s="21">
        <f t="shared" si="1"/>
        <v>0.3627721005829635</v>
      </c>
      <c r="AA30" s="21">
        <f t="shared" si="2"/>
        <v>0.06078861965119729</v>
      </c>
      <c r="AB30" s="21">
        <f t="shared" si="3"/>
        <v>0.1706896419857895</v>
      </c>
      <c r="AC30" s="21">
        <f t="shared" si="4"/>
        <v>0.07154458428284001</v>
      </c>
      <c r="AD30" s="21">
        <f t="shared" si="5"/>
        <v>0.172103079384123</v>
      </c>
      <c r="AE30" s="21">
        <f t="shared" si="6"/>
        <v>0.05494955495910285</v>
      </c>
      <c r="AF30" s="21">
        <f t="shared" si="7"/>
        <v>0.045596037338583556</v>
      </c>
      <c r="AG30" s="21">
        <f t="shared" si="8"/>
        <v>0.1012051186329215</v>
      </c>
      <c r="AH30" s="21">
        <f t="shared" si="9"/>
        <v>0.03235109590077115</v>
      </c>
      <c r="AI30" s="21">
        <f t="shared" si="10"/>
        <v>0</v>
      </c>
      <c r="AJ30" s="21">
        <f t="shared" si="11"/>
        <v>0</v>
      </c>
      <c r="AK30" s="21">
        <f t="shared" si="12"/>
        <v>0.27558075221238953</v>
      </c>
      <c r="AL30" s="21">
        <f t="shared" si="13"/>
        <v>0.12583240684493452</v>
      </c>
      <c r="AM30" s="21">
        <f t="shared" si="14"/>
        <v>0.0841299824027261</v>
      </c>
      <c r="AN30" s="21"/>
      <c r="AO30" s="21">
        <f t="shared" si="15"/>
        <v>0.02015339584623525</v>
      </c>
      <c r="AP30" s="21">
        <f t="shared" si="16"/>
        <v>0.01312164853657923</v>
      </c>
      <c r="AQ30" s="21">
        <f t="shared" si="17"/>
        <v>0.059153883998383394</v>
      </c>
      <c r="AR30" s="21">
        <f t="shared" si="18"/>
        <v>0</v>
      </c>
      <c r="AS30" s="21">
        <f t="shared" si="19"/>
        <v>0</v>
      </c>
      <c r="AT30" s="21">
        <f t="shared" si="20"/>
        <v>0.045803514165064396</v>
      </c>
      <c r="BN30" s="9"/>
      <c r="BO30" s="9"/>
      <c r="BP30" s="9"/>
      <c r="BQ30" s="9"/>
      <c r="BR30" s="20"/>
      <c r="BS30" s="42"/>
      <c r="BT30" s="38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</row>
    <row r="31" spans="1:89" ht="15">
      <c r="A31" s="33">
        <v>0.0948337556608726</v>
      </c>
      <c r="B31" s="33">
        <v>0.35610598260798604</v>
      </c>
      <c r="C31" s="33">
        <v>0.061240905573832896</v>
      </c>
      <c r="D31" s="33">
        <v>0.165846392706636</v>
      </c>
      <c r="E31" s="19">
        <v>0.07722998977712901</v>
      </c>
      <c r="F31" s="19">
        <v>0.16195414763201202</v>
      </c>
      <c r="G31" s="19">
        <v>0.0581300856133502</v>
      </c>
      <c r="H31" s="19">
        <v>0.0460108510898821</v>
      </c>
      <c r="I31" s="33">
        <v>0.10159759495454701</v>
      </c>
      <c r="J31" s="33">
        <v>0.021530207783722898</v>
      </c>
      <c r="K31" s="33">
        <v>0</v>
      </c>
      <c r="L31" s="33">
        <v>0</v>
      </c>
      <c r="M31" s="19">
        <v>0.266279816397111</v>
      </c>
      <c r="N31" s="19">
        <v>0.12287610380381501</v>
      </c>
      <c r="O31" s="19">
        <v>0.0837686098153683</v>
      </c>
      <c r="P31" s="33"/>
      <c r="Q31" s="33">
        <v>0.0160794880964121</v>
      </c>
      <c r="R31" s="33">
        <v>0.0205101089342428</v>
      </c>
      <c r="S31" s="19">
        <v>0.06334522282548209</v>
      </c>
      <c r="T31" s="33">
        <v>0</v>
      </c>
      <c r="U31" s="33">
        <v>0</v>
      </c>
      <c r="V31" s="19">
        <v>0.0380873640050016</v>
      </c>
      <c r="X31" s="2"/>
      <c r="Y31" s="21">
        <f t="shared" si="0"/>
        <v>0.09326158744883345</v>
      </c>
      <c r="Z31" s="21">
        <f t="shared" si="1"/>
        <v>0.35066226978846354</v>
      </c>
      <c r="AA31" s="21">
        <f t="shared" si="2"/>
        <v>0.06004826238706795</v>
      </c>
      <c r="AB31" s="21">
        <f t="shared" si="3"/>
        <v>0.1492181584562785</v>
      </c>
      <c r="AC31" s="21">
        <f t="shared" si="4"/>
        <v>0.0746362659063374</v>
      </c>
      <c r="AD31" s="21">
        <f t="shared" si="5"/>
        <v>0.16118314798578753</v>
      </c>
      <c r="AE31" s="21">
        <f t="shared" si="6"/>
        <v>0.05226233543034765</v>
      </c>
      <c r="AF31" s="21">
        <f t="shared" si="7"/>
        <v>0.048414454305446</v>
      </c>
      <c r="AG31" s="21">
        <f t="shared" si="8"/>
        <v>0.09486183597332895</v>
      </c>
      <c r="AH31" s="21">
        <f t="shared" si="9"/>
        <v>0.01578532656746955</v>
      </c>
      <c r="AI31" s="21">
        <f t="shared" si="10"/>
        <v>0</v>
      </c>
      <c r="AJ31" s="21">
        <f t="shared" si="11"/>
        <v>0</v>
      </c>
      <c r="AK31" s="21">
        <f t="shared" si="12"/>
        <v>0.26106830434340356</v>
      </c>
      <c r="AL31" s="21">
        <f t="shared" si="13"/>
        <v>0.12285645515441401</v>
      </c>
      <c r="AM31" s="21">
        <f t="shared" si="14"/>
        <v>0.08604159101701064</v>
      </c>
      <c r="AN31" s="21"/>
      <c r="AO31" s="21">
        <f t="shared" si="15"/>
        <v>0.0161924806585875</v>
      </c>
      <c r="AP31" s="21">
        <f t="shared" si="16"/>
        <v>0.010669833274465874</v>
      </c>
      <c r="AQ31" s="21">
        <f t="shared" si="17"/>
        <v>0.05527954948781465</v>
      </c>
      <c r="AR31" s="21">
        <f t="shared" si="18"/>
        <v>0</v>
      </c>
      <c r="AS31" s="21">
        <f t="shared" si="19"/>
        <v>0</v>
      </c>
      <c r="AT31" s="21">
        <f t="shared" si="20"/>
        <v>0.0327004085263288</v>
      </c>
      <c r="BN31" s="9"/>
      <c r="BO31" s="9"/>
      <c r="BP31" s="9"/>
      <c r="BQ31" s="9"/>
      <c r="BR31" s="20"/>
      <c r="BS31" s="42"/>
      <c r="BT31" s="38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1:89" ht="15">
      <c r="A32" s="33">
        <v>0.0916894192367943</v>
      </c>
      <c r="B32" s="33">
        <v>0.34521855696894105</v>
      </c>
      <c r="C32" s="33">
        <v>0.058855619200303</v>
      </c>
      <c r="D32" s="33">
        <v>0.132589924205921</v>
      </c>
      <c r="E32" s="19">
        <v>0.0720425420355458</v>
      </c>
      <c r="F32" s="19">
        <v>0.16041214833956302</v>
      </c>
      <c r="G32" s="19">
        <v>0.0463945852473451</v>
      </c>
      <c r="H32" s="19">
        <v>0.0508180575210099</v>
      </c>
      <c r="I32" s="33">
        <v>0.0881260769921109</v>
      </c>
      <c r="J32" s="33">
        <v>0.0100404453512162</v>
      </c>
      <c r="K32" s="33">
        <v>0</v>
      </c>
      <c r="L32" s="33">
        <v>0</v>
      </c>
      <c r="M32" s="19">
        <v>0.25585679228969604</v>
      </c>
      <c r="N32" s="19">
        <v>0.12283680650501301</v>
      </c>
      <c r="O32" s="19">
        <v>0.088314572218653</v>
      </c>
      <c r="P32" s="33"/>
      <c r="Q32" s="33">
        <v>0.0163054732207629</v>
      </c>
      <c r="R32" s="33">
        <v>0.0008295576146889471</v>
      </c>
      <c r="S32" s="19">
        <v>0.0472138761501472</v>
      </c>
      <c r="T32" s="33">
        <v>0</v>
      </c>
      <c r="U32" s="33">
        <v>0</v>
      </c>
      <c r="V32" s="19">
        <v>0.027313453047656002</v>
      </c>
      <c r="X32" s="2"/>
      <c r="Y32" s="21">
        <f t="shared" si="0"/>
        <v>0.0899678594751947</v>
      </c>
      <c r="Z32" s="21">
        <f t="shared" si="1"/>
        <v>0.34884931900124755</v>
      </c>
      <c r="AA32" s="21">
        <f t="shared" si="2"/>
        <v>0.053912481978145604</v>
      </c>
      <c r="AB32" s="21">
        <f t="shared" si="3"/>
        <v>0.119426343604922</v>
      </c>
      <c r="AC32" s="21">
        <f t="shared" si="4"/>
        <v>0.07112108750250146</v>
      </c>
      <c r="AD32" s="21">
        <f t="shared" si="5"/>
        <v>0.16123121529540252</v>
      </c>
      <c r="AE32" s="21">
        <f t="shared" si="6"/>
        <v>0.05035062220854865</v>
      </c>
      <c r="AF32" s="21">
        <f t="shared" si="7"/>
        <v>0.05417462500658696</v>
      </c>
      <c r="AG32" s="21">
        <f t="shared" si="8"/>
        <v>0.09070838576652171</v>
      </c>
      <c r="AH32" s="21">
        <f t="shared" si="9"/>
        <v>0.0102422161785338</v>
      </c>
      <c r="AI32" s="21">
        <f t="shared" si="10"/>
        <v>0</v>
      </c>
      <c r="AJ32" s="21">
        <f t="shared" si="11"/>
        <v>0</v>
      </c>
      <c r="AK32" s="21">
        <f t="shared" si="12"/>
        <v>0.254208625775608</v>
      </c>
      <c r="AL32" s="21">
        <f t="shared" si="13"/>
        <v>0.12293668713946801</v>
      </c>
      <c r="AM32" s="21">
        <f t="shared" si="14"/>
        <v>0.08159950141057505</v>
      </c>
      <c r="AN32" s="21"/>
      <c r="AO32" s="21">
        <f t="shared" si="15"/>
        <v>0.014821420610808399</v>
      </c>
      <c r="AP32" s="21">
        <f t="shared" si="16"/>
        <v>0.008748347959330074</v>
      </c>
      <c r="AQ32" s="21">
        <f t="shared" si="17"/>
        <v>0.0511365300253602</v>
      </c>
      <c r="AR32" s="21">
        <f t="shared" si="18"/>
        <v>0</v>
      </c>
      <c r="AS32" s="21">
        <f t="shared" si="19"/>
        <v>0</v>
      </c>
      <c r="AT32" s="21">
        <f t="shared" si="20"/>
        <v>0.0272753878525456</v>
      </c>
      <c r="BN32" s="9"/>
      <c r="BO32" s="9"/>
      <c r="BP32" s="9"/>
      <c r="BQ32" s="9"/>
      <c r="BR32" s="20"/>
      <c r="BS32" s="42"/>
      <c r="BT32" s="38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1:89" ht="15">
      <c r="A33" s="33">
        <v>0.0882462997135951</v>
      </c>
      <c r="B33" s="33">
        <v>0.35248008103355405</v>
      </c>
      <c r="C33" s="33">
        <v>0.0489693447559882</v>
      </c>
      <c r="D33" s="33">
        <v>0.10626276300392301</v>
      </c>
      <c r="E33" s="19">
        <v>0.0701996329694571</v>
      </c>
      <c r="F33" s="19">
        <v>0.16205028225124202</v>
      </c>
      <c r="G33" s="19">
        <v>0.0543066591697522</v>
      </c>
      <c r="H33" s="19">
        <v>0.057531192492164006</v>
      </c>
      <c r="I33" s="33">
        <v>0.0932906945409325</v>
      </c>
      <c r="J33" s="33">
        <v>0.0104439870058514</v>
      </c>
      <c r="K33" s="33">
        <v>0</v>
      </c>
      <c r="L33" s="33">
        <v>0</v>
      </c>
      <c r="M33" s="19">
        <v>0.25256045926152</v>
      </c>
      <c r="N33" s="19">
        <v>0.12303656777392301</v>
      </c>
      <c r="O33" s="19">
        <v>0.0748844306024971</v>
      </c>
      <c r="P33" s="33"/>
      <c r="Q33" s="33">
        <v>0.013337368000853899</v>
      </c>
      <c r="R33" s="33">
        <v>0.0166671383039712</v>
      </c>
      <c r="S33" s="19">
        <v>0.0550591839005732</v>
      </c>
      <c r="T33" s="33">
        <v>0</v>
      </c>
      <c r="U33" s="33">
        <v>0</v>
      </c>
      <c r="V33" s="19">
        <v>0.027237322657435198</v>
      </c>
      <c r="X33" s="2"/>
      <c r="Y33" s="21">
        <f t="shared" si="0"/>
        <v>0.04412314985679755</v>
      </c>
      <c r="Z33" s="21">
        <f t="shared" si="1"/>
        <v>0.17624004051677702</v>
      </c>
      <c r="AA33" s="21">
        <f t="shared" si="2"/>
        <v>0.0244846723779941</v>
      </c>
      <c r="AB33" s="21">
        <f t="shared" si="3"/>
        <v>0.053131381501961505</v>
      </c>
      <c r="AC33" s="21">
        <f t="shared" si="4"/>
        <v>0.03509981648472855</v>
      </c>
      <c r="AD33" s="21">
        <f t="shared" si="5"/>
        <v>0.08102514112562101</v>
      </c>
      <c r="AE33" s="21">
        <f t="shared" si="6"/>
        <v>0.0271533295848761</v>
      </c>
      <c r="AF33" s="21">
        <f t="shared" si="7"/>
        <v>0.028765596246082003</v>
      </c>
      <c r="AG33" s="21">
        <f t="shared" si="8"/>
        <v>0.04664534727046625</v>
      </c>
      <c r="AH33" s="21">
        <f t="shared" si="9"/>
        <v>0.0052219935029257</v>
      </c>
      <c r="AI33" s="21">
        <f t="shared" si="10"/>
        <v>0</v>
      </c>
      <c r="AJ33" s="21">
        <f t="shared" si="11"/>
        <v>0</v>
      </c>
      <c r="AK33" s="21">
        <f t="shared" si="12"/>
        <v>0.12628022963076</v>
      </c>
      <c r="AL33" s="21">
        <f t="shared" si="13"/>
        <v>0.061518283886961504</v>
      </c>
      <c r="AM33" s="21">
        <f t="shared" si="14"/>
        <v>0.03744221530124855</v>
      </c>
      <c r="AN33" s="21"/>
      <c r="AO33" s="21">
        <f t="shared" si="15"/>
        <v>0.0066686840004269495</v>
      </c>
      <c r="AP33" s="21">
        <f t="shared" si="16"/>
        <v>0.0083335691519856</v>
      </c>
      <c r="AQ33" s="21">
        <f t="shared" si="17"/>
        <v>0.0275295919502866</v>
      </c>
      <c r="AR33" s="21">
        <f t="shared" si="18"/>
        <v>0</v>
      </c>
      <c r="AS33" s="21">
        <f t="shared" si="19"/>
        <v>0</v>
      </c>
      <c r="AT33" s="21">
        <f t="shared" si="20"/>
        <v>0.013618661328717599</v>
      </c>
      <c r="BN33" s="9"/>
      <c r="BO33" s="9"/>
      <c r="BP33" s="9"/>
      <c r="BQ33" s="9"/>
      <c r="BR33" s="20"/>
      <c r="BS33" s="42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</row>
    <row r="34" spans="1:89" ht="15">
      <c r="A34" s="46"/>
      <c r="B34" s="4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2"/>
      <c r="Q34" s="42"/>
      <c r="R34" s="42"/>
      <c r="S34" s="42"/>
      <c r="T34" s="42"/>
      <c r="U34" s="42"/>
      <c r="V34" s="19"/>
      <c r="X34" s="2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BN34" s="38"/>
      <c r="BO34" s="38"/>
      <c r="BP34" s="38"/>
      <c r="BQ34" s="38"/>
      <c r="BR34" s="53"/>
      <c r="BS34" s="42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</row>
    <row r="35" spans="1:89" ht="15">
      <c r="A35" s="46"/>
      <c r="B35" s="4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2"/>
      <c r="Q35" s="42"/>
      <c r="R35" s="42"/>
      <c r="S35" s="42"/>
      <c r="T35" s="42"/>
      <c r="U35" s="42"/>
      <c r="V35" s="19"/>
      <c r="X35" s="18" t="s">
        <v>36</v>
      </c>
      <c r="Y35" s="21">
        <f aca="true" t="shared" si="21" ref="Y35:AM35">SUM(Y8:Y34)</f>
        <v>2.458791408136291</v>
      </c>
      <c r="Z35" s="21">
        <f t="shared" si="21"/>
        <v>11.006566640603811</v>
      </c>
      <c r="AA35" s="21">
        <f t="shared" si="21"/>
        <v>4.377426340018821</v>
      </c>
      <c r="AB35" s="21">
        <f t="shared" si="21"/>
        <v>8.599063855172885</v>
      </c>
      <c r="AC35" s="21">
        <f t="shared" si="21"/>
        <v>2.545694216709353</v>
      </c>
      <c r="AD35" s="21">
        <f t="shared" si="21"/>
        <v>6.226325888668418</v>
      </c>
      <c r="AE35" s="21">
        <f t="shared" si="21"/>
        <v>4.018881615938725</v>
      </c>
      <c r="AF35" s="21">
        <f t="shared" si="21"/>
        <v>2.1001250168967585</v>
      </c>
      <c r="AG35" s="21">
        <f t="shared" si="21"/>
        <v>6.372566955842396</v>
      </c>
      <c r="AH35" s="21">
        <f t="shared" si="21"/>
        <v>2.1731579002889148</v>
      </c>
      <c r="AI35" s="21">
        <f t="shared" si="21"/>
        <v>0</v>
      </c>
      <c r="AJ35" s="21">
        <f t="shared" si="21"/>
        <v>0</v>
      </c>
      <c r="AK35" s="21">
        <f t="shared" si="21"/>
        <v>6.764811247584172</v>
      </c>
      <c r="AL35" s="21">
        <f t="shared" si="21"/>
        <v>5.048646781141883</v>
      </c>
      <c r="AM35" s="21">
        <f t="shared" si="21"/>
        <v>3.2489970601379845</v>
      </c>
      <c r="AN35" s="21"/>
      <c r="AO35" s="21">
        <f aca="true" t="shared" si="22" ref="AO35:AT35">SUM(AO8:AO34)</f>
        <v>2.1200522332482983</v>
      </c>
      <c r="AP35" s="21">
        <f t="shared" si="22"/>
        <v>1.6581003357708224</v>
      </c>
      <c r="AQ35" s="21">
        <f t="shared" si="22"/>
        <v>2.5186563995337887</v>
      </c>
      <c r="AR35" s="21">
        <f t="shared" si="22"/>
        <v>0</v>
      </c>
      <c r="AS35" s="21">
        <f t="shared" si="22"/>
        <v>0</v>
      </c>
      <c r="AT35" s="21">
        <f t="shared" si="22"/>
        <v>1.4082000679158688</v>
      </c>
      <c r="BN35" s="38"/>
      <c r="BO35" s="38"/>
      <c r="BP35" s="38"/>
      <c r="BQ35" s="38"/>
      <c r="BR35" s="53"/>
      <c r="BS35" s="42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</row>
    <row r="36" spans="1:89" ht="15">
      <c r="A36" s="46"/>
      <c r="B36" s="4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2"/>
      <c r="Q36" s="42"/>
      <c r="R36" s="42"/>
      <c r="S36" s="42"/>
      <c r="T36" s="42"/>
      <c r="U36" s="42"/>
      <c r="V36" s="19"/>
      <c r="X36" s="2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BN36" s="38"/>
      <c r="BO36" s="38"/>
      <c r="BP36" s="38"/>
      <c r="BQ36" s="38"/>
      <c r="BR36" s="53"/>
      <c r="BS36" s="42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</row>
    <row r="37" spans="1:89" s="48" customFormat="1" ht="15">
      <c r="A37" s="43" t="s">
        <v>37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2"/>
      <c r="Q37" s="40"/>
      <c r="R37" s="40"/>
      <c r="S37" s="40"/>
      <c r="T37" s="40"/>
      <c r="U37" s="40"/>
      <c r="V37" s="40"/>
      <c r="W37" s="34"/>
      <c r="X37" s="18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6"/>
      <c r="BO37" s="36"/>
      <c r="BP37" s="36"/>
      <c r="BQ37" s="36"/>
      <c r="BR37" s="37"/>
      <c r="BS37" s="40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</row>
    <row r="38" spans="1:89" ht="15">
      <c r="A38" s="43" t="s">
        <v>7</v>
      </c>
      <c r="B38" s="43" t="s">
        <v>8</v>
      </c>
      <c r="C38" s="43" t="s">
        <v>9</v>
      </c>
      <c r="D38" s="43" t="s">
        <v>10</v>
      </c>
      <c r="E38" s="43" t="s">
        <v>11</v>
      </c>
      <c r="F38" s="43" t="s">
        <v>12</v>
      </c>
      <c r="G38" s="43" t="s">
        <v>13</v>
      </c>
      <c r="H38" s="43" t="s">
        <v>14</v>
      </c>
      <c r="I38" s="43" t="s">
        <v>15</v>
      </c>
      <c r="J38" s="43" t="s">
        <v>16</v>
      </c>
      <c r="K38" s="43" t="s">
        <v>17</v>
      </c>
      <c r="L38" s="43" t="s">
        <v>18</v>
      </c>
      <c r="M38" s="43" t="s">
        <v>19</v>
      </c>
      <c r="N38" s="43" t="s">
        <v>20</v>
      </c>
      <c r="O38" s="43" t="s">
        <v>21</v>
      </c>
      <c r="P38" s="40"/>
      <c r="Q38" s="49" t="s">
        <v>22</v>
      </c>
      <c r="R38" s="49" t="s">
        <v>23</v>
      </c>
      <c r="S38" s="49" t="s">
        <v>24</v>
      </c>
      <c r="T38" s="49" t="s">
        <v>25</v>
      </c>
      <c r="U38" s="49" t="s">
        <v>26</v>
      </c>
      <c r="V38" s="49" t="s">
        <v>27</v>
      </c>
      <c r="X38" s="2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BN38" s="9"/>
      <c r="BO38" s="9"/>
      <c r="BP38" s="9"/>
      <c r="BQ38" s="9"/>
      <c r="BR38" s="20"/>
      <c r="BS38" s="42"/>
      <c r="BT38" s="38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38"/>
      <c r="CK38" s="38"/>
    </row>
    <row r="39" spans="1:89" ht="15">
      <c r="A39" s="33">
        <v>0.0152093831236833</v>
      </c>
      <c r="B39" s="33">
        <v>0.00278439430108079</v>
      </c>
      <c r="C39" s="33">
        <v>0</v>
      </c>
      <c r="D39" s="33">
        <v>0</v>
      </c>
      <c r="E39" s="19">
        <v>0</v>
      </c>
      <c r="F39" s="19">
        <v>0</v>
      </c>
      <c r="G39" s="19">
        <v>0</v>
      </c>
      <c r="H39" s="19">
        <v>0</v>
      </c>
      <c r="I39" s="33">
        <v>0.0073827999876006105</v>
      </c>
      <c r="J39" s="33">
        <v>0.0267129150916209</v>
      </c>
      <c r="K39" s="33">
        <v>0.00415016470347596</v>
      </c>
      <c r="L39" s="33">
        <v>0</v>
      </c>
      <c r="M39" s="19">
        <v>0</v>
      </c>
      <c r="N39" s="19">
        <v>0.00210303426030256</v>
      </c>
      <c r="O39" s="19">
        <v>0.009087148873852981</v>
      </c>
      <c r="P39" s="33"/>
      <c r="Q39" s="33">
        <v>0.00650659601163417</v>
      </c>
      <c r="R39" s="33">
        <v>0</v>
      </c>
      <c r="S39" s="19">
        <v>0</v>
      </c>
      <c r="T39" s="33">
        <v>0.00415016470347596</v>
      </c>
      <c r="U39" s="19">
        <v>0</v>
      </c>
      <c r="V39" s="19">
        <v>0.0239372490786747</v>
      </c>
      <c r="X39" s="2"/>
      <c r="Y39" s="21">
        <f aca="true" t="shared" si="23" ref="Y39:Y64">1*((A40+A39)/2)</f>
        <v>0.01506769992731035</v>
      </c>
      <c r="Z39" s="21">
        <f aca="true" t="shared" si="24" ref="Z39:Z64">1*((B40+B39)/2)</f>
        <v>0.00480577772348467</v>
      </c>
      <c r="AA39" s="21">
        <f aca="true" t="shared" si="25" ref="AA39:AA64">1*((C40+C39)/2)</f>
        <v>0.0183240471658509</v>
      </c>
      <c r="AB39" s="21">
        <f aca="true" t="shared" si="26" ref="AB39:AB64">1*((D40+D39)/2)</f>
        <v>0.0193063802192367</v>
      </c>
      <c r="AC39" s="21">
        <f aca="true" t="shared" si="27" ref="AC39:AC64">1*((E40+E39)/2)</f>
        <v>0.022470658470217248</v>
      </c>
      <c r="AD39" s="21">
        <f aca="true" t="shared" si="28" ref="AD39:AD64">1*((F40+F39)/2)</f>
        <v>0.00546558329404845</v>
      </c>
      <c r="AE39" s="21">
        <f aca="true" t="shared" si="29" ref="AE39:AE64">1*((G40+G39)/2)</f>
        <v>0.0074621620355185495</v>
      </c>
      <c r="AF39" s="21">
        <f aca="true" t="shared" si="30" ref="AF39:AF64">1*((H40+H39)/2)</f>
        <v>0.0133060118601322</v>
      </c>
      <c r="AG39" s="21">
        <f aca="true" t="shared" si="31" ref="AG39:AG64">1*((I40+I39)/2)</f>
        <v>0.07689081997816331</v>
      </c>
      <c r="AH39" s="21">
        <f aca="true" t="shared" si="32" ref="AH39:AH64">1*((J40+J39)/2)</f>
        <v>0.0272956113437186</v>
      </c>
      <c r="AI39" s="21">
        <f aca="true" t="shared" si="33" ref="AI39:AI64">1*((K40+K39)/2)</f>
        <v>0.01525053567805533</v>
      </c>
      <c r="AJ39" s="21">
        <f aca="true" t="shared" si="34" ref="AJ39:AJ64">1*((L40+L39)/2)</f>
        <v>0.0054471606774822</v>
      </c>
      <c r="AK39" s="21">
        <f aca="true" t="shared" si="35" ref="AK39:AK64">1*((M40+M39)/2)</f>
        <v>0.00500162378122005</v>
      </c>
      <c r="AL39" s="21">
        <f aca="true" t="shared" si="36" ref="AL39:AL64">1*((N40+N39)/2)</f>
        <v>0.02015390667965718</v>
      </c>
      <c r="AM39" s="21">
        <f aca="true" t="shared" si="37" ref="AM39:AM64">1*((O40+O39)/2)</f>
        <v>0.01618722628859204</v>
      </c>
      <c r="AN39" s="21"/>
      <c r="AO39" s="21">
        <f aca="true" t="shared" si="38" ref="AO39:AO64">1*((Q40+Q39)/2)</f>
        <v>0.015699237320507185</v>
      </c>
      <c r="AP39" s="21">
        <f aca="true" t="shared" si="39" ref="AP39:AP64">1*((R40+R39)/2)</f>
        <v>0.0095520538873975</v>
      </c>
      <c r="AQ39" s="21">
        <f aca="true" t="shared" si="40" ref="AQ39:AQ64">1*((S40+S39)/2)</f>
        <v>0.004427665179413676</v>
      </c>
      <c r="AR39" s="21">
        <f aca="true" t="shared" si="41" ref="AR39:AR64">1*((T40+T39)/2)</f>
        <v>0.01525053567805533</v>
      </c>
      <c r="AS39" s="21">
        <f aca="true" t="shared" si="42" ref="AS39:AS64">1*((U40+U39)/2)</f>
        <v>0.00500162378122005</v>
      </c>
      <c r="AT39" s="21">
        <f aca="true" t="shared" si="43" ref="AT39:AT64">1*((V40+V39)/2)</f>
        <v>0.03936806547494655</v>
      </c>
      <c r="BN39" s="9"/>
      <c r="BO39" s="9"/>
      <c r="BP39" s="9"/>
      <c r="BQ39" s="9"/>
      <c r="BR39" s="20"/>
      <c r="BS39" s="42"/>
      <c r="BT39" s="38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38"/>
      <c r="CK39" s="38"/>
    </row>
    <row r="40" spans="1:89" ht="15">
      <c r="A40" s="33">
        <v>0.0149260167309374</v>
      </c>
      <c r="B40" s="33">
        <v>0.00682716114588855</v>
      </c>
      <c r="C40" s="33">
        <v>0.0366480943317018</v>
      </c>
      <c r="D40" s="33">
        <v>0.0386127604384734</v>
      </c>
      <c r="E40" s="19">
        <v>0.044941316940434496</v>
      </c>
      <c r="F40" s="19">
        <v>0.0109311665880969</v>
      </c>
      <c r="G40" s="19">
        <v>0.014924324071037099</v>
      </c>
      <c r="H40" s="19">
        <v>0.0266120237202644</v>
      </c>
      <c r="I40" s="33">
        <v>0.14639883996872602</v>
      </c>
      <c r="J40" s="33">
        <v>0.0278783075958163</v>
      </c>
      <c r="K40" s="33">
        <v>0.0263509066526347</v>
      </c>
      <c r="L40" s="33">
        <v>0.0108943213549644</v>
      </c>
      <c r="M40" s="19">
        <v>0.0100032475624401</v>
      </c>
      <c r="N40" s="19">
        <v>0.0382047790990118</v>
      </c>
      <c r="O40" s="19">
        <v>0.0232873037033311</v>
      </c>
      <c r="P40" s="33"/>
      <c r="Q40" s="33">
        <v>0.0248918786293802</v>
      </c>
      <c r="R40" s="33">
        <v>0.019104107774795</v>
      </c>
      <c r="S40" s="19">
        <v>0.008855330358827351</v>
      </c>
      <c r="T40" s="33">
        <v>0.0263509066526347</v>
      </c>
      <c r="U40" s="19">
        <v>0.0100032475624401</v>
      </c>
      <c r="V40" s="19">
        <v>0.0547988818712184</v>
      </c>
      <c r="X40" s="2"/>
      <c r="Y40" s="21">
        <f t="shared" si="23"/>
        <v>0.0631344943141917</v>
      </c>
      <c r="Z40" s="21">
        <f t="shared" si="24"/>
        <v>0.023152629070268875</v>
      </c>
      <c r="AA40" s="21">
        <f t="shared" si="25"/>
        <v>0.0656814633967403</v>
      </c>
      <c r="AB40" s="21">
        <f t="shared" si="26"/>
        <v>0.0904531371407317</v>
      </c>
      <c r="AC40" s="21">
        <f t="shared" si="27"/>
        <v>0.0686795121930118</v>
      </c>
      <c r="AD40" s="21">
        <f t="shared" si="28"/>
        <v>0.0445738388980726</v>
      </c>
      <c r="AE40" s="21">
        <f t="shared" si="29"/>
        <v>0.060295714040267054</v>
      </c>
      <c r="AF40" s="21">
        <f t="shared" si="30"/>
        <v>0.0652256151591577</v>
      </c>
      <c r="AG40" s="21">
        <f t="shared" si="31"/>
        <v>0.22362203232795003</v>
      </c>
      <c r="AH40" s="21">
        <f t="shared" si="32"/>
        <v>0.11981188446086816</v>
      </c>
      <c r="AI40" s="21">
        <f t="shared" si="33"/>
        <v>0.05558515507859075</v>
      </c>
      <c r="AJ40" s="21">
        <f t="shared" si="34"/>
        <v>0.0429746095032848</v>
      </c>
      <c r="AK40" s="21">
        <f t="shared" si="35"/>
        <v>0.0245304251285809</v>
      </c>
      <c r="AL40" s="21">
        <f t="shared" si="36"/>
        <v>0.10025355878300041</v>
      </c>
      <c r="AM40" s="21">
        <f t="shared" si="37"/>
        <v>0.08505909511392805</v>
      </c>
      <c r="AN40" s="21"/>
      <c r="AO40" s="21">
        <f t="shared" si="38"/>
        <v>0.03204727439723145</v>
      </c>
      <c r="AP40" s="21">
        <f t="shared" si="39"/>
        <v>0.0437324807807786</v>
      </c>
      <c r="AQ40" s="21">
        <f t="shared" si="40"/>
        <v>0.020207472935101178</v>
      </c>
      <c r="AR40" s="21">
        <f t="shared" si="41"/>
        <v>0.05558515507859075</v>
      </c>
      <c r="AS40" s="21">
        <f t="shared" si="42"/>
        <v>0.0245304251285809</v>
      </c>
      <c r="AT40" s="21">
        <f t="shared" si="43"/>
        <v>0.0710815707890085</v>
      </c>
      <c r="BN40" s="9"/>
      <c r="BO40" s="9"/>
      <c r="BP40" s="9"/>
      <c r="BQ40" s="9"/>
      <c r="BR40" s="20"/>
      <c r="BS40" s="42"/>
      <c r="BT40" s="38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38"/>
      <c r="CK40" s="38"/>
    </row>
    <row r="41" spans="1:89" ht="15">
      <c r="A41" s="33">
        <v>0.111342971897446</v>
      </c>
      <c r="B41" s="33">
        <v>0.0394780969946492</v>
      </c>
      <c r="C41" s="33">
        <v>0.0947148324617788</v>
      </c>
      <c r="D41" s="33">
        <v>0.14229351384299</v>
      </c>
      <c r="E41" s="19">
        <v>0.0924177074455891</v>
      </c>
      <c r="F41" s="19">
        <v>0.0782165112080483</v>
      </c>
      <c r="G41" s="19">
        <v>0.10566710400949701</v>
      </c>
      <c r="H41" s="19">
        <v>0.10383920659805101</v>
      </c>
      <c r="I41" s="33">
        <v>0.300845224687174</v>
      </c>
      <c r="J41" s="33">
        <v>0.21174546132592</v>
      </c>
      <c r="K41" s="33">
        <v>0.0848194035045468</v>
      </c>
      <c r="L41" s="33">
        <v>0.0750548976516052</v>
      </c>
      <c r="M41" s="19">
        <v>0.0390576026947217</v>
      </c>
      <c r="N41" s="19">
        <v>0.16230233846698902</v>
      </c>
      <c r="O41" s="19">
        <v>0.146830886524525</v>
      </c>
      <c r="P41" s="33"/>
      <c r="Q41" s="33">
        <v>0.0392026701650827</v>
      </c>
      <c r="R41" s="33">
        <v>0.0683608537867622</v>
      </c>
      <c r="S41" s="19">
        <v>0.031559615511375004</v>
      </c>
      <c r="T41" s="33">
        <v>0.0848194035045468</v>
      </c>
      <c r="U41" s="19">
        <v>0.0390576026947217</v>
      </c>
      <c r="V41" s="19">
        <v>0.08736425970679859</v>
      </c>
      <c r="X41" s="2"/>
      <c r="Y41" s="21">
        <f t="shared" si="23"/>
        <v>0.13105695664494202</v>
      </c>
      <c r="Z41" s="21">
        <f t="shared" si="24"/>
        <v>0.05933403950385735</v>
      </c>
      <c r="AA41" s="21">
        <f t="shared" si="25"/>
        <v>0.1653392949577539</v>
      </c>
      <c r="AB41" s="21">
        <f t="shared" si="26"/>
        <v>0.1668403085437645</v>
      </c>
      <c r="AC41" s="21">
        <f t="shared" si="27"/>
        <v>0.12231729949774406</v>
      </c>
      <c r="AD41" s="21">
        <f t="shared" si="28"/>
        <v>0.10855204244010017</v>
      </c>
      <c r="AE41" s="21">
        <f t="shared" si="29"/>
        <v>0.11314683785514601</v>
      </c>
      <c r="AF41" s="21">
        <f t="shared" si="30"/>
        <v>0.126796060254925</v>
      </c>
      <c r="AG41" s="21">
        <f t="shared" si="31"/>
        <v>0.33128743494628654</v>
      </c>
      <c r="AH41" s="21">
        <f t="shared" si="32"/>
        <v>0.24642224501212</v>
      </c>
      <c r="AI41" s="21">
        <f t="shared" si="33"/>
        <v>0.11185485640199191</v>
      </c>
      <c r="AJ41" s="21">
        <f t="shared" si="34"/>
        <v>0.0881859543670481</v>
      </c>
      <c r="AK41" s="21">
        <f t="shared" si="35"/>
        <v>0.07224032717303486</v>
      </c>
      <c r="AL41" s="21">
        <f t="shared" si="36"/>
        <v>0.17713274657098302</v>
      </c>
      <c r="AM41" s="21">
        <f t="shared" si="37"/>
        <v>0.23211985031287252</v>
      </c>
      <c r="AN41" s="21"/>
      <c r="AO41" s="21">
        <f t="shared" si="38"/>
        <v>0.051838885924264305</v>
      </c>
      <c r="AP41" s="21">
        <f t="shared" si="39"/>
        <v>0.07630191088547264</v>
      </c>
      <c r="AQ41" s="21">
        <f t="shared" si="40"/>
        <v>0.04929300551639815</v>
      </c>
      <c r="AR41" s="21">
        <f t="shared" si="41"/>
        <v>0.11185485640199191</v>
      </c>
      <c r="AS41" s="21">
        <f t="shared" si="42"/>
        <v>0.07224032717303486</v>
      </c>
      <c r="AT41" s="21">
        <f t="shared" si="43"/>
        <v>0.08922780767594929</v>
      </c>
      <c r="BN41" s="9"/>
      <c r="BO41" s="9"/>
      <c r="BP41" s="9"/>
      <c r="BQ41" s="9"/>
      <c r="BR41" s="20"/>
      <c r="BS41" s="42"/>
      <c r="BT41" s="38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38"/>
      <c r="CK41" s="38"/>
    </row>
    <row r="42" spans="1:89" ht="15">
      <c r="A42" s="33">
        <v>0.15077094139243802</v>
      </c>
      <c r="B42" s="33">
        <v>0.0791899820130655</v>
      </c>
      <c r="C42" s="33">
        <v>0.23596375745372902</v>
      </c>
      <c r="D42" s="33">
        <v>0.191387103244539</v>
      </c>
      <c r="E42" s="19">
        <v>0.152216891549899</v>
      </c>
      <c r="F42" s="19">
        <v>0.13888757367215201</v>
      </c>
      <c r="G42" s="19">
        <v>0.12062657170079501</v>
      </c>
      <c r="H42" s="19">
        <v>0.149752913911799</v>
      </c>
      <c r="I42" s="33">
        <v>0.361729645205399</v>
      </c>
      <c r="J42" s="33">
        <v>0.28109902869832</v>
      </c>
      <c r="K42" s="33">
        <v>0.13889030929943702</v>
      </c>
      <c r="L42" s="33">
        <v>0.10131701108249101</v>
      </c>
      <c r="M42" s="19">
        <v>0.10542305165134801</v>
      </c>
      <c r="N42" s="19">
        <v>0.19196315467497702</v>
      </c>
      <c r="O42" s="19">
        <v>0.31740881410122</v>
      </c>
      <c r="P42" s="33"/>
      <c r="Q42" s="33">
        <v>0.0644751016834459</v>
      </c>
      <c r="R42" s="33">
        <v>0.0842429679841831</v>
      </c>
      <c r="S42" s="19">
        <v>0.0670263955214213</v>
      </c>
      <c r="T42" s="33">
        <v>0.13889030929943702</v>
      </c>
      <c r="U42" s="19">
        <v>0.10542305165134801</v>
      </c>
      <c r="V42" s="19">
        <v>0.0910913556451</v>
      </c>
      <c r="X42" s="2"/>
      <c r="Y42" s="21">
        <f t="shared" si="23"/>
        <v>0.204087714218833</v>
      </c>
      <c r="Z42" s="21">
        <f t="shared" si="24"/>
        <v>0.09535602691915976</v>
      </c>
      <c r="AA42" s="21">
        <f t="shared" si="25"/>
        <v>0.233460160507363</v>
      </c>
      <c r="AB42" s="21">
        <f t="shared" si="26"/>
        <v>0.21544023571154552</v>
      </c>
      <c r="AC42" s="21">
        <f t="shared" si="27"/>
        <v>0.174328486699516</v>
      </c>
      <c r="AD42" s="21">
        <f t="shared" si="28"/>
        <v>0.1603834760286315</v>
      </c>
      <c r="AE42" s="21">
        <f t="shared" si="29"/>
        <v>0.156419372725427</v>
      </c>
      <c r="AF42" s="21">
        <f t="shared" si="30"/>
        <v>0.1844940699338835</v>
      </c>
      <c r="AG42" s="21">
        <f t="shared" si="31"/>
        <v>0.3963850628752105</v>
      </c>
      <c r="AH42" s="21">
        <f t="shared" si="32"/>
        <v>0.3169539182614885</v>
      </c>
      <c r="AI42" s="21">
        <f t="shared" si="33"/>
        <v>0.17453372503674303</v>
      </c>
      <c r="AJ42" s="21">
        <f t="shared" si="34"/>
        <v>0.11161309448786752</v>
      </c>
      <c r="AK42" s="21">
        <f t="shared" si="35"/>
        <v>0.130744598095267</v>
      </c>
      <c r="AL42" s="21">
        <f t="shared" si="36"/>
        <v>0.21758474445353052</v>
      </c>
      <c r="AM42" s="21">
        <f t="shared" si="37"/>
        <v>0.3629668290419855</v>
      </c>
      <c r="AN42" s="21"/>
      <c r="AO42" s="21">
        <f t="shared" si="38"/>
        <v>0.07636308751428869</v>
      </c>
      <c r="AP42" s="21">
        <f t="shared" si="39"/>
        <v>0.0888296113274929</v>
      </c>
      <c r="AQ42" s="21">
        <f t="shared" si="40"/>
        <v>0.08525528399108115</v>
      </c>
      <c r="AR42" s="21">
        <f t="shared" si="41"/>
        <v>0.17453372503674303</v>
      </c>
      <c r="AS42" s="21">
        <f t="shared" si="42"/>
        <v>0.130744598095267</v>
      </c>
      <c r="AT42" s="21">
        <f t="shared" si="43"/>
        <v>0.10230521867186601</v>
      </c>
      <c r="BN42" s="9"/>
      <c r="BO42" s="9"/>
      <c r="BP42" s="9"/>
      <c r="BQ42" s="9"/>
      <c r="BR42" s="20"/>
      <c r="BS42" s="42"/>
      <c r="BT42" s="38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38"/>
      <c r="CK42" s="38"/>
    </row>
    <row r="43" spans="1:89" ht="15">
      <c r="A43" s="33">
        <v>0.257404487045228</v>
      </c>
      <c r="B43" s="33">
        <v>0.111522071825254</v>
      </c>
      <c r="C43" s="33">
        <v>0.23095656356099703</v>
      </c>
      <c r="D43" s="33">
        <v>0.23949336817855202</v>
      </c>
      <c r="E43" s="19">
        <v>0.196440081849133</v>
      </c>
      <c r="F43" s="19">
        <v>0.181879378385111</v>
      </c>
      <c r="G43" s="19">
        <v>0.192212173750059</v>
      </c>
      <c r="H43" s="19">
        <v>0.219235225955968</v>
      </c>
      <c r="I43" s="33">
        <v>0.43104048054502203</v>
      </c>
      <c r="J43" s="33">
        <v>0.352808807824657</v>
      </c>
      <c r="K43" s="33">
        <v>0.210177140774049</v>
      </c>
      <c r="L43" s="33">
        <v>0.12190917789324401</v>
      </c>
      <c r="M43" s="19">
        <v>0.15606614453918602</v>
      </c>
      <c r="N43" s="19">
        <v>0.24320633423208401</v>
      </c>
      <c r="O43" s="19">
        <v>0.408524843982751</v>
      </c>
      <c r="P43" s="33"/>
      <c r="Q43" s="33">
        <v>0.08825107334513149</v>
      </c>
      <c r="R43" s="33">
        <v>0.0934162546708027</v>
      </c>
      <c r="S43" s="19">
        <v>0.10348417246074101</v>
      </c>
      <c r="T43" s="33">
        <v>0.210177140774049</v>
      </c>
      <c r="U43" s="19">
        <v>0.15606614453918602</v>
      </c>
      <c r="V43" s="19">
        <v>0.11351908169863201</v>
      </c>
      <c r="X43" s="2"/>
      <c r="Y43" s="21">
        <f t="shared" si="23"/>
        <v>0.29832321017162156</v>
      </c>
      <c r="Z43" s="21">
        <f t="shared" si="24"/>
        <v>0.11916603291696501</v>
      </c>
      <c r="AA43" s="21">
        <f t="shared" si="25"/>
        <v>0.22194687524200402</v>
      </c>
      <c r="AB43" s="21">
        <f t="shared" si="26"/>
        <v>0.2578124239302525</v>
      </c>
      <c r="AC43" s="21">
        <f t="shared" si="27"/>
        <v>0.21169378387848953</v>
      </c>
      <c r="AD43" s="21">
        <f t="shared" si="28"/>
        <v>0.20985575389024003</v>
      </c>
      <c r="AE43" s="21">
        <f t="shared" si="29"/>
        <v>0.2263961779360545</v>
      </c>
      <c r="AF43" s="21">
        <f t="shared" si="30"/>
        <v>0.235239588303456</v>
      </c>
      <c r="AG43" s="21">
        <f t="shared" si="31"/>
        <v>0.4319420191019405</v>
      </c>
      <c r="AH43" s="21">
        <f t="shared" si="32"/>
        <v>0.38205698133676846</v>
      </c>
      <c r="AI43" s="21">
        <f t="shared" si="33"/>
        <v>0.230843839331223</v>
      </c>
      <c r="AJ43" s="21">
        <f t="shared" si="34"/>
        <v>0.14854763092446402</v>
      </c>
      <c r="AK43" s="21">
        <f t="shared" si="35"/>
        <v>0.18421797941196452</v>
      </c>
      <c r="AL43" s="21">
        <f t="shared" si="36"/>
        <v>0.254663854381871</v>
      </c>
      <c r="AM43" s="21">
        <f t="shared" si="37"/>
        <v>0.43154175505082254</v>
      </c>
      <c r="AN43" s="21"/>
      <c r="AO43" s="21">
        <f t="shared" si="38"/>
        <v>0.10314700071389425</v>
      </c>
      <c r="AP43" s="21">
        <f t="shared" si="39"/>
        <v>0.09963100360847435</v>
      </c>
      <c r="AQ43" s="21">
        <f t="shared" si="40"/>
        <v>0.12836819627194251</v>
      </c>
      <c r="AR43" s="21">
        <f t="shared" si="41"/>
        <v>0.230843839331223</v>
      </c>
      <c r="AS43" s="21">
        <f t="shared" si="42"/>
        <v>0.18421797941196452</v>
      </c>
      <c r="AT43" s="21">
        <f t="shared" si="43"/>
        <v>0.11884666540463351</v>
      </c>
      <c r="BN43" s="9"/>
      <c r="BO43" s="9"/>
      <c r="BP43" s="9"/>
      <c r="BQ43" s="9"/>
      <c r="BR43" s="20"/>
      <c r="BS43" s="42"/>
      <c r="BT43" s="38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38"/>
      <c r="CK43" s="38"/>
    </row>
    <row r="44" spans="1:89" ht="15">
      <c r="A44" s="33">
        <v>0.33924193329801505</v>
      </c>
      <c r="B44" s="33">
        <v>0.126809994008676</v>
      </c>
      <c r="C44" s="33">
        <v>0.21293718692301103</v>
      </c>
      <c r="D44" s="33">
        <v>0.276131479681953</v>
      </c>
      <c r="E44" s="19">
        <v>0.22694748590784602</v>
      </c>
      <c r="F44" s="19">
        <v>0.23783212939536902</v>
      </c>
      <c r="G44" s="19">
        <v>0.26058018212205</v>
      </c>
      <c r="H44" s="19">
        <v>0.251243950650944</v>
      </c>
      <c r="I44" s="33">
        <v>0.432843557658859</v>
      </c>
      <c r="J44" s="33">
        <v>0.41130515484888</v>
      </c>
      <c r="K44" s="33">
        <v>0.251510537888397</v>
      </c>
      <c r="L44" s="33">
        <v>0.17518608395568402</v>
      </c>
      <c r="M44" s="19">
        <v>0.21236981428474302</v>
      </c>
      <c r="N44" s="19">
        <v>0.266121374531658</v>
      </c>
      <c r="O44" s="19">
        <v>0.45455866611889406</v>
      </c>
      <c r="P44" s="33"/>
      <c r="Q44" s="33">
        <v>0.11804292808265701</v>
      </c>
      <c r="R44" s="33">
        <v>0.105845752546146</v>
      </c>
      <c r="S44" s="19">
        <v>0.15325222008314401</v>
      </c>
      <c r="T44" s="33">
        <v>0.251510537888397</v>
      </c>
      <c r="U44" s="19">
        <v>0.21236981428474302</v>
      </c>
      <c r="V44" s="19">
        <v>0.12417424911063502</v>
      </c>
      <c r="X44" s="2"/>
      <c r="Y44" s="21">
        <f t="shared" si="23"/>
        <v>0.3562439168627646</v>
      </c>
      <c r="Z44" s="21">
        <f t="shared" si="24"/>
        <v>0.129353390606809</v>
      </c>
      <c r="AA44" s="21">
        <f t="shared" si="25"/>
        <v>0.21604401113524901</v>
      </c>
      <c r="AB44" s="21">
        <f t="shared" si="26"/>
        <v>0.284824608721561</v>
      </c>
      <c r="AC44" s="21">
        <f t="shared" si="27"/>
        <v>0.24349576262021053</v>
      </c>
      <c r="AD44" s="21">
        <f t="shared" si="28"/>
        <v>0.28207453367561003</v>
      </c>
      <c r="AE44" s="21">
        <f t="shared" si="29"/>
        <v>0.26051868078659246</v>
      </c>
      <c r="AF44" s="21">
        <f t="shared" si="30"/>
        <v>0.253156737782019</v>
      </c>
      <c r="AG44" s="21">
        <f t="shared" si="31"/>
        <v>0.426075560469386</v>
      </c>
      <c r="AH44" s="21">
        <f t="shared" si="32"/>
        <v>0.446491532893733</v>
      </c>
      <c r="AI44" s="21">
        <f t="shared" si="33"/>
        <v>0.2550140950546065</v>
      </c>
      <c r="AJ44" s="21">
        <f t="shared" si="34"/>
        <v>0.208745102703432</v>
      </c>
      <c r="AK44" s="21">
        <f t="shared" si="35"/>
        <v>0.23011340034892402</v>
      </c>
      <c r="AL44" s="21">
        <f t="shared" si="36"/>
        <v>0.29065231138089653</v>
      </c>
      <c r="AM44" s="21">
        <f t="shared" si="37"/>
        <v>0.47241226562478156</v>
      </c>
      <c r="AN44" s="21"/>
      <c r="AO44" s="21">
        <f t="shared" si="38"/>
        <v>0.1322356909967765</v>
      </c>
      <c r="AP44" s="21">
        <f t="shared" si="39"/>
        <v>0.0985793559810405</v>
      </c>
      <c r="AQ44" s="21">
        <f t="shared" si="40"/>
        <v>0.18356854357545352</v>
      </c>
      <c r="AR44" s="21">
        <f t="shared" si="41"/>
        <v>0.2550140950546065</v>
      </c>
      <c r="AS44" s="21">
        <f t="shared" si="42"/>
        <v>0.23011340034892402</v>
      </c>
      <c r="AT44" s="21">
        <f t="shared" si="43"/>
        <v>0.1307765684657195</v>
      </c>
      <c r="BN44" s="9"/>
      <c r="BO44" s="9"/>
      <c r="BP44" s="9"/>
      <c r="BQ44" s="9"/>
      <c r="BR44" s="20"/>
      <c r="BS44" s="42"/>
      <c r="BT44" s="38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38"/>
      <c r="CK44" s="38"/>
    </row>
    <row r="45" spans="1:89" ht="15">
      <c r="A45" s="33">
        <v>0.37324590042751404</v>
      </c>
      <c r="B45" s="33">
        <v>0.13189678720494202</v>
      </c>
      <c r="C45" s="33">
        <v>0.21915083534748703</v>
      </c>
      <c r="D45" s="33">
        <v>0.293517737761169</v>
      </c>
      <c r="E45" s="19">
        <v>0.260044039332575</v>
      </c>
      <c r="F45" s="19">
        <v>0.32631693795585104</v>
      </c>
      <c r="G45" s="19">
        <v>0.260457179451135</v>
      </c>
      <c r="H45" s="19">
        <v>0.25506952491309404</v>
      </c>
      <c r="I45" s="33">
        <v>0.41930756327991303</v>
      </c>
      <c r="J45" s="33">
        <v>0.48167791093858603</v>
      </c>
      <c r="K45" s="33">
        <v>0.258517652220816</v>
      </c>
      <c r="L45" s="33">
        <v>0.24230412145118</v>
      </c>
      <c r="M45" s="19">
        <v>0.24785698641310502</v>
      </c>
      <c r="N45" s="19">
        <v>0.31518324823013505</v>
      </c>
      <c r="O45" s="19">
        <v>0.49026586513066905</v>
      </c>
      <c r="P45" s="33"/>
      <c r="Q45" s="33">
        <v>0.146428453910896</v>
      </c>
      <c r="R45" s="33">
        <v>0.09131295941593501</v>
      </c>
      <c r="S45" s="19">
        <v>0.21388486706776302</v>
      </c>
      <c r="T45" s="33">
        <v>0.258517652220816</v>
      </c>
      <c r="U45" s="19">
        <v>0.24785698641310502</v>
      </c>
      <c r="V45" s="19">
        <v>0.137378887820804</v>
      </c>
      <c r="X45" s="2"/>
      <c r="Y45" s="21">
        <f t="shared" si="23"/>
        <v>0.39241702292803754</v>
      </c>
      <c r="Z45" s="21">
        <f t="shared" si="24"/>
        <v>0.13537533589814302</v>
      </c>
      <c r="AA45" s="21">
        <f t="shared" si="25"/>
        <v>0.21801774629402404</v>
      </c>
      <c r="AB45" s="21">
        <f t="shared" si="26"/>
        <v>0.2873824996251285</v>
      </c>
      <c r="AC45" s="21">
        <f t="shared" si="27"/>
        <v>0.2735305441756035</v>
      </c>
      <c r="AD45" s="21">
        <f t="shared" si="28"/>
        <v>0.3581418663680325</v>
      </c>
      <c r="AE45" s="21">
        <f t="shared" si="29"/>
        <v>0.269090795495369</v>
      </c>
      <c r="AF45" s="21">
        <f t="shared" si="30"/>
        <v>0.2648387976279735</v>
      </c>
      <c r="AG45" s="21">
        <f t="shared" si="31"/>
        <v>0.382186906939178</v>
      </c>
      <c r="AH45" s="21">
        <f t="shared" si="32"/>
        <v>0.4800357669554015</v>
      </c>
      <c r="AI45" s="21">
        <f t="shared" si="33"/>
        <v>0.255982356851483</v>
      </c>
      <c r="AJ45" s="21">
        <f t="shared" si="34"/>
        <v>0.2506439490095345</v>
      </c>
      <c r="AK45" s="21">
        <f t="shared" si="35"/>
        <v>0.26512854305285954</v>
      </c>
      <c r="AL45" s="21">
        <f t="shared" si="36"/>
        <v>0.34981740060021954</v>
      </c>
      <c r="AM45" s="21">
        <f t="shared" si="37"/>
        <v>0.5011528368169966</v>
      </c>
      <c r="AN45" s="21"/>
      <c r="AO45" s="21">
        <f t="shared" si="38"/>
        <v>0.156711250488209</v>
      </c>
      <c r="AP45" s="21">
        <f t="shared" si="39"/>
        <v>0.08814525910050006</v>
      </c>
      <c r="AQ45" s="21">
        <f t="shared" si="40"/>
        <v>0.23681985448710252</v>
      </c>
      <c r="AR45" s="21">
        <f t="shared" si="41"/>
        <v>0.255982356851483</v>
      </c>
      <c r="AS45" s="21">
        <f t="shared" si="42"/>
        <v>0.26512854305285954</v>
      </c>
      <c r="AT45" s="21">
        <f t="shared" si="43"/>
        <v>0.13925780145592753</v>
      </c>
      <c r="BN45" s="9"/>
      <c r="BO45" s="9"/>
      <c r="BP45" s="9"/>
      <c r="BQ45" s="9"/>
      <c r="BR45" s="20"/>
      <c r="BS45" s="42"/>
      <c r="BT45" s="38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38"/>
      <c r="CK45" s="38"/>
    </row>
    <row r="46" spans="1:89" ht="15">
      <c r="A46" s="33">
        <v>0.41158814542856104</v>
      </c>
      <c r="B46" s="33">
        <v>0.138853884591344</v>
      </c>
      <c r="C46" s="33">
        <v>0.21688465724056102</v>
      </c>
      <c r="D46" s="33">
        <v>0.281247261489088</v>
      </c>
      <c r="E46" s="19">
        <v>0.287017049018632</v>
      </c>
      <c r="F46" s="19">
        <v>0.389966794780214</v>
      </c>
      <c r="G46" s="19">
        <v>0.27772441153960303</v>
      </c>
      <c r="H46" s="19">
        <v>0.274608070342853</v>
      </c>
      <c r="I46" s="33">
        <v>0.34506625059844304</v>
      </c>
      <c r="J46" s="33">
        <v>0.47839362297221705</v>
      </c>
      <c r="K46" s="33">
        <v>0.25344706148215</v>
      </c>
      <c r="L46" s="33">
        <v>0.258983776567889</v>
      </c>
      <c r="M46" s="19">
        <v>0.28240009969261404</v>
      </c>
      <c r="N46" s="19">
        <v>0.38445155297030403</v>
      </c>
      <c r="O46" s="19">
        <v>0.5120398085033241</v>
      </c>
      <c r="P46" s="33"/>
      <c r="Q46" s="33">
        <v>0.166994047065522</v>
      </c>
      <c r="R46" s="33">
        <v>0.0849775587850651</v>
      </c>
      <c r="S46" s="19">
        <v>0.25975484190644205</v>
      </c>
      <c r="T46" s="33">
        <v>0.25344706148215</v>
      </c>
      <c r="U46" s="19">
        <v>0.28240009969261404</v>
      </c>
      <c r="V46" s="19">
        <v>0.14113671509105102</v>
      </c>
      <c r="X46" s="2"/>
      <c r="Y46" s="21">
        <f t="shared" si="23"/>
        <v>0.41443566966870804</v>
      </c>
      <c r="Z46" s="21">
        <f t="shared" si="24"/>
        <v>0.13644941608079253</v>
      </c>
      <c r="AA46" s="21">
        <f t="shared" si="25"/>
        <v>0.21109591721113352</v>
      </c>
      <c r="AB46" s="21">
        <f t="shared" si="26"/>
        <v>0.27818986619514</v>
      </c>
      <c r="AC46" s="21">
        <f t="shared" si="27"/>
        <v>0.3069191069273265</v>
      </c>
      <c r="AD46" s="21">
        <f t="shared" si="28"/>
        <v>0.40398071503416255</v>
      </c>
      <c r="AE46" s="21">
        <f t="shared" si="29"/>
        <v>0.277639481123971</v>
      </c>
      <c r="AF46" s="21">
        <f t="shared" si="30"/>
        <v>0.27838081930338754</v>
      </c>
      <c r="AG46" s="21">
        <f t="shared" si="31"/>
        <v>0.313746611696064</v>
      </c>
      <c r="AH46" s="21">
        <f t="shared" si="32"/>
        <v>0.4659186259386705</v>
      </c>
      <c r="AI46" s="21">
        <f t="shared" si="33"/>
        <v>0.2507938262176265</v>
      </c>
      <c r="AJ46" s="21">
        <f t="shared" si="34"/>
        <v>0.263574409617252</v>
      </c>
      <c r="AK46" s="21">
        <f t="shared" si="35"/>
        <v>0.29367499452445855</v>
      </c>
      <c r="AL46" s="21">
        <f t="shared" si="36"/>
        <v>0.3950192486338515</v>
      </c>
      <c r="AM46" s="21">
        <f t="shared" si="37"/>
        <v>0.5154382317020341</v>
      </c>
      <c r="AN46" s="21"/>
      <c r="AO46" s="21">
        <f t="shared" si="38"/>
        <v>0.17314369591249001</v>
      </c>
      <c r="AP46" s="21">
        <f t="shared" si="39"/>
        <v>0.0864682994598759</v>
      </c>
      <c r="AQ46" s="21">
        <f t="shared" si="40"/>
        <v>0.27509597441591405</v>
      </c>
      <c r="AR46" s="21">
        <f t="shared" si="41"/>
        <v>0.2507938262176265</v>
      </c>
      <c r="AS46" s="21">
        <f t="shared" si="42"/>
        <v>0.29367499452445855</v>
      </c>
      <c r="AT46" s="21">
        <f t="shared" si="43"/>
        <v>0.14477346091343352</v>
      </c>
      <c r="BN46" s="9"/>
      <c r="BO46" s="9"/>
      <c r="BP46" s="9"/>
      <c r="BQ46" s="9"/>
      <c r="BR46" s="20"/>
      <c r="BS46" s="42"/>
      <c r="BT46" s="38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38"/>
      <c r="CK46" s="38"/>
    </row>
    <row r="47" spans="1:89" ht="15">
      <c r="A47" s="33">
        <v>0.41728319390885504</v>
      </c>
      <c r="B47" s="33">
        <v>0.13404494757024102</v>
      </c>
      <c r="C47" s="33">
        <v>0.20530717718170602</v>
      </c>
      <c r="D47" s="33">
        <v>0.27513247090119203</v>
      </c>
      <c r="E47" s="19">
        <v>0.326821164836021</v>
      </c>
      <c r="F47" s="19">
        <v>0.41799463528811104</v>
      </c>
      <c r="G47" s="19">
        <v>0.277554550708339</v>
      </c>
      <c r="H47" s="19">
        <v>0.282153568263922</v>
      </c>
      <c r="I47" s="33">
        <v>0.282426972793685</v>
      </c>
      <c r="J47" s="33">
        <v>0.453443628905124</v>
      </c>
      <c r="K47" s="33">
        <v>0.248140590953103</v>
      </c>
      <c r="L47" s="33">
        <v>0.268165042666615</v>
      </c>
      <c r="M47" s="19">
        <v>0.304949889356303</v>
      </c>
      <c r="N47" s="19">
        <v>0.40558694429739905</v>
      </c>
      <c r="O47" s="19">
        <v>0.518836654900744</v>
      </c>
      <c r="P47" s="33"/>
      <c r="Q47" s="33">
        <v>0.17929334475945802</v>
      </c>
      <c r="R47" s="33">
        <v>0.0879590401346867</v>
      </c>
      <c r="S47" s="19">
        <v>0.29043710692538605</v>
      </c>
      <c r="T47" s="33">
        <v>0.248140590953103</v>
      </c>
      <c r="U47" s="19">
        <v>0.304949889356303</v>
      </c>
      <c r="V47" s="19">
        <v>0.148410206735816</v>
      </c>
      <c r="X47" s="2"/>
      <c r="Y47" s="21">
        <f t="shared" si="23"/>
        <v>0.414638954254808</v>
      </c>
      <c r="Z47" s="21">
        <f t="shared" si="24"/>
        <v>0.1279561709831315</v>
      </c>
      <c r="AA47" s="21">
        <f t="shared" si="25"/>
        <v>0.19932381484183653</v>
      </c>
      <c r="AB47" s="21">
        <f t="shared" si="26"/>
        <v>0.27723954205281753</v>
      </c>
      <c r="AC47" s="21">
        <f t="shared" si="27"/>
        <v>0.33546680394710104</v>
      </c>
      <c r="AD47" s="21">
        <f t="shared" si="28"/>
        <v>0.434767079690469</v>
      </c>
      <c r="AE47" s="21">
        <f t="shared" si="29"/>
        <v>0.292034698467738</v>
      </c>
      <c r="AF47" s="21">
        <f t="shared" si="30"/>
        <v>0.2905664235566765</v>
      </c>
      <c r="AG47" s="21">
        <f t="shared" si="31"/>
        <v>0.269300846946824</v>
      </c>
      <c r="AH47" s="21">
        <f t="shared" si="32"/>
        <v>0.429719415862899</v>
      </c>
      <c r="AI47" s="21">
        <f t="shared" si="33"/>
        <v>0.25235013798143</v>
      </c>
      <c r="AJ47" s="21">
        <f t="shared" si="34"/>
        <v>0.276883872605495</v>
      </c>
      <c r="AK47" s="21">
        <f t="shared" si="35"/>
        <v>0.3088431880489705</v>
      </c>
      <c r="AL47" s="21">
        <f t="shared" si="36"/>
        <v>0.41166947139894006</v>
      </c>
      <c r="AM47" s="21">
        <f t="shared" si="37"/>
        <v>0.5204114998616596</v>
      </c>
      <c r="AN47" s="21"/>
      <c r="AO47" s="21">
        <f t="shared" si="38"/>
        <v>0.1901641384697485</v>
      </c>
      <c r="AP47" s="21">
        <f t="shared" si="39"/>
        <v>0.07256210397565115</v>
      </c>
      <c r="AQ47" s="21">
        <f t="shared" si="40"/>
        <v>0.298109377876675</v>
      </c>
      <c r="AR47" s="21">
        <f t="shared" si="41"/>
        <v>0.25235013798143</v>
      </c>
      <c r="AS47" s="21">
        <f t="shared" si="42"/>
        <v>0.3088431880489705</v>
      </c>
      <c r="AT47" s="21">
        <f t="shared" si="43"/>
        <v>0.1465669414457495</v>
      </c>
      <c r="BN47" s="9"/>
      <c r="BO47" s="9"/>
      <c r="BP47" s="9"/>
      <c r="BQ47" s="9"/>
      <c r="BR47" s="20"/>
      <c r="BS47" s="42"/>
      <c r="BT47" s="38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38"/>
      <c r="CK47" s="38"/>
    </row>
    <row r="48" spans="1:89" ht="15">
      <c r="A48" s="33">
        <v>0.41199471460076104</v>
      </c>
      <c r="B48" s="33">
        <v>0.12186739439602201</v>
      </c>
      <c r="C48" s="33">
        <v>0.19334045250196702</v>
      </c>
      <c r="D48" s="33">
        <v>0.27934661320444304</v>
      </c>
      <c r="E48" s="19">
        <v>0.344112443058181</v>
      </c>
      <c r="F48" s="19">
        <v>0.45153952409282705</v>
      </c>
      <c r="G48" s="19">
        <v>0.30651484622713704</v>
      </c>
      <c r="H48" s="19">
        <v>0.29897927884943104</v>
      </c>
      <c r="I48" s="33">
        <v>0.25617472109996303</v>
      </c>
      <c r="J48" s="33">
        <v>0.40599520282067403</v>
      </c>
      <c r="K48" s="33">
        <v>0.256559685009757</v>
      </c>
      <c r="L48" s="33">
        <v>0.28560270254437503</v>
      </c>
      <c r="M48" s="19">
        <v>0.312736486741638</v>
      </c>
      <c r="N48" s="19">
        <v>0.41775199850048106</v>
      </c>
      <c r="O48" s="19">
        <v>0.521986344822575</v>
      </c>
      <c r="P48" s="33"/>
      <c r="Q48" s="33">
        <v>0.201034932180039</v>
      </c>
      <c r="R48" s="33">
        <v>0.0571651678166156</v>
      </c>
      <c r="S48" s="19">
        <v>0.30578164882796405</v>
      </c>
      <c r="T48" s="33">
        <v>0.256559685009757</v>
      </c>
      <c r="U48" s="19">
        <v>0.312736486741638</v>
      </c>
      <c r="V48" s="19">
        <v>0.14472367615568302</v>
      </c>
      <c r="X48" s="2"/>
      <c r="Y48" s="21">
        <f t="shared" si="23"/>
        <v>0.41164050660982904</v>
      </c>
      <c r="Z48" s="21">
        <f t="shared" si="24"/>
        <v>0.11429885140899851</v>
      </c>
      <c r="AA48" s="21">
        <f t="shared" si="25"/>
        <v>0.19289210791246703</v>
      </c>
      <c r="AB48" s="21">
        <f t="shared" si="26"/>
        <v>0.26690866177613304</v>
      </c>
      <c r="AC48" s="21">
        <f t="shared" si="27"/>
        <v>0.3421051493141025</v>
      </c>
      <c r="AD48" s="21">
        <f t="shared" si="28"/>
        <v>0.44891789685178307</v>
      </c>
      <c r="AE48" s="21">
        <f t="shared" si="29"/>
        <v>0.3103806444558985</v>
      </c>
      <c r="AF48" s="21">
        <f t="shared" si="30"/>
        <v>0.30112040760684355</v>
      </c>
      <c r="AG48" s="21">
        <f t="shared" si="31"/>
        <v>0.2502686533235515</v>
      </c>
      <c r="AH48" s="21">
        <f t="shared" si="32"/>
        <v>0.3756875815774755</v>
      </c>
      <c r="AI48" s="21">
        <f t="shared" si="33"/>
        <v>0.2581209453006315</v>
      </c>
      <c r="AJ48" s="21">
        <f t="shared" si="34"/>
        <v>0.278523257609782</v>
      </c>
      <c r="AK48" s="21">
        <f t="shared" si="35"/>
        <v>0.31571027211552305</v>
      </c>
      <c r="AL48" s="21">
        <f t="shared" si="36"/>
        <v>0.422155805795806</v>
      </c>
      <c r="AM48" s="21">
        <f t="shared" si="37"/>
        <v>0.5210990098179775</v>
      </c>
      <c r="AN48" s="21"/>
      <c r="AO48" s="21">
        <f t="shared" si="38"/>
        <v>0.1960419638245855</v>
      </c>
      <c r="AP48" s="21">
        <f t="shared" si="39"/>
        <v>0.05261926914346775</v>
      </c>
      <c r="AQ48" s="21">
        <f t="shared" si="40"/>
        <v>0.31182650280365753</v>
      </c>
      <c r="AR48" s="21">
        <f t="shared" si="41"/>
        <v>0.2581209453006315</v>
      </c>
      <c r="AS48" s="21">
        <f t="shared" si="42"/>
        <v>0.31571027211552305</v>
      </c>
      <c r="AT48" s="21">
        <f t="shared" si="43"/>
        <v>0.14033954434039553</v>
      </c>
      <c r="BN48" s="9"/>
      <c r="BO48" s="9"/>
      <c r="BP48" s="9"/>
      <c r="BQ48" s="9"/>
      <c r="BR48" s="20"/>
      <c r="BS48" s="42"/>
      <c r="BT48" s="38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38"/>
      <c r="CK48" s="38"/>
    </row>
    <row r="49" spans="1:89" ht="15">
      <c r="A49" s="33">
        <v>0.41128629861889704</v>
      </c>
      <c r="B49" s="33">
        <v>0.106730308421975</v>
      </c>
      <c r="C49" s="33">
        <v>0.192443763322967</v>
      </c>
      <c r="D49" s="33">
        <v>0.25447071034782304</v>
      </c>
      <c r="E49" s="19">
        <v>0.34009785557002403</v>
      </c>
      <c r="F49" s="19">
        <v>0.44629626961073904</v>
      </c>
      <c r="G49" s="19">
        <v>0.31424644268466</v>
      </c>
      <c r="H49" s="19">
        <v>0.303261536364256</v>
      </c>
      <c r="I49" s="33">
        <v>0.24436258554714</v>
      </c>
      <c r="J49" s="33">
        <v>0.34537996033427704</v>
      </c>
      <c r="K49" s="33">
        <v>0.259682205591506</v>
      </c>
      <c r="L49" s="33">
        <v>0.271443812675189</v>
      </c>
      <c r="M49" s="19">
        <v>0.31868405748940803</v>
      </c>
      <c r="N49" s="19">
        <v>0.42655961309113105</v>
      </c>
      <c r="O49" s="19">
        <v>0.52021167481338</v>
      </c>
      <c r="P49" s="33"/>
      <c r="Q49" s="33">
        <v>0.191048995469132</v>
      </c>
      <c r="R49" s="33">
        <v>0.0480733704703199</v>
      </c>
      <c r="S49" s="19">
        <v>0.317871356779351</v>
      </c>
      <c r="T49" s="33">
        <v>0.259682205591506</v>
      </c>
      <c r="U49" s="19">
        <v>0.31868405748940803</v>
      </c>
      <c r="V49" s="19">
        <v>0.135955412525108</v>
      </c>
      <c r="X49" s="2"/>
      <c r="Y49" s="21">
        <f t="shared" si="23"/>
        <v>0.40016570773836657</v>
      </c>
      <c r="Z49" s="21">
        <f t="shared" si="24"/>
        <v>0.09989496550533065</v>
      </c>
      <c r="AA49" s="21">
        <f t="shared" si="25"/>
        <v>0.1790341842370195</v>
      </c>
      <c r="AB49" s="21">
        <f t="shared" si="26"/>
        <v>0.24582626594665352</v>
      </c>
      <c r="AC49" s="21">
        <f t="shared" si="27"/>
        <v>0.3411999204004205</v>
      </c>
      <c r="AD49" s="21">
        <f t="shared" si="28"/>
        <v>0.45394705692235154</v>
      </c>
      <c r="AE49" s="21">
        <f t="shared" si="29"/>
        <v>0.30965629539384254</v>
      </c>
      <c r="AF49" s="21">
        <f t="shared" si="30"/>
        <v>0.30470997205371153</v>
      </c>
      <c r="AG49" s="21">
        <f t="shared" si="31"/>
        <v>0.236868707743071</v>
      </c>
      <c r="AH49" s="21">
        <f t="shared" si="32"/>
        <v>0.32213143932330957</v>
      </c>
      <c r="AI49" s="21">
        <f t="shared" si="33"/>
        <v>0.2543914053981835</v>
      </c>
      <c r="AJ49" s="21">
        <f t="shared" si="34"/>
        <v>0.2716586102772665</v>
      </c>
      <c r="AK49" s="21">
        <f t="shared" si="35"/>
        <v>0.3137362450625725</v>
      </c>
      <c r="AL49" s="21">
        <f t="shared" si="36"/>
        <v>0.427830496674487</v>
      </c>
      <c r="AM49" s="21">
        <f t="shared" si="37"/>
        <v>0.5150560488299756</v>
      </c>
      <c r="AN49" s="21"/>
      <c r="AO49" s="21">
        <f t="shared" si="38"/>
        <v>0.1891870045480365</v>
      </c>
      <c r="AP49" s="21">
        <f t="shared" si="39"/>
        <v>0.037083385747593345</v>
      </c>
      <c r="AQ49" s="21">
        <f t="shared" si="40"/>
        <v>0.3240719063735195</v>
      </c>
      <c r="AR49" s="21">
        <f t="shared" si="41"/>
        <v>0.2543914053981835</v>
      </c>
      <c r="AS49" s="21">
        <f t="shared" si="42"/>
        <v>0.3137362450625725</v>
      </c>
      <c r="AT49" s="21">
        <f t="shared" si="43"/>
        <v>0.131428072702956</v>
      </c>
      <c r="BN49" s="9"/>
      <c r="BO49" s="9"/>
      <c r="BP49" s="9"/>
      <c r="BQ49" s="9"/>
      <c r="BR49" s="20"/>
      <c r="BS49" s="42"/>
      <c r="BT49" s="38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38"/>
      <c r="CK49" s="38"/>
    </row>
    <row r="50" spans="1:89" ht="15">
      <c r="A50" s="33">
        <v>0.38904511685783605</v>
      </c>
      <c r="B50" s="33">
        <v>0.0930596225886863</v>
      </c>
      <c r="C50" s="33">
        <v>0.16562460515107202</v>
      </c>
      <c r="D50" s="33">
        <v>0.237181821545484</v>
      </c>
      <c r="E50" s="19">
        <v>0.342301985230817</v>
      </c>
      <c r="F50" s="19">
        <v>0.46159784423396405</v>
      </c>
      <c r="G50" s="19">
        <v>0.305066148103025</v>
      </c>
      <c r="H50" s="19">
        <v>0.30615840774316705</v>
      </c>
      <c r="I50" s="33">
        <v>0.22937482993900202</v>
      </c>
      <c r="J50" s="33">
        <v>0.29888291831234204</v>
      </c>
      <c r="K50" s="33">
        <v>0.24910060520486102</v>
      </c>
      <c r="L50" s="33">
        <v>0.271873407879344</v>
      </c>
      <c r="M50" s="19">
        <v>0.308788432635737</v>
      </c>
      <c r="N50" s="19">
        <v>0.42910138025784306</v>
      </c>
      <c r="O50" s="19">
        <v>0.509900422846571</v>
      </c>
      <c r="P50" s="33"/>
      <c r="Q50" s="33">
        <v>0.187325013626941</v>
      </c>
      <c r="R50" s="33">
        <v>0.0260934010248668</v>
      </c>
      <c r="S50" s="19">
        <v>0.330272455967688</v>
      </c>
      <c r="T50" s="33">
        <v>0.24910060520486102</v>
      </c>
      <c r="U50" s="19">
        <v>0.308788432635737</v>
      </c>
      <c r="V50" s="19">
        <v>0.126900732880804</v>
      </c>
      <c r="X50" s="2"/>
      <c r="Y50" s="21">
        <f t="shared" si="23"/>
        <v>0.37636370076508907</v>
      </c>
      <c r="Z50" s="21">
        <f t="shared" si="24"/>
        <v>0.08176075919055875</v>
      </c>
      <c r="AA50" s="21">
        <f t="shared" si="25"/>
        <v>0.148521278026632</v>
      </c>
      <c r="AB50" s="21">
        <f t="shared" si="26"/>
        <v>0.2274478149360575</v>
      </c>
      <c r="AC50" s="21">
        <f t="shared" si="27"/>
        <v>0.335600911934313</v>
      </c>
      <c r="AD50" s="21">
        <f t="shared" si="28"/>
        <v>0.46738765704545604</v>
      </c>
      <c r="AE50" s="21">
        <f t="shared" si="29"/>
        <v>0.2926809505958795</v>
      </c>
      <c r="AF50" s="21">
        <f t="shared" si="30"/>
        <v>0.309348374343944</v>
      </c>
      <c r="AG50" s="21">
        <f t="shared" si="31"/>
        <v>0.221536524797046</v>
      </c>
      <c r="AH50" s="21">
        <f t="shared" si="32"/>
        <v>0.3018832742867795</v>
      </c>
      <c r="AI50" s="21">
        <f t="shared" si="33"/>
        <v>0.24173307315077702</v>
      </c>
      <c r="AJ50" s="21">
        <f t="shared" si="34"/>
        <v>0.26077671522986</v>
      </c>
      <c r="AK50" s="21">
        <f t="shared" si="35"/>
        <v>0.309991163609175</v>
      </c>
      <c r="AL50" s="21">
        <f t="shared" si="36"/>
        <v>0.42766983392002705</v>
      </c>
      <c r="AM50" s="21">
        <f t="shared" si="37"/>
        <v>0.507807150662497</v>
      </c>
      <c r="AN50" s="21"/>
      <c r="AO50" s="21">
        <f t="shared" si="38"/>
        <v>0.18872991188626903</v>
      </c>
      <c r="AP50" s="21">
        <f t="shared" si="39"/>
        <v>0.0220670957911151</v>
      </c>
      <c r="AQ50" s="21">
        <f t="shared" si="40"/>
        <v>0.32268996570150554</v>
      </c>
      <c r="AR50" s="21">
        <f t="shared" si="41"/>
        <v>0.24173307315077702</v>
      </c>
      <c r="AS50" s="21">
        <f t="shared" si="42"/>
        <v>0.309991163609175</v>
      </c>
      <c r="AT50" s="21">
        <f t="shared" si="43"/>
        <v>0.12406668944882751</v>
      </c>
      <c r="BN50" s="9"/>
      <c r="BO50" s="9"/>
      <c r="BP50" s="9"/>
      <c r="BQ50" s="9"/>
      <c r="BR50" s="20"/>
      <c r="BS50" s="42"/>
      <c r="BT50" s="38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38"/>
      <c r="CK50" s="38"/>
    </row>
    <row r="51" spans="1:89" ht="15">
      <c r="A51" s="33">
        <v>0.36368228467234204</v>
      </c>
      <c r="B51" s="33">
        <v>0.0704618957924312</v>
      </c>
      <c r="C51" s="33">
        <v>0.13141795090219202</v>
      </c>
      <c r="D51" s="33">
        <v>0.217713808326631</v>
      </c>
      <c r="E51" s="19">
        <v>0.328899838637809</v>
      </c>
      <c r="F51" s="19">
        <v>0.47317746985694803</v>
      </c>
      <c r="G51" s="19">
        <v>0.280295753088734</v>
      </c>
      <c r="H51" s="19">
        <v>0.31253834094472105</v>
      </c>
      <c r="I51" s="33">
        <v>0.21369821965509</v>
      </c>
      <c r="J51" s="33">
        <v>0.304883630261217</v>
      </c>
      <c r="K51" s="33">
        <v>0.23436554109669303</v>
      </c>
      <c r="L51" s="33">
        <v>0.24968002258037603</v>
      </c>
      <c r="M51" s="19">
        <v>0.31119389458261304</v>
      </c>
      <c r="N51" s="19">
        <v>0.42623828758221105</v>
      </c>
      <c r="O51" s="19">
        <v>0.5057138784784231</v>
      </c>
      <c r="P51" s="33"/>
      <c r="Q51" s="33">
        <v>0.19013481014559702</v>
      </c>
      <c r="R51" s="33">
        <v>0.0180407905573634</v>
      </c>
      <c r="S51" s="19">
        <v>0.315107475435323</v>
      </c>
      <c r="T51" s="33">
        <v>0.23436554109669303</v>
      </c>
      <c r="U51" s="19">
        <v>0.31119389458261304</v>
      </c>
      <c r="V51" s="19">
        <v>0.121232646016851</v>
      </c>
      <c r="X51" s="2"/>
      <c r="Y51" s="21">
        <f t="shared" si="23"/>
        <v>0.34271471164389455</v>
      </c>
      <c r="Z51" s="21">
        <f t="shared" si="24"/>
        <v>0.0618672291404539</v>
      </c>
      <c r="AA51" s="21">
        <f t="shared" si="25"/>
        <v>0.1093441126241611</v>
      </c>
      <c r="AB51" s="21">
        <f t="shared" si="26"/>
        <v>0.2146116231653195</v>
      </c>
      <c r="AC51" s="21">
        <f t="shared" si="27"/>
        <v>0.320577572818474</v>
      </c>
      <c r="AD51" s="21">
        <f t="shared" si="28"/>
        <v>0.46847871510415506</v>
      </c>
      <c r="AE51" s="21">
        <f t="shared" si="29"/>
        <v>0.2759037767677245</v>
      </c>
      <c r="AF51" s="21">
        <f t="shared" si="30"/>
        <v>0.30828334810169755</v>
      </c>
      <c r="AG51" s="21">
        <f t="shared" si="31"/>
        <v>0.20895373307570153</v>
      </c>
      <c r="AH51" s="21">
        <f t="shared" si="32"/>
        <v>0.294692802535894</v>
      </c>
      <c r="AI51" s="21">
        <f t="shared" si="33"/>
        <v>0.2161021771869605</v>
      </c>
      <c r="AJ51" s="21">
        <f t="shared" si="34"/>
        <v>0.24751962025204102</v>
      </c>
      <c r="AK51" s="21">
        <f t="shared" si="35"/>
        <v>0.30372355691164404</v>
      </c>
      <c r="AL51" s="21">
        <f t="shared" si="36"/>
        <v>0.41868610823314256</v>
      </c>
      <c r="AM51" s="21">
        <f t="shared" si="37"/>
        <v>0.49645415342651056</v>
      </c>
      <c r="AN51" s="21"/>
      <c r="AO51" s="21">
        <f t="shared" si="38"/>
        <v>0.18435426898794402</v>
      </c>
      <c r="AP51" s="21">
        <f t="shared" si="39"/>
        <v>0.0213051111221873</v>
      </c>
      <c r="AQ51" s="21">
        <f t="shared" si="40"/>
        <v>0.313080023002039</v>
      </c>
      <c r="AR51" s="21">
        <f t="shared" si="41"/>
        <v>0.2161021771869605</v>
      </c>
      <c r="AS51" s="21">
        <f t="shared" si="42"/>
        <v>0.30372355691164404</v>
      </c>
      <c r="AT51" s="21">
        <f t="shared" si="43"/>
        <v>0.1164594555391385</v>
      </c>
      <c r="BN51" s="9"/>
      <c r="BO51" s="9"/>
      <c r="BP51" s="9"/>
      <c r="BQ51" s="9"/>
      <c r="BR51" s="20"/>
      <c r="BS51" s="42"/>
      <c r="BT51" s="38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38"/>
      <c r="CK51" s="38"/>
    </row>
    <row r="52" spans="1:89" ht="15">
      <c r="A52" s="33">
        <v>0.321747138615447</v>
      </c>
      <c r="B52" s="33">
        <v>0.0532725624884766</v>
      </c>
      <c r="C52" s="33">
        <v>0.0872702743461302</v>
      </c>
      <c r="D52" s="33">
        <v>0.211509438004008</v>
      </c>
      <c r="E52" s="19">
        <v>0.312255306999139</v>
      </c>
      <c r="F52" s="19">
        <v>0.46377996035136204</v>
      </c>
      <c r="G52" s="19">
        <v>0.271511800446715</v>
      </c>
      <c r="H52" s="19">
        <v>0.304028355258674</v>
      </c>
      <c r="I52" s="33">
        <v>0.20420924649631303</v>
      </c>
      <c r="J52" s="33">
        <v>0.28450197481057105</v>
      </c>
      <c r="K52" s="33">
        <v>0.19783881327722802</v>
      </c>
      <c r="L52" s="33">
        <v>0.24535921792370602</v>
      </c>
      <c r="M52" s="19">
        <v>0.29625321924067505</v>
      </c>
      <c r="N52" s="19">
        <v>0.411133928884074</v>
      </c>
      <c r="O52" s="19">
        <v>0.48719442837459803</v>
      </c>
      <c r="P52" s="33"/>
      <c r="Q52" s="33">
        <v>0.17857372783029102</v>
      </c>
      <c r="R52" s="33">
        <v>0.0245694316870112</v>
      </c>
      <c r="S52" s="19">
        <v>0.311052570568755</v>
      </c>
      <c r="T52" s="33">
        <v>0.19783881327722802</v>
      </c>
      <c r="U52" s="19">
        <v>0.29625321924067505</v>
      </c>
      <c r="V52" s="19">
        <v>0.11168626506142601</v>
      </c>
      <c r="X52" s="2"/>
      <c r="Y52" s="21">
        <f t="shared" si="23"/>
        <v>0.311498207399559</v>
      </c>
      <c r="Z52" s="21">
        <f t="shared" si="24"/>
        <v>0.0470488271877164</v>
      </c>
      <c r="AA52" s="21">
        <f t="shared" si="25"/>
        <v>0.06567331167693115</v>
      </c>
      <c r="AB52" s="21">
        <f t="shared" si="26"/>
        <v>0.2112650411190455</v>
      </c>
      <c r="AC52" s="21">
        <f t="shared" si="27"/>
        <v>0.3136645223808925</v>
      </c>
      <c r="AD52" s="21">
        <f t="shared" si="28"/>
        <v>0.4595423320233776</v>
      </c>
      <c r="AE52" s="21">
        <f t="shared" si="29"/>
        <v>0.255624931665183</v>
      </c>
      <c r="AF52" s="21">
        <f t="shared" si="30"/>
        <v>0.3074926726194535</v>
      </c>
      <c r="AG52" s="21">
        <f t="shared" si="31"/>
        <v>0.2006487288909095</v>
      </c>
      <c r="AH52" s="21">
        <f t="shared" si="32"/>
        <v>0.2560166036648415</v>
      </c>
      <c r="AI52" s="21">
        <f t="shared" si="33"/>
        <v>0.171584402902476</v>
      </c>
      <c r="AJ52" s="21">
        <f t="shared" si="34"/>
        <v>0.23839516013072504</v>
      </c>
      <c r="AK52" s="21">
        <f t="shared" si="35"/>
        <v>0.28373971919913604</v>
      </c>
      <c r="AL52" s="21">
        <f t="shared" si="36"/>
        <v>0.40038806234538804</v>
      </c>
      <c r="AM52" s="21">
        <f t="shared" si="37"/>
        <v>0.478725619248043</v>
      </c>
      <c r="AN52" s="21"/>
      <c r="AO52" s="21">
        <f t="shared" si="38"/>
        <v>0.17318446943631</v>
      </c>
      <c r="AP52" s="21">
        <f t="shared" si="39"/>
        <v>0.02256898705585335</v>
      </c>
      <c r="AQ52" s="21">
        <f t="shared" si="40"/>
        <v>0.30576005600496403</v>
      </c>
      <c r="AR52" s="21">
        <f t="shared" si="41"/>
        <v>0.171584402902476</v>
      </c>
      <c r="AS52" s="21">
        <f t="shared" si="42"/>
        <v>0.28373971919913604</v>
      </c>
      <c r="AT52" s="21">
        <f t="shared" si="43"/>
        <v>0.10169059203296375</v>
      </c>
      <c r="BN52" s="9"/>
      <c r="BO52" s="9"/>
      <c r="BP52" s="9"/>
      <c r="BQ52" s="9"/>
      <c r="BR52" s="20"/>
      <c r="BS52" s="42"/>
      <c r="BT52" s="38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38"/>
      <c r="CK52" s="38"/>
    </row>
    <row r="53" spans="1:89" ht="15">
      <c r="A53" s="33">
        <v>0.30124927618367103</v>
      </c>
      <c r="B53" s="33">
        <v>0.0408250918869562</v>
      </c>
      <c r="C53" s="33">
        <v>0.0440763490077321</v>
      </c>
      <c r="D53" s="33">
        <v>0.211020644234083</v>
      </c>
      <c r="E53" s="19">
        <v>0.315073737762646</v>
      </c>
      <c r="F53" s="19">
        <v>0.45530470369539305</v>
      </c>
      <c r="G53" s="19">
        <v>0.23973806288365102</v>
      </c>
      <c r="H53" s="19">
        <v>0.310956989980233</v>
      </c>
      <c r="I53" s="33">
        <v>0.19708821128550602</v>
      </c>
      <c r="J53" s="33">
        <v>0.22753123251911203</v>
      </c>
      <c r="K53" s="33">
        <v>0.14532999252772402</v>
      </c>
      <c r="L53" s="33">
        <v>0.23143110233774403</v>
      </c>
      <c r="M53" s="19">
        <v>0.27122621915759704</v>
      </c>
      <c r="N53" s="19">
        <v>0.389642195806702</v>
      </c>
      <c r="O53" s="19">
        <v>0.470256810121488</v>
      </c>
      <c r="P53" s="33"/>
      <c r="Q53" s="33">
        <v>0.167795211042329</v>
      </c>
      <c r="R53" s="33">
        <v>0.0205685424246955</v>
      </c>
      <c r="S53" s="19">
        <v>0.30046754144117305</v>
      </c>
      <c r="T53" s="33">
        <v>0.14532999252772402</v>
      </c>
      <c r="U53" s="19">
        <v>0.27122621915759704</v>
      </c>
      <c r="V53" s="19">
        <v>0.0916949190045015</v>
      </c>
      <c r="X53" s="2"/>
      <c r="Y53" s="21">
        <f t="shared" si="23"/>
        <v>0.29434684046472104</v>
      </c>
      <c r="Z53" s="21">
        <f t="shared" si="24"/>
        <v>0.0412222723029401</v>
      </c>
      <c r="AA53" s="21">
        <f t="shared" si="25"/>
        <v>0.0433691873142938</v>
      </c>
      <c r="AB53" s="21">
        <f t="shared" si="26"/>
        <v>0.19978033491136452</v>
      </c>
      <c r="AC53" s="21">
        <f t="shared" si="27"/>
        <v>0.30167050965361203</v>
      </c>
      <c r="AD53" s="21">
        <f t="shared" si="28"/>
        <v>0.4521437232253326</v>
      </c>
      <c r="AE53" s="21">
        <f t="shared" si="29"/>
        <v>0.228663917654593</v>
      </c>
      <c r="AF53" s="21">
        <f t="shared" si="30"/>
        <v>0.2991871719719175</v>
      </c>
      <c r="AG53" s="21">
        <f t="shared" si="31"/>
        <v>0.19701588154455002</v>
      </c>
      <c r="AH53" s="21">
        <f t="shared" si="32"/>
        <v>0.23452994423067103</v>
      </c>
      <c r="AI53" s="21">
        <f t="shared" si="33"/>
        <v>0.12423607113342701</v>
      </c>
      <c r="AJ53" s="21">
        <f t="shared" si="34"/>
        <v>0.2277546904873065</v>
      </c>
      <c r="AK53" s="21">
        <f t="shared" si="35"/>
        <v>0.26819106995853653</v>
      </c>
      <c r="AL53" s="21">
        <f t="shared" si="36"/>
        <v>0.3658702874833415</v>
      </c>
      <c r="AM53" s="21">
        <f t="shared" si="37"/>
        <v>0.4592790088677605</v>
      </c>
      <c r="AN53" s="21"/>
      <c r="AO53" s="21">
        <f t="shared" si="38"/>
        <v>0.1637328804849335</v>
      </c>
      <c r="AP53" s="21">
        <f t="shared" si="39"/>
        <v>0.0191924208584229</v>
      </c>
      <c r="AQ53" s="21">
        <f t="shared" si="40"/>
        <v>0.29342714467873304</v>
      </c>
      <c r="AR53" s="21">
        <f t="shared" si="41"/>
        <v>0.12423607113342701</v>
      </c>
      <c r="AS53" s="21">
        <f t="shared" si="42"/>
        <v>0.26819106995853653</v>
      </c>
      <c r="AT53" s="21">
        <f t="shared" si="43"/>
        <v>0.08697581567101245</v>
      </c>
      <c r="BN53" s="9"/>
      <c r="BO53" s="9"/>
      <c r="BP53" s="9"/>
      <c r="BQ53" s="9"/>
      <c r="BR53" s="20"/>
      <c r="BS53" s="42"/>
      <c r="BT53" s="38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38"/>
      <c r="CK53" s="38"/>
    </row>
    <row r="54" spans="1:89" ht="15">
      <c r="A54" s="33">
        <v>0.28744440474577104</v>
      </c>
      <c r="B54" s="33">
        <v>0.041619452718924005</v>
      </c>
      <c r="C54" s="33">
        <v>0.0426620256208555</v>
      </c>
      <c r="D54" s="33">
        <v>0.18854002558864602</v>
      </c>
      <c r="E54" s="19">
        <v>0.28826728154457804</v>
      </c>
      <c r="F54" s="19">
        <v>0.44898274275527206</v>
      </c>
      <c r="G54" s="19">
        <v>0.217589772425535</v>
      </c>
      <c r="H54" s="19">
        <v>0.287417353963602</v>
      </c>
      <c r="I54" s="33">
        <v>0.19694355180359402</v>
      </c>
      <c r="J54" s="33">
        <v>0.24152865594223</v>
      </c>
      <c r="K54" s="33">
        <v>0.10314214973913</v>
      </c>
      <c r="L54" s="33">
        <v>0.22407827863686902</v>
      </c>
      <c r="M54" s="19">
        <v>0.265155920759476</v>
      </c>
      <c r="N54" s="19">
        <v>0.34209837915998104</v>
      </c>
      <c r="O54" s="19">
        <v>0.448301207614033</v>
      </c>
      <c r="P54" s="33"/>
      <c r="Q54" s="33">
        <v>0.159670549927538</v>
      </c>
      <c r="R54" s="33">
        <v>0.0178162992921503</v>
      </c>
      <c r="S54" s="19">
        <v>0.28638674791629304</v>
      </c>
      <c r="T54" s="33">
        <v>0.10314214973913</v>
      </c>
      <c r="U54" s="19">
        <v>0.265155920759476</v>
      </c>
      <c r="V54" s="19">
        <v>0.0822567123375234</v>
      </c>
      <c r="X54" s="2"/>
      <c r="Y54" s="21">
        <f t="shared" si="23"/>
        <v>0.27958637746867554</v>
      </c>
      <c r="Z54" s="21">
        <f t="shared" si="24"/>
        <v>0.0416350061841226</v>
      </c>
      <c r="AA54" s="21">
        <f t="shared" si="25"/>
        <v>0.03017766673323915</v>
      </c>
      <c r="AB54" s="21">
        <f t="shared" si="26"/>
        <v>0.18904342475010202</v>
      </c>
      <c r="AC54" s="21">
        <f t="shared" si="27"/>
        <v>0.26960896706567405</v>
      </c>
      <c r="AD54" s="21">
        <f t="shared" si="28"/>
        <v>0.44350583716061404</v>
      </c>
      <c r="AE54" s="21">
        <f t="shared" si="29"/>
        <v>0.2113498274057765</v>
      </c>
      <c r="AF54" s="21">
        <f t="shared" si="30"/>
        <v>0.27724081521368704</v>
      </c>
      <c r="AG54" s="21">
        <f t="shared" si="31"/>
        <v>0.18795227614806254</v>
      </c>
      <c r="AH54" s="21">
        <f t="shared" si="32"/>
        <v>0.2343508975641175</v>
      </c>
      <c r="AI54" s="21">
        <f t="shared" si="33"/>
        <v>0.0851740479446292</v>
      </c>
      <c r="AJ54" s="21">
        <f t="shared" si="34"/>
        <v>0.22171728020080902</v>
      </c>
      <c r="AK54" s="21">
        <f t="shared" si="35"/>
        <v>0.25688218900813403</v>
      </c>
      <c r="AL54" s="21">
        <f t="shared" si="36"/>
        <v>0.33247921168141803</v>
      </c>
      <c r="AM54" s="21">
        <f t="shared" si="37"/>
        <v>0.43281756112829906</v>
      </c>
      <c r="AN54" s="21"/>
      <c r="AO54" s="21">
        <f t="shared" si="38"/>
        <v>0.15317897574046901</v>
      </c>
      <c r="AP54" s="21">
        <f t="shared" si="39"/>
        <v>0.01913318285495915</v>
      </c>
      <c r="AQ54" s="21">
        <f t="shared" si="40"/>
        <v>0.277012053341092</v>
      </c>
      <c r="AR54" s="21">
        <f t="shared" si="41"/>
        <v>0.0851740479446292</v>
      </c>
      <c r="AS54" s="21">
        <f t="shared" si="42"/>
        <v>0.25688218900813403</v>
      </c>
      <c r="AT54" s="21">
        <f t="shared" si="43"/>
        <v>0.07463472738850055</v>
      </c>
      <c r="BN54" s="9"/>
      <c r="BO54" s="9"/>
      <c r="BP54" s="9"/>
      <c r="BQ54" s="9"/>
      <c r="BR54" s="20"/>
      <c r="BS54" s="42"/>
      <c r="BT54" s="38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38"/>
      <c r="CK54" s="38"/>
    </row>
    <row r="55" spans="1:89" ht="15">
      <c r="A55" s="33">
        <v>0.27172835019158</v>
      </c>
      <c r="B55" s="33">
        <v>0.0416505596493212</v>
      </c>
      <c r="C55" s="33">
        <v>0.0176933078456228</v>
      </c>
      <c r="D55" s="33">
        <v>0.18954682391155803</v>
      </c>
      <c r="E55" s="19">
        <v>0.25095065258677</v>
      </c>
      <c r="F55" s="19">
        <v>0.438028931565956</v>
      </c>
      <c r="G55" s="19">
        <v>0.20510988238601802</v>
      </c>
      <c r="H55" s="19">
        <v>0.267064276463772</v>
      </c>
      <c r="I55" s="33">
        <v>0.17896100049253102</v>
      </c>
      <c r="J55" s="33">
        <v>0.227173139186005</v>
      </c>
      <c r="K55" s="33">
        <v>0.0672059461501284</v>
      </c>
      <c r="L55" s="33">
        <v>0.21935628176474903</v>
      </c>
      <c r="M55" s="19">
        <v>0.248608457256792</v>
      </c>
      <c r="N55" s="19">
        <v>0.322860044202855</v>
      </c>
      <c r="O55" s="19">
        <v>0.41733391464256503</v>
      </c>
      <c r="P55" s="33"/>
      <c r="Q55" s="33">
        <v>0.14668740155340002</v>
      </c>
      <c r="R55" s="33">
        <v>0.020450066417768</v>
      </c>
      <c r="S55" s="19">
        <v>0.267637358765891</v>
      </c>
      <c r="T55" s="33">
        <v>0.0672059461501284</v>
      </c>
      <c r="U55" s="19">
        <v>0.248608457256792</v>
      </c>
      <c r="V55" s="19">
        <v>0.0670127424394777</v>
      </c>
      <c r="X55" s="2"/>
      <c r="Y55" s="21">
        <f t="shared" si="23"/>
        <v>0.2619445094681335</v>
      </c>
      <c r="Z55" s="21">
        <f t="shared" si="24"/>
        <v>0.0473973220173233</v>
      </c>
      <c r="AA55" s="21">
        <f t="shared" si="25"/>
        <v>0.024150488899395597</v>
      </c>
      <c r="AB55" s="21">
        <f t="shared" si="26"/>
        <v>0.18637648025643203</v>
      </c>
      <c r="AC55" s="21">
        <f t="shared" si="27"/>
        <v>0.24473734301794903</v>
      </c>
      <c r="AD55" s="21">
        <f t="shared" si="28"/>
        <v>0.42517606177447204</v>
      </c>
      <c r="AE55" s="21">
        <f t="shared" si="29"/>
        <v>0.18542555019289952</v>
      </c>
      <c r="AF55" s="21">
        <f t="shared" si="30"/>
        <v>0.2553063867493695</v>
      </c>
      <c r="AG55" s="21">
        <f t="shared" si="31"/>
        <v>0.18173277949417402</v>
      </c>
      <c r="AH55" s="21">
        <f t="shared" si="32"/>
        <v>0.235231298628651</v>
      </c>
      <c r="AI55" s="21">
        <f t="shared" si="33"/>
        <v>0.06253866036774156</v>
      </c>
      <c r="AJ55" s="21">
        <f t="shared" si="34"/>
        <v>0.20509088068792053</v>
      </c>
      <c r="AK55" s="21">
        <f t="shared" si="35"/>
        <v>0.243344385115591</v>
      </c>
      <c r="AL55" s="21">
        <f t="shared" si="36"/>
        <v>0.29825598520254853</v>
      </c>
      <c r="AM55" s="21">
        <f t="shared" si="37"/>
        <v>0.40042075050375503</v>
      </c>
      <c r="AN55" s="21"/>
      <c r="AO55" s="21">
        <f t="shared" si="38"/>
        <v>0.1377515619120925</v>
      </c>
      <c r="AP55" s="21">
        <f t="shared" si="39"/>
        <v>0.0202403104822981</v>
      </c>
      <c r="AQ55" s="21">
        <f t="shared" si="40"/>
        <v>0.2613640754521425</v>
      </c>
      <c r="AR55" s="21">
        <f t="shared" si="41"/>
        <v>0.06253866036774156</v>
      </c>
      <c r="AS55" s="21">
        <f t="shared" si="42"/>
        <v>0.243344385115591</v>
      </c>
      <c r="AT55" s="21">
        <f t="shared" si="43"/>
        <v>0.0598388203102144</v>
      </c>
      <c r="BN55" s="9"/>
      <c r="BO55" s="9"/>
      <c r="BP55" s="9"/>
      <c r="BQ55" s="9"/>
      <c r="BR55" s="20"/>
      <c r="BS55" s="42"/>
      <c r="BT55" s="38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38"/>
      <c r="CK55" s="38"/>
    </row>
    <row r="56" spans="1:89" ht="15">
      <c r="A56" s="33">
        <v>0.252160668744687</v>
      </c>
      <c r="B56" s="33">
        <v>0.0531440843853254</v>
      </c>
      <c r="C56" s="33">
        <v>0.0306076699531684</v>
      </c>
      <c r="D56" s="33">
        <v>0.18320613660130602</v>
      </c>
      <c r="E56" s="19">
        <v>0.238524033449128</v>
      </c>
      <c r="F56" s="19">
        <v>0.41232319198298806</v>
      </c>
      <c r="G56" s="19">
        <v>0.165741217999781</v>
      </c>
      <c r="H56" s="19">
        <v>0.24354849703496703</v>
      </c>
      <c r="I56" s="33">
        <v>0.184504558495817</v>
      </c>
      <c r="J56" s="33">
        <v>0.243289458071297</v>
      </c>
      <c r="K56" s="33">
        <v>0.0578713745853547</v>
      </c>
      <c r="L56" s="33">
        <v>0.190825479611092</v>
      </c>
      <c r="M56" s="19">
        <v>0.23808031297439</v>
      </c>
      <c r="N56" s="19">
        <v>0.27365192620224205</v>
      </c>
      <c r="O56" s="19">
        <v>0.38350758636494503</v>
      </c>
      <c r="P56" s="33"/>
      <c r="Q56" s="33">
        <v>0.128815722270785</v>
      </c>
      <c r="R56" s="33">
        <v>0.0200305545468282</v>
      </c>
      <c r="S56" s="19">
        <v>0.25509079213839403</v>
      </c>
      <c r="T56" s="33">
        <v>0.0578713745853547</v>
      </c>
      <c r="U56" s="19">
        <v>0.23808031297439</v>
      </c>
      <c r="V56" s="19">
        <v>0.052664898180951096</v>
      </c>
      <c r="X56" s="2"/>
      <c r="Y56" s="21">
        <f t="shared" si="23"/>
        <v>0.24447589537619951</v>
      </c>
      <c r="Z56" s="21">
        <f t="shared" si="24"/>
        <v>0.053461472284535044</v>
      </c>
      <c r="AA56" s="21">
        <f t="shared" si="25"/>
        <v>0.028352700460979798</v>
      </c>
      <c r="AB56" s="21">
        <f t="shared" si="26"/>
        <v>0.18051679717395402</v>
      </c>
      <c r="AC56" s="21">
        <f t="shared" si="27"/>
        <v>0.2207103829864555</v>
      </c>
      <c r="AD56" s="21">
        <f t="shared" si="28"/>
        <v>0.4092013249150316</v>
      </c>
      <c r="AE56" s="21">
        <f t="shared" si="29"/>
        <v>0.1654434734392325</v>
      </c>
      <c r="AF56" s="21">
        <f t="shared" si="30"/>
        <v>0.22994086974303052</v>
      </c>
      <c r="AG56" s="21">
        <f t="shared" si="31"/>
        <v>0.1761676947822705</v>
      </c>
      <c r="AH56" s="21">
        <f t="shared" si="32"/>
        <v>0.238456257522079</v>
      </c>
      <c r="AI56" s="21">
        <f t="shared" si="33"/>
        <v>0.0568717721170294</v>
      </c>
      <c r="AJ56" s="21">
        <f t="shared" si="34"/>
        <v>0.17727281603206702</v>
      </c>
      <c r="AK56" s="21">
        <f t="shared" si="35"/>
        <v>0.2316984751561475</v>
      </c>
      <c r="AL56" s="21">
        <f t="shared" si="36"/>
        <v>0.26491537398375703</v>
      </c>
      <c r="AM56" s="21">
        <f t="shared" si="37"/>
        <v>0.36354324745048405</v>
      </c>
      <c r="AN56" s="21"/>
      <c r="AO56" s="21">
        <f t="shared" si="38"/>
        <v>0.11367157713420795</v>
      </c>
      <c r="AP56" s="21">
        <f t="shared" si="39"/>
        <v>0.0184812681323671</v>
      </c>
      <c r="AQ56" s="21">
        <f t="shared" si="40"/>
        <v>0.250872236402772</v>
      </c>
      <c r="AR56" s="21">
        <f t="shared" si="41"/>
        <v>0.0568717721170294</v>
      </c>
      <c r="AS56" s="21">
        <f t="shared" si="42"/>
        <v>0.2316984751561475</v>
      </c>
      <c r="AT56" s="21">
        <f t="shared" si="43"/>
        <v>0.05006625675167375</v>
      </c>
      <c r="BN56" s="9"/>
      <c r="BO56" s="9"/>
      <c r="BP56" s="9"/>
      <c r="BQ56" s="9"/>
      <c r="BR56" s="20"/>
      <c r="BS56" s="42"/>
      <c r="BT56" s="38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38"/>
      <c r="CK56" s="38"/>
    </row>
    <row r="57" spans="1:89" ht="15">
      <c r="A57" s="33">
        <v>0.23679112200771202</v>
      </c>
      <c r="B57" s="33">
        <v>0.0537788601837447</v>
      </c>
      <c r="C57" s="33">
        <v>0.0260977309687912</v>
      </c>
      <c r="D57" s="33">
        <v>0.17782745774660202</v>
      </c>
      <c r="E57" s="19">
        <v>0.202896732523783</v>
      </c>
      <c r="F57" s="19">
        <v>0.40607945784707505</v>
      </c>
      <c r="G57" s="19">
        <v>0.165145728878684</v>
      </c>
      <c r="H57" s="19">
        <v>0.216333242451094</v>
      </c>
      <c r="I57" s="33">
        <v>0.167830831068724</v>
      </c>
      <c r="J57" s="33">
        <v>0.233623056972861</v>
      </c>
      <c r="K57" s="33">
        <v>0.0558721696487041</v>
      </c>
      <c r="L57" s="33">
        <v>0.163720152453042</v>
      </c>
      <c r="M57" s="19">
        <v>0.22531663733790502</v>
      </c>
      <c r="N57" s="19">
        <v>0.256178821765272</v>
      </c>
      <c r="O57" s="19">
        <v>0.343578908536023</v>
      </c>
      <c r="P57" s="33"/>
      <c r="Q57" s="33">
        <v>0.0985274319976309</v>
      </c>
      <c r="R57" s="33">
        <v>0.016931981717906</v>
      </c>
      <c r="S57" s="19">
        <v>0.24665368066715</v>
      </c>
      <c r="T57" s="33">
        <v>0.0558721696487041</v>
      </c>
      <c r="U57" s="19">
        <v>0.22531663733790502</v>
      </c>
      <c r="V57" s="19">
        <v>0.0474676153223964</v>
      </c>
      <c r="X57" s="2"/>
      <c r="Y57" s="21">
        <f t="shared" si="23"/>
        <v>0.22107275740140653</v>
      </c>
      <c r="Z57" s="21">
        <f t="shared" si="24"/>
        <v>0.05613269892476955</v>
      </c>
      <c r="AA57" s="21">
        <f t="shared" si="25"/>
        <v>0.03321010650221935</v>
      </c>
      <c r="AB57" s="21">
        <f t="shared" si="26"/>
        <v>0.16963772786845002</v>
      </c>
      <c r="AC57" s="21">
        <f t="shared" si="27"/>
        <v>0.193779552425408</v>
      </c>
      <c r="AD57" s="21">
        <f t="shared" si="28"/>
        <v>0.401345706892399</v>
      </c>
      <c r="AE57" s="21">
        <f t="shared" si="29"/>
        <v>0.155274276431907</v>
      </c>
      <c r="AF57" s="21">
        <f t="shared" si="30"/>
        <v>0.2134678958489535</v>
      </c>
      <c r="AG57" s="21">
        <f t="shared" si="31"/>
        <v>0.1656221907645255</v>
      </c>
      <c r="AH57" s="21">
        <f t="shared" si="32"/>
        <v>0.22967025748817652</v>
      </c>
      <c r="AI57" s="21">
        <f t="shared" si="33"/>
        <v>0.05550020536387345</v>
      </c>
      <c r="AJ57" s="21">
        <f t="shared" si="34"/>
        <v>0.156078860898138</v>
      </c>
      <c r="AK57" s="21">
        <f t="shared" si="35"/>
        <v>0.21635751886229604</v>
      </c>
      <c r="AL57" s="21">
        <f t="shared" si="36"/>
        <v>0.236204115850205</v>
      </c>
      <c r="AM57" s="21">
        <f t="shared" si="37"/>
        <v>0.32802329708534905</v>
      </c>
      <c r="AN57" s="21"/>
      <c r="AO57" s="21">
        <f t="shared" si="38"/>
        <v>0.08980833582504874</v>
      </c>
      <c r="AP57" s="21">
        <f t="shared" si="39"/>
        <v>0.0175256473853393</v>
      </c>
      <c r="AQ57" s="21">
        <f t="shared" si="40"/>
        <v>0.23321839890353901</v>
      </c>
      <c r="AR57" s="21">
        <f t="shared" si="41"/>
        <v>0.05550020536387345</v>
      </c>
      <c r="AS57" s="21">
        <f t="shared" si="42"/>
        <v>0.21635751886229604</v>
      </c>
      <c r="AT57" s="21">
        <f t="shared" si="43"/>
        <v>0.04652600731159855</v>
      </c>
      <c r="BN57" s="9"/>
      <c r="BO57" s="9"/>
      <c r="BP57" s="9"/>
      <c r="BQ57" s="9"/>
      <c r="BR57" s="20"/>
      <c r="BS57" s="42"/>
      <c r="BT57" s="38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38"/>
      <c r="CK57" s="38"/>
    </row>
    <row r="58" spans="1:89" ht="15">
      <c r="A58" s="33">
        <v>0.205354392795101</v>
      </c>
      <c r="B58" s="33">
        <v>0.0584865376657944</v>
      </c>
      <c r="C58" s="33">
        <v>0.0403224820356475</v>
      </c>
      <c r="D58" s="33">
        <v>0.16144799799029802</v>
      </c>
      <c r="E58" s="19">
        <v>0.184662372327033</v>
      </c>
      <c r="F58" s="19">
        <v>0.396611955937723</v>
      </c>
      <c r="G58" s="19">
        <v>0.14540282398513</v>
      </c>
      <c r="H58" s="19">
        <v>0.21060254924681301</v>
      </c>
      <c r="I58" s="33">
        <v>0.16341355046032702</v>
      </c>
      <c r="J58" s="33">
        <v>0.22571745800349202</v>
      </c>
      <c r="K58" s="33">
        <v>0.0551282410790428</v>
      </c>
      <c r="L58" s="33">
        <v>0.14843756934323402</v>
      </c>
      <c r="M58" s="19">
        <v>0.20739840038668703</v>
      </c>
      <c r="N58" s="19">
        <v>0.216229409935138</v>
      </c>
      <c r="O58" s="19">
        <v>0.31246768563467503</v>
      </c>
      <c r="P58" s="33"/>
      <c r="Q58" s="33">
        <v>0.0810892396524666</v>
      </c>
      <c r="R58" s="33">
        <v>0.0181193130527726</v>
      </c>
      <c r="S58" s="19">
        <v>0.219783117139928</v>
      </c>
      <c r="T58" s="33">
        <v>0.0551282410790428</v>
      </c>
      <c r="U58" s="19">
        <v>0.20739840038668703</v>
      </c>
      <c r="V58" s="19">
        <v>0.0455843993008007</v>
      </c>
      <c r="X58" s="2"/>
      <c r="Y58" s="21">
        <f t="shared" si="23"/>
        <v>0.197637278697007</v>
      </c>
      <c r="Z58" s="21">
        <f t="shared" si="24"/>
        <v>0.0598812460529032</v>
      </c>
      <c r="AA58" s="21">
        <f t="shared" si="25"/>
        <v>0.04673992345535105</v>
      </c>
      <c r="AB58" s="21">
        <f t="shared" si="26"/>
        <v>0.1581491268896945</v>
      </c>
      <c r="AC58" s="21">
        <f t="shared" si="27"/>
        <v>0.169674723240049</v>
      </c>
      <c r="AD58" s="21">
        <f t="shared" si="28"/>
        <v>0.39576587129220353</v>
      </c>
      <c r="AE58" s="21">
        <f t="shared" si="29"/>
        <v>0.143931672992518</v>
      </c>
      <c r="AF58" s="21">
        <f t="shared" si="30"/>
        <v>0.209359450616863</v>
      </c>
      <c r="AG58" s="21">
        <f t="shared" si="31"/>
        <v>0.1591555674957035</v>
      </c>
      <c r="AH58" s="21">
        <f t="shared" si="32"/>
        <v>0.21828861051311152</v>
      </c>
      <c r="AI58" s="21">
        <f t="shared" si="33"/>
        <v>0.055367419887470445</v>
      </c>
      <c r="AJ58" s="21">
        <f t="shared" si="34"/>
        <v>0.13982791339218653</v>
      </c>
      <c r="AK58" s="21">
        <f t="shared" si="35"/>
        <v>0.1868509595414145</v>
      </c>
      <c r="AL58" s="21">
        <f t="shared" si="36"/>
        <v>0.20578118144798352</v>
      </c>
      <c r="AM58" s="21">
        <f t="shared" si="37"/>
        <v>0.29342352010687156</v>
      </c>
      <c r="AN58" s="21"/>
      <c r="AO58" s="21">
        <f t="shared" si="38"/>
        <v>0.07864282822329019</v>
      </c>
      <c r="AP58" s="21">
        <f t="shared" si="39"/>
        <v>0.019753352336963848</v>
      </c>
      <c r="AQ58" s="21">
        <f t="shared" si="40"/>
        <v>0.21353938189975902</v>
      </c>
      <c r="AR58" s="21">
        <f t="shared" si="41"/>
        <v>0.055367419887470445</v>
      </c>
      <c r="AS58" s="21">
        <f t="shared" si="42"/>
        <v>0.1868509595414145</v>
      </c>
      <c r="AT58" s="21">
        <f t="shared" si="43"/>
        <v>0.0412162477781247</v>
      </c>
      <c r="BN58" s="9"/>
      <c r="BO58" s="9"/>
      <c r="BP58" s="9"/>
      <c r="BQ58" s="9"/>
      <c r="BR58" s="20"/>
      <c r="BS58" s="42"/>
      <c r="BT58" s="38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38"/>
      <c r="CK58" s="38"/>
    </row>
    <row r="59" spans="1:89" ht="15">
      <c r="A59" s="33">
        <v>0.189920164598913</v>
      </c>
      <c r="B59" s="33">
        <v>0.061275954440012007</v>
      </c>
      <c r="C59" s="33">
        <v>0.0531573648750546</v>
      </c>
      <c r="D59" s="33">
        <v>0.154850255789091</v>
      </c>
      <c r="E59" s="19">
        <v>0.154687074153065</v>
      </c>
      <c r="F59" s="19">
        <v>0.39491978664668403</v>
      </c>
      <c r="G59" s="19">
        <v>0.142460521999906</v>
      </c>
      <c r="H59" s="19">
        <v>0.20811635198691303</v>
      </c>
      <c r="I59" s="33">
        <v>0.15489758453108</v>
      </c>
      <c r="J59" s="33">
        <v>0.21085976302273102</v>
      </c>
      <c r="K59" s="33">
        <v>0.055606598695898096</v>
      </c>
      <c r="L59" s="33">
        <v>0.13121825744113902</v>
      </c>
      <c r="M59" s="19">
        <v>0.16630351869614202</v>
      </c>
      <c r="N59" s="19">
        <v>0.195332952960829</v>
      </c>
      <c r="O59" s="19">
        <v>0.27437935457906804</v>
      </c>
      <c r="P59" s="33"/>
      <c r="Q59" s="33">
        <v>0.07619641679411379</v>
      </c>
      <c r="R59" s="33">
        <v>0.021387391621155098</v>
      </c>
      <c r="S59" s="19">
        <v>0.20729564665959</v>
      </c>
      <c r="T59" s="33">
        <v>0.055606598695898096</v>
      </c>
      <c r="U59" s="19">
        <v>0.16630351869614202</v>
      </c>
      <c r="V59" s="19">
        <v>0.0368480962554487</v>
      </c>
      <c r="X59" s="2"/>
      <c r="Y59" s="21">
        <f t="shared" si="23"/>
        <v>0.1752628839306615</v>
      </c>
      <c r="Z59" s="21">
        <f t="shared" si="24"/>
        <v>0.06408554211440926</v>
      </c>
      <c r="AA59" s="21">
        <f t="shared" si="25"/>
        <v>0.0511408331872818</v>
      </c>
      <c r="AB59" s="21">
        <f t="shared" si="26"/>
        <v>0.145521305371474</v>
      </c>
      <c r="AC59" s="21">
        <f t="shared" si="27"/>
        <v>0.15458865619470752</v>
      </c>
      <c r="AD59" s="21">
        <f t="shared" si="28"/>
        <v>0.38793083927067906</v>
      </c>
      <c r="AE59" s="21">
        <f t="shared" si="29"/>
        <v>0.1328750995735905</v>
      </c>
      <c r="AF59" s="21">
        <f t="shared" si="30"/>
        <v>0.206149035512235</v>
      </c>
      <c r="AG59" s="21">
        <f t="shared" si="31"/>
        <v>0.1546125709089785</v>
      </c>
      <c r="AH59" s="21">
        <f t="shared" si="32"/>
        <v>0.19298052311291153</v>
      </c>
      <c r="AI59" s="21">
        <f t="shared" si="33"/>
        <v>0.04345136670070155</v>
      </c>
      <c r="AJ59" s="21">
        <f t="shared" si="34"/>
        <v>0.12437402475675502</v>
      </c>
      <c r="AK59" s="21">
        <f t="shared" si="35"/>
        <v>0.15016105643961453</v>
      </c>
      <c r="AL59" s="21">
        <f t="shared" si="36"/>
        <v>0.18431416571745202</v>
      </c>
      <c r="AM59" s="21">
        <f t="shared" si="37"/>
        <v>0.26374950043737955</v>
      </c>
      <c r="AN59" s="21"/>
      <c r="AO59" s="21">
        <f t="shared" si="38"/>
        <v>0.07204538593928614</v>
      </c>
      <c r="AP59" s="21">
        <f t="shared" si="39"/>
        <v>0.02070897308399165</v>
      </c>
      <c r="AQ59" s="21">
        <f t="shared" si="40"/>
        <v>0.202979354988283</v>
      </c>
      <c r="AR59" s="21">
        <f t="shared" si="41"/>
        <v>0.04345136670070155</v>
      </c>
      <c r="AS59" s="21">
        <f t="shared" si="42"/>
        <v>0.15016105643961453</v>
      </c>
      <c r="AT59" s="21">
        <f t="shared" si="43"/>
        <v>0.03573992442550855</v>
      </c>
      <c r="BN59" s="9"/>
      <c r="BO59" s="9"/>
      <c r="BP59" s="9"/>
      <c r="BQ59" s="9"/>
      <c r="BR59" s="20"/>
      <c r="BS59" s="42"/>
      <c r="BT59" s="38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38"/>
      <c r="CK59" s="38"/>
    </row>
    <row r="60" spans="1:89" ht="15">
      <c r="A60" s="33">
        <v>0.16060560326241</v>
      </c>
      <c r="B60" s="33">
        <v>0.0668951297888065</v>
      </c>
      <c r="C60" s="33">
        <v>0.049124301499509006</v>
      </c>
      <c r="D60" s="33">
        <v>0.136192354953857</v>
      </c>
      <c r="E60" s="19">
        <v>0.15449023823635</v>
      </c>
      <c r="F60" s="19">
        <v>0.38094189189467403</v>
      </c>
      <c r="G60" s="19">
        <v>0.12328967714727501</v>
      </c>
      <c r="H60" s="19">
        <v>0.20418171903755702</v>
      </c>
      <c r="I60" s="33">
        <v>0.154327557286877</v>
      </c>
      <c r="J60" s="33">
        <v>0.175101283203092</v>
      </c>
      <c r="K60" s="33">
        <v>0.031296134705505005</v>
      </c>
      <c r="L60" s="33">
        <v>0.117529792072371</v>
      </c>
      <c r="M60" s="19">
        <v>0.134018594183087</v>
      </c>
      <c r="N60" s="19">
        <v>0.173295378474075</v>
      </c>
      <c r="O60" s="19">
        <v>0.253119646295691</v>
      </c>
      <c r="P60" s="33"/>
      <c r="Q60" s="33">
        <v>0.0678943550844585</v>
      </c>
      <c r="R60" s="33">
        <v>0.0200305545468282</v>
      </c>
      <c r="S60" s="19">
        <v>0.198663063316976</v>
      </c>
      <c r="T60" s="33">
        <v>0.031296134705505005</v>
      </c>
      <c r="U60" s="19">
        <v>0.134018594183087</v>
      </c>
      <c r="V60" s="19">
        <v>0.0346317525955684</v>
      </c>
      <c r="X60" s="2"/>
      <c r="Y60" s="21">
        <f t="shared" si="23"/>
        <v>0.14532537854054</v>
      </c>
      <c r="Z60" s="21">
        <f t="shared" si="24"/>
        <v>0.0683710888300521</v>
      </c>
      <c r="AA60" s="21">
        <f t="shared" si="25"/>
        <v>0.059742935515820605</v>
      </c>
      <c r="AB60" s="21">
        <f t="shared" si="26"/>
        <v>0.135926536827982</v>
      </c>
      <c r="AC60" s="21">
        <f t="shared" si="27"/>
        <v>0.14964937250440152</v>
      </c>
      <c r="AD60" s="21">
        <f t="shared" si="28"/>
        <v>0.3659470486879515</v>
      </c>
      <c r="AE60" s="21">
        <f t="shared" si="29"/>
        <v>0.1206607391093825</v>
      </c>
      <c r="AF60" s="21">
        <f t="shared" si="30"/>
        <v>0.20453275168700152</v>
      </c>
      <c r="AG60" s="21">
        <f t="shared" si="31"/>
        <v>0.1558085948397895</v>
      </c>
      <c r="AH60" s="21">
        <f t="shared" si="32"/>
        <v>0.1715659061244555</v>
      </c>
      <c r="AI60" s="21">
        <f t="shared" si="33"/>
        <v>0.029139401657096803</v>
      </c>
      <c r="AJ60" s="21">
        <f t="shared" si="34"/>
        <v>0.1081825460084038</v>
      </c>
      <c r="AK60" s="21">
        <f t="shared" si="35"/>
        <v>0.127705672660811</v>
      </c>
      <c r="AL60" s="21">
        <f t="shared" si="36"/>
        <v>0.163532026472279</v>
      </c>
      <c r="AM60" s="21">
        <f t="shared" si="37"/>
        <v>0.2397432457736305</v>
      </c>
      <c r="AN60" s="21"/>
      <c r="AO60" s="21">
        <f t="shared" si="38"/>
        <v>0.05963878949845705</v>
      </c>
      <c r="AP60" s="21">
        <f t="shared" si="39"/>
        <v>0.0184812681323671</v>
      </c>
      <c r="AQ60" s="21">
        <f t="shared" si="40"/>
        <v>0.1907794099931585</v>
      </c>
      <c r="AR60" s="21">
        <f t="shared" si="41"/>
        <v>0.029139401657096803</v>
      </c>
      <c r="AS60" s="21">
        <f t="shared" si="42"/>
        <v>0.127705672660811</v>
      </c>
      <c r="AT60" s="21">
        <f t="shared" si="43"/>
        <v>0.031193531177550998</v>
      </c>
      <c r="BN60" s="9"/>
      <c r="BO60" s="9"/>
      <c r="BP60" s="9"/>
      <c r="BQ60" s="9"/>
      <c r="BR60" s="20"/>
      <c r="BS60" s="42"/>
      <c r="BT60" s="38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38"/>
      <c r="CK60" s="38"/>
    </row>
    <row r="61" spans="1:89" ht="15">
      <c r="A61" s="33">
        <v>0.13004515381867</v>
      </c>
      <c r="B61" s="33">
        <v>0.0698470478712977</v>
      </c>
      <c r="C61" s="33">
        <v>0.0703615695321322</v>
      </c>
      <c r="D61" s="33">
        <v>0.135660718702107</v>
      </c>
      <c r="E61" s="19">
        <v>0.14480850677245302</v>
      </c>
      <c r="F61" s="19">
        <v>0.350952205481229</v>
      </c>
      <c r="G61" s="19">
        <v>0.11803180107149</v>
      </c>
      <c r="H61" s="19">
        <v>0.20488378433644602</v>
      </c>
      <c r="I61" s="33">
        <v>0.15728963239270202</v>
      </c>
      <c r="J61" s="33">
        <v>0.168030529045819</v>
      </c>
      <c r="K61" s="33">
        <v>0.0269826686086886</v>
      </c>
      <c r="L61" s="33">
        <v>0.0988352999444366</v>
      </c>
      <c r="M61" s="19">
        <v>0.12139275113853501</v>
      </c>
      <c r="N61" s="19">
        <v>0.153768674470483</v>
      </c>
      <c r="O61" s="19">
        <v>0.22636684525157</v>
      </c>
      <c r="P61" s="33"/>
      <c r="Q61" s="33">
        <v>0.051383223912455596</v>
      </c>
      <c r="R61" s="33">
        <v>0.016931981717906</v>
      </c>
      <c r="S61" s="19">
        <v>0.18289575666934102</v>
      </c>
      <c r="T61" s="33">
        <v>0.0269826686086886</v>
      </c>
      <c r="U61" s="19">
        <v>0.12139275113853501</v>
      </c>
      <c r="V61" s="19">
        <v>0.027755309759533598</v>
      </c>
      <c r="X61" s="2"/>
      <c r="Y61" s="21">
        <f t="shared" si="23"/>
        <v>0.1224550925868885</v>
      </c>
      <c r="Z61" s="21">
        <f t="shared" si="24"/>
        <v>0.07941242896845854</v>
      </c>
      <c r="AA61" s="21">
        <f t="shared" si="25"/>
        <v>0.06366595067394365</v>
      </c>
      <c r="AB61" s="21">
        <f t="shared" si="26"/>
        <v>0.1285761301165125</v>
      </c>
      <c r="AC61" s="21">
        <f t="shared" si="27"/>
        <v>0.13961831136413752</v>
      </c>
      <c r="AD61" s="21">
        <f t="shared" si="28"/>
        <v>0.34168953428289706</v>
      </c>
      <c r="AE61" s="21">
        <f t="shared" si="29"/>
        <v>0.11398637989472551</v>
      </c>
      <c r="AF61" s="21">
        <f t="shared" si="30"/>
        <v>0.20083668461590903</v>
      </c>
      <c r="AG61" s="21">
        <f t="shared" si="31"/>
        <v>0.15069126566713853</v>
      </c>
      <c r="AH61" s="21">
        <f t="shared" si="32"/>
        <v>0.1508537029817095</v>
      </c>
      <c r="AI61" s="21">
        <f t="shared" si="33"/>
        <v>0.02577852702143195</v>
      </c>
      <c r="AJ61" s="21">
        <f t="shared" si="34"/>
        <v>0.0933064806744289</v>
      </c>
      <c r="AK61" s="21">
        <f t="shared" si="35"/>
        <v>0.113934686232601</v>
      </c>
      <c r="AL61" s="21">
        <f t="shared" si="36"/>
        <v>0.1492824760190245</v>
      </c>
      <c r="AM61" s="21">
        <f t="shared" si="37"/>
        <v>0.2123455548009715</v>
      </c>
      <c r="AN61" s="21"/>
      <c r="AO61" s="21">
        <f t="shared" si="38"/>
        <v>0.05351560767572319</v>
      </c>
      <c r="AP61" s="21">
        <f t="shared" si="39"/>
        <v>0.0175256473853393</v>
      </c>
      <c r="AQ61" s="21">
        <f t="shared" si="40"/>
        <v>0.1732642211468745</v>
      </c>
      <c r="AR61" s="21">
        <f t="shared" si="41"/>
        <v>0.02577852702143195</v>
      </c>
      <c r="AS61" s="21">
        <f t="shared" si="42"/>
        <v>0.113934686232601</v>
      </c>
      <c r="AT61" s="21">
        <f t="shared" si="43"/>
        <v>0.02160105322420855</v>
      </c>
      <c r="BN61" s="9"/>
      <c r="BO61" s="9"/>
      <c r="BP61" s="9"/>
      <c r="BQ61" s="9"/>
      <c r="BR61" s="20"/>
      <c r="BS61" s="42"/>
      <c r="BT61" s="38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38"/>
      <c r="CK61" s="38"/>
    </row>
    <row r="62" spans="1:89" ht="15">
      <c r="A62" s="33">
        <v>0.114865031355107</v>
      </c>
      <c r="B62" s="33">
        <v>0.0889778100656194</v>
      </c>
      <c r="C62" s="33">
        <v>0.0569703318157551</v>
      </c>
      <c r="D62" s="33">
        <v>0.12149154153091801</v>
      </c>
      <c r="E62" s="19">
        <v>0.13442811595582202</v>
      </c>
      <c r="F62" s="19">
        <v>0.33242686308456504</v>
      </c>
      <c r="G62" s="19">
        <v>0.10994095871796102</v>
      </c>
      <c r="H62" s="19">
        <v>0.19678958489537202</v>
      </c>
      <c r="I62" s="33">
        <v>0.144092898941575</v>
      </c>
      <c r="J62" s="33">
        <v>0.1336768769176</v>
      </c>
      <c r="K62" s="33">
        <v>0.0245743854341753</v>
      </c>
      <c r="L62" s="33">
        <v>0.0877776614044212</v>
      </c>
      <c r="M62" s="19">
        <v>0.106476621326667</v>
      </c>
      <c r="N62" s="19">
        <v>0.14479627756756602</v>
      </c>
      <c r="O62" s="19">
        <v>0.198324264350373</v>
      </c>
      <c r="P62" s="33"/>
      <c r="Q62" s="33">
        <v>0.055647991438990796</v>
      </c>
      <c r="R62" s="33">
        <v>0.0181193130527726</v>
      </c>
      <c r="S62" s="19">
        <v>0.16363268562440803</v>
      </c>
      <c r="T62" s="33">
        <v>0.0245743854341753</v>
      </c>
      <c r="U62" s="19">
        <v>0.106476621326667</v>
      </c>
      <c r="V62" s="19">
        <v>0.0154467966888835</v>
      </c>
      <c r="X62" s="2"/>
      <c r="Y62" s="21">
        <f t="shared" si="23"/>
        <v>0.10985529833553051</v>
      </c>
      <c r="Z62" s="21">
        <f t="shared" si="24"/>
        <v>0.08782369434330195</v>
      </c>
      <c r="AA62" s="21">
        <f t="shared" si="25"/>
        <v>0.06329402845765406</v>
      </c>
      <c r="AB62" s="21">
        <f t="shared" si="26"/>
        <v>0.12312637168968801</v>
      </c>
      <c r="AC62" s="21">
        <f t="shared" si="27"/>
        <v>0.134868292978365</v>
      </c>
      <c r="AD62" s="21">
        <f t="shared" si="28"/>
        <v>0.3160095272013125</v>
      </c>
      <c r="AE62" s="21">
        <f t="shared" si="29"/>
        <v>0.1028253518266875</v>
      </c>
      <c r="AF62" s="21">
        <f t="shared" si="30"/>
        <v>0.19356212937086753</v>
      </c>
      <c r="AG62" s="21">
        <f t="shared" si="31"/>
        <v>0.14597433327478102</v>
      </c>
      <c r="AH62" s="21">
        <f t="shared" si="32"/>
        <v>0.1336175478446595</v>
      </c>
      <c r="AI62" s="21">
        <f t="shared" si="33"/>
        <v>0.0317819151129665</v>
      </c>
      <c r="AJ62" s="21">
        <f t="shared" si="34"/>
        <v>0.08162930194329684</v>
      </c>
      <c r="AK62" s="21">
        <f t="shared" si="35"/>
        <v>0.1029751070562735</v>
      </c>
      <c r="AL62" s="21">
        <f t="shared" si="36"/>
        <v>0.13072283821054653</v>
      </c>
      <c r="AM62" s="21">
        <f t="shared" si="37"/>
        <v>0.19430540533742502</v>
      </c>
      <c r="AN62" s="21"/>
      <c r="AO62" s="21">
        <f t="shared" si="38"/>
        <v>0.048229356078760346</v>
      </c>
      <c r="AP62" s="21">
        <f t="shared" si="39"/>
        <v>0.019753352336963848</v>
      </c>
      <c r="AQ62" s="21">
        <f t="shared" si="40"/>
        <v>0.159272071842732</v>
      </c>
      <c r="AR62" s="21">
        <f t="shared" si="41"/>
        <v>0.0317819151129665</v>
      </c>
      <c r="AS62" s="21">
        <f t="shared" si="42"/>
        <v>0.1029751070562735</v>
      </c>
      <c r="AT62" s="21">
        <f t="shared" si="43"/>
        <v>0.01291699344316315</v>
      </c>
      <c r="BN62" s="20"/>
      <c r="BO62" s="20"/>
      <c r="BP62" s="20"/>
      <c r="BQ62" s="20"/>
      <c r="BR62" s="20"/>
      <c r="BS62" s="42"/>
      <c r="BT62" s="38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38"/>
      <c r="CK62" s="38"/>
    </row>
    <row r="63" spans="1:89" ht="15">
      <c r="A63" s="33">
        <v>0.10484556531595401</v>
      </c>
      <c r="B63" s="33">
        <v>0.0866695786209845</v>
      </c>
      <c r="C63" s="33">
        <v>0.06961772509955301</v>
      </c>
      <c r="D63" s="33">
        <v>0.12476120184845801</v>
      </c>
      <c r="E63" s="19">
        <v>0.135308470000908</v>
      </c>
      <c r="F63" s="19">
        <v>0.29959219131806</v>
      </c>
      <c r="G63" s="19">
        <v>0.09570974493541401</v>
      </c>
      <c r="H63" s="19">
        <v>0.19033467384636302</v>
      </c>
      <c r="I63" s="33">
        <v>0.14785576760798702</v>
      </c>
      <c r="J63" s="33">
        <v>0.133558218771719</v>
      </c>
      <c r="K63" s="33">
        <v>0.0389894447917577</v>
      </c>
      <c r="L63" s="33">
        <v>0.07548094248217249</v>
      </c>
      <c r="M63" s="19">
        <v>0.09947359278588</v>
      </c>
      <c r="N63" s="19">
        <v>0.11664939885352701</v>
      </c>
      <c r="O63" s="19">
        <v>0.190286546324477</v>
      </c>
      <c r="P63" s="33"/>
      <c r="Q63" s="33">
        <v>0.0408107207185299</v>
      </c>
      <c r="R63" s="33">
        <v>0.021387391621155098</v>
      </c>
      <c r="S63" s="19">
        <v>0.15491145806105602</v>
      </c>
      <c r="T63" s="33">
        <v>0.0389894447917577</v>
      </c>
      <c r="U63" s="19">
        <v>0.09947359278588</v>
      </c>
      <c r="V63" s="19">
        <v>0.0103871901974428</v>
      </c>
      <c r="X63" s="2"/>
      <c r="Y63" s="21">
        <f t="shared" si="23"/>
        <v>0.09947238409698551</v>
      </c>
      <c r="Z63" s="21">
        <f t="shared" si="24"/>
        <v>0.09082996854635694</v>
      </c>
      <c r="AA63" s="21">
        <f t="shared" si="25"/>
        <v>0.06403787289023316</v>
      </c>
      <c r="AB63" s="21">
        <f t="shared" si="26"/>
        <v>0.12049448013569351</v>
      </c>
      <c r="AC63" s="21">
        <f t="shared" si="27"/>
        <v>0.13583408678949802</v>
      </c>
      <c r="AD63" s="21">
        <f t="shared" si="28"/>
        <v>0.2939125136124935</v>
      </c>
      <c r="AE63" s="21">
        <f t="shared" si="29"/>
        <v>0.08508270465301546</v>
      </c>
      <c r="AF63" s="21">
        <f t="shared" si="30"/>
        <v>0.19349055960738853</v>
      </c>
      <c r="AG63" s="21">
        <f t="shared" si="31"/>
        <v>0.14609402177469652</v>
      </c>
      <c r="AH63" s="21">
        <f t="shared" si="32"/>
        <v>0.13655751529842552</v>
      </c>
      <c r="AI63" s="21">
        <f t="shared" si="33"/>
        <v>0.033614519638229604</v>
      </c>
      <c r="AJ63" s="21">
        <f t="shared" si="34"/>
        <v>0.0781463854534092</v>
      </c>
      <c r="AK63" s="21">
        <f t="shared" si="35"/>
        <v>0.09911107418792064</v>
      </c>
      <c r="AL63" s="21">
        <f t="shared" si="36"/>
        <v>0.111113743050821</v>
      </c>
      <c r="AM63" s="21">
        <f t="shared" si="37"/>
        <v>0.183092844586418</v>
      </c>
      <c r="AN63" s="21"/>
      <c r="AO63" s="21">
        <f t="shared" si="38"/>
        <v>0.03360167557723165</v>
      </c>
      <c r="AP63" s="21">
        <f t="shared" si="39"/>
        <v>0.02175458812676565</v>
      </c>
      <c r="AQ63" s="21">
        <f t="shared" si="40"/>
        <v>0.14688006436934203</v>
      </c>
      <c r="AR63" s="21">
        <f t="shared" si="41"/>
        <v>0.033614519638229604</v>
      </c>
      <c r="AS63" s="21">
        <f t="shared" si="42"/>
        <v>0.09911107418792064</v>
      </c>
      <c r="AT63" s="21">
        <f t="shared" si="43"/>
        <v>0.0116852816588037</v>
      </c>
      <c r="BN63" s="38"/>
      <c r="BO63" s="38"/>
      <c r="BP63" s="38"/>
      <c r="BQ63" s="38"/>
      <c r="BR63" s="38"/>
      <c r="BS63" s="42"/>
      <c r="BT63" s="38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38"/>
      <c r="CK63" s="38"/>
    </row>
    <row r="64" spans="1:46" ht="15">
      <c r="A64" s="33">
        <v>0.09409920287801701</v>
      </c>
      <c r="B64" s="33">
        <v>0.0949903584717294</v>
      </c>
      <c r="C64" s="33">
        <v>0.0584580206809133</v>
      </c>
      <c r="D64" s="33">
        <v>0.11622775842292901</v>
      </c>
      <c r="E64" s="19">
        <v>0.13635970357808802</v>
      </c>
      <c r="F64" s="19">
        <v>0.288232835906927</v>
      </c>
      <c r="G64" s="19">
        <v>0.0744556643706169</v>
      </c>
      <c r="H64" s="19">
        <v>0.19664644536841402</v>
      </c>
      <c r="I64" s="33">
        <v>0.14433227594140602</v>
      </c>
      <c r="J64" s="33">
        <v>0.13955681182513202</v>
      </c>
      <c r="K64" s="33">
        <v>0.0282395944847015</v>
      </c>
      <c r="L64" s="33">
        <v>0.0808118284246459</v>
      </c>
      <c r="M64" s="19">
        <v>0.0987485555899613</v>
      </c>
      <c r="N64" s="19">
        <v>0.105578087248115</v>
      </c>
      <c r="O64" s="19">
        <v>0.175899142848359</v>
      </c>
      <c r="P64" s="33"/>
      <c r="Q64" s="33">
        <v>0.0263926304359334</v>
      </c>
      <c r="R64" s="33">
        <v>0.0221217846323762</v>
      </c>
      <c r="S64" s="19">
        <v>0.13884867067762802</v>
      </c>
      <c r="T64" s="33">
        <v>0.0282395944847015</v>
      </c>
      <c r="U64" s="19">
        <v>0.0987485555899613</v>
      </c>
      <c r="V64" s="19">
        <v>0.0129833731201646</v>
      </c>
      <c r="X64" s="2"/>
      <c r="Y64" s="21">
        <f t="shared" si="23"/>
        <v>0.04704960143900851</v>
      </c>
      <c r="Z64" s="21">
        <f t="shared" si="24"/>
        <v>0.0474951792358647</v>
      </c>
      <c r="AA64" s="21">
        <f t="shared" si="25"/>
        <v>0.02922901034045665</v>
      </c>
      <c r="AB64" s="21">
        <f t="shared" si="26"/>
        <v>0.058113879211464506</v>
      </c>
      <c r="AC64" s="21">
        <f t="shared" si="27"/>
        <v>0.06817985178904401</v>
      </c>
      <c r="AD64" s="21">
        <f t="shared" si="28"/>
        <v>0.1441164179534635</v>
      </c>
      <c r="AE64" s="21">
        <f t="shared" si="29"/>
        <v>0.03722783218530845</v>
      </c>
      <c r="AF64" s="21">
        <f t="shared" si="30"/>
        <v>0.09832322268420701</v>
      </c>
      <c r="AG64" s="21">
        <f t="shared" si="31"/>
        <v>0.07216613797070301</v>
      </c>
      <c r="AH64" s="21">
        <f t="shared" si="32"/>
        <v>0.06977840591256601</v>
      </c>
      <c r="AI64" s="21">
        <f t="shared" si="33"/>
        <v>0.01411979724235075</v>
      </c>
      <c r="AJ64" s="21">
        <f t="shared" si="34"/>
        <v>0.04040591421232295</v>
      </c>
      <c r="AK64" s="21">
        <f t="shared" si="35"/>
        <v>0.04937427779498065</v>
      </c>
      <c r="AL64" s="21">
        <f t="shared" si="36"/>
        <v>0.0527890436240575</v>
      </c>
      <c r="AM64" s="21">
        <f t="shared" si="37"/>
        <v>0.0879495714241795</v>
      </c>
      <c r="AN64" s="21"/>
      <c r="AO64" s="21">
        <f t="shared" si="38"/>
        <v>0.0131963152179667</v>
      </c>
      <c r="AP64" s="21">
        <f t="shared" si="39"/>
        <v>0.0110608923161881</v>
      </c>
      <c r="AQ64" s="21">
        <f t="shared" si="40"/>
        <v>0.06942433533881401</v>
      </c>
      <c r="AR64" s="21">
        <f t="shared" si="41"/>
        <v>0.01411979724235075</v>
      </c>
      <c r="AS64" s="21">
        <f t="shared" si="42"/>
        <v>0.04937427779498065</v>
      </c>
      <c r="AT64" s="21">
        <f t="shared" si="43"/>
        <v>0.0064916865600823</v>
      </c>
    </row>
    <row r="65" spans="1:46" ht="15">
      <c r="A65" s="33"/>
      <c r="B65" s="33"/>
      <c r="C65" s="33"/>
      <c r="D65" s="33"/>
      <c r="E65" s="19"/>
      <c r="F65" s="19"/>
      <c r="G65" s="19"/>
      <c r="H65" s="19"/>
      <c r="I65" s="33"/>
      <c r="J65" s="33"/>
      <c r="K65" s="33"/>
      <c r="L65" s="33"/>
      <c r="M65" s="19"/>
      <c r="N65" s="19"/>
      <c r="O65" s="19"/>
      <c r="P65" s="33"/>
      <c r="Q65" s="33"/>
      <c r="R65" s="33"/>
      <c r="S65" s="19"/>
      <c r="T65" s="33"/>
      <c r="U65" s="19"/>
      <c r="V65" s="19"/>
      <c r="X65" s="18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5">
      <c r="A66" s="33"/>
      <c r="B66" s="33"/>
      <c r="C66" s="33"/>
      <c r="D66" s="33"/>
      <c r="E66" s="19"/>
      <c r="F66" s="19"/>
      <c r="G66" s="19"/>
      <c r="H66" s="19"/>
      <c r="I66" s="33"/>
      <c r="J66" s="33"/>
      <c r="K66" s="33"/>
      <c r="L66" s="33"/>
      <c r="M66" s="19"/>
      <c r="N66" s="19"/>
      <c r="O66" s="19"/>
      <c r="P66" s="33"/>
      <c r="Q66" s="33"/>
      <c r="R66" s="33"/>
      <c r="S66" s="19"/>
      <c r="T66" s="33"/>
      <c r="U66" s="19"/>
      <c r="V66" s="19"/>
      <c r="X66" s="18" t="s">
        <v>36</v>
      </c>
      <c r="Y66" s="2">
        <f aca="true" t="shared" si="44" ref="Y66:AM66">SUM(Y39:Y65)</f>
        <v>6.330272770953711</v>
      </c>
      <c r="Z66" s="2">
        <f t="shared" si="44"/>
        <v>1.9735673719407072</v>
      </c>
      <c r="AA66" s="2">
        <f t="shared" si="44"/>
        <v>2.781809029660035</v>
      </c>
      <c r="AB66" s="2">
        <f t="shared" si="44"/>
        <v>4.838811004286199</v>
      </c>
      <c r="AC66" s="2">
        <f t="shared" si="44"/>
        <v>5.594970085266724</v>
      </c>
      <c r="AD66" s="2">
        <f t="shared" si="44"/>
        <v>8.68281295353534</v>
      </c>
      <c r="AE66" s="2">
        <f t="shared" si="44"/>
        <v>4.789997344704248</v>
      </c>
      <c r="AF66" s="2">
        <f t="shared" si="44"/>
        <v>5.824355872128691</v>
      </c>
      <c r="AG66" s="2">
        <f t="shared" si="44"/>
        <v>5.8627069577766555</v>
      </c>
      <c r="AH66" s="2">
        <f t="shared" si="44"/>
        <v>6.7109985506755025</v>
      </c>
      <c r="AI66" s="2">
        <f t="shared" si="44"/>
        <v>3.3617142357577263</v>
      </c>
      <c r="AJ66" s="2">
        <f t="shared" si="44"/>
        <v>4.347276242142579</v>
      </c>
      <c r="AK66" s="2">
        <f t="shared" si="44"/>
        <v>5.087982508477653</v>
      </c>
      <c r="AL66" s="2">
        <f t="shared" si="44"/>
        <v>6.808937998595235</v>
      </c>
      <c r="AM66" s="2">
        <f t="shared" si="44"/>
        <v>9.115125079301201</v>
      </c>
      <c r="AN66" s="2"/>
      <c r="AO66" s="2">
        <f aca="true" t="shared" si="45" ref="AO66:AT66">SUM(AO39:AO65)</f>
        <v>2.8798611697280214</v>
      </c>
      <c r="AP66" s="2">
        <f t="shared" si="45"/>
        <v>1.0430568312988662</v>
      </c>
      <c r="AQ66" s="2">
        <f t="shared" si="45"/>
        <v>5.33060657649201</v>
      </c>
      <c r="AR66" s="2">
        <f t="shared" si="45"/>
        <v>3.3617142357577263</v>
      </c>
      <c r="AS66" s="2">
        <f t="shared" si="45"/>
        <v>5.087982508477653</v>
      </c>
      <c r="AT66" s="2">
        <f t="shared" si="45"/>
        <v>2.0750748000619565</v>
      </c>
    </row>
    <row r="68" spans="1:89" s="35" customFormat="1" ht="15">
      <c r="A68" s="76" t="s">
        <v>38</v>
      </c>
      <c r="B68" s="76"/>
      <c r="C68" s="76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4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</row>
    <row r="69" spans="1:89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42"/>
      <c r="AT69" s="42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54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54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</row>
    <row r="70" spans="1:89" ht="15">
      <c r="A70" s="38"/>
      <c r="B70" s="77" t="s">
        <v>39</v>
      </c>
      <c r="C70" s="77"/>
      <c r="D70" s="55"/>
      <c r="E70" s="77" t="s">
        <v>40</v>
      </c>
      <c r="F70" s="77"/>
      <c r="G70" s="40"/>
      <c r="H70" s="77" t="s">
        <v>41</v>
      </c>
      <c r="I70" s="77"/>
      <c r="J70" s="40"/>
      <c r="K70" s="77" t="s">
        <v>42</v>
      </c>
      <c r="L70" s="77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42"/>
      <c r="AT70" s="42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54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54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</row>
    <row r="71" spans="1:89" ht="15">
      <c r="A71" s="38"/>
      <c r="B71" s="40" t="s">
        <v>43</v>
      </c>
      <c r="C71" s="40" t="s">
        <v>44</v>
      </c>
      <c r="D71" s="48"/>
      <c r="E71" s="40" t="s">
        <v>43</v>
      </c>
      <c r="F71" s="40" t="s">
        <v>44</v>
      </c>
      <c r="G71" s="48"/>
      <c r="H71" s="40" t="s">
        <v>43</v>
      </c>
      <c r="I71" s="40" t="s">
        <v>44</v>
      </c>
      <c r="J71" s="48"/>
      <c r="K71" s="40" t="s">
        <v>43</v>
      </c>
      <c r="L71" s="40" t="s">
        <v>44</v>
      </c>
      <c r="M71" s="38"/>
      <c r="N71" s="42"/>
      <c r="O71" s="42"/>
      <c r="P71" s="42"/>
      <c r="Q71" s="42"/>
      <c r="R71" s="42"/>
      <c r="S71" s="42"/>
      <c r="T71" s="42"/>
      <c r="U71" s="42"/>
      <c r="V71" s="42"/>
      <c r="W71" s="42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42"/>
      <c r="AT71" s="42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54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54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</row>
    <row r="72" spans="1:89" ht="15">
      <c r="A72" s="38">
        <v>1</v>
      </c>
      <c r="B72" s="56">
        <v>7</v>
      </c>
      <c r="C72" s="56">
        <v>8</v>
      </c>
      <c r="D72" s="28"/>
      <c r="E72" s="56">
        <v>8</v>
      </c>
      <c r="F72" s="56">
        <v>8</v>
      </c>
      <c r="G72" s="28"/>
      <c r="H72" s="56">
        <v>9</v>
      </c>
      <c r="I72" s="56">
        <v>8</v>
      </c>
      <c r="J72" s="28"/>
      <c r="K72" s="56">
        <v>10</v>
      </c>
      <c r="L72" s="56">
        <v>9</v>
      </c>
      <c r="M72" s="38"/>
      <c r="N72" s="38"/>
      <c r="O72" s="42"/>
      <c r="Q72" s="40"/>
      <c r="R72" s="42"/>
      <c r="S72" s="42"/>
      <c r="T72" s="40"/>
      <c r="U72" s="42"/>
      <c r="V72" s="42"/>
      <c r="W72" s="42"/>
      <c r="X72" s="9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42"/>
      <c r="AT72" s="42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54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54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</row>
    <row r="73" spans="1:89" ht="15">
      <c r="A73" s="38">
        <v>2</v>
      </c>
      <c r="B73" s="56">
        <v>9</v>
      </c>
      <c r="C73" s="56">
        <v>9</v>
      </c>
      <c r="D73" s="28"/>
      <c r="E73" s="56">
        <v>9</v>
      </c>
      <c r="F73" s="56">
        <v>10</v>
      </c>
      <c r="G73" s="28"/>
      <c r="H73" s="56">
        <v>10</v>
      </c>
      <c r="I73" s="56">
        <v>11</v>
      </c>
      <c r="J73" s="28"/>
      <c r="K73" s="56">
        <v>10</v>
      </c>
      <c r="L73" s="56">
        <v>13</v>
      </c>
      <c r="M73" s="38"/>
      <c r="N73" s="38"/>
      <c r="O73" s="42"/>
      <c r="Q73" s="42"/>
      <c r="R73" s="42"/>
      <c r="S73" s="42"/>
      <c r="T73" s="42"/>
      <c r="U73" s="42"/>
      <c r="V73" s="42"/>
      <c r="W73" s="42"/>
      <c r="X73" s="9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42"/>
      <c r="AT73" s="42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54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54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</row>
    <row r="74" spans="1:89" ht="15">
      <c r="A74" s="38">
        <v>3</v>
      </c>
      <c r="B74" s="56">
        <v>7</v>
      </c>
      <c r="C74" s="56">
        <v>9</v>
      </c>
      <c r="D74" s="28"/>
      <c r="E74" s="56">
        <v>9</v>
      </c>
      <c r="F74" s="56">
        <v>9</v>
      </c>
      <c r="G74" s="28"/>
      <c r="H74" s="56">
        <v>8</v>
      </c>
      <c r="I74" s="56">
        <v>9</v>
      </c>
      <c r="J74" s="28"/>
      <c r="K74" s="56">
        <v>10</v>
      </c>
      <c r="L74" s="56">
        <v>10</v>
      </c>
      <c r="M74" s="38"/>
      <c r="N74" s="38"/>
      <c r="O74" s="42"/>
      <c r="Q74" s="42"/>
      <c r="R74" s="42"/>
      <c r="S74" s="42"/>
      <c r="T74" s="42"/>
      <c r="U74" s="42"/>
      <c r="V74" s="42"/>
      <c r="W74" s="42"/>
      <c r="X74" s="9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42"/>
      <c r="AT74" s="42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54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54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</row>
    <row r="75" spans="1:89" ht="15">
      <c r="A75" s="38">
        <v>4</v>
      </c>
      <c r="B75" s="56">
        <v>9</v>
      </c>
      <c r="C75" s="56">
        <v>8</v>
      </c>
      <c r="D75" s="28"/>
      <c r="E75" s="56">
        <v>9</v>
      </c>
      <c r="F75" s="56">
        <v>8</v>
      </c>
      <c r="G75" s="28"/>
      <c r="H75" s="56">
        <v>10</v>
      </c>
      <c r="I75" s="56">
        <v>8</v>
      </c>
      <c r="J75" s="28"/>
      <c r="K75" s="56">
        <v>11</v>
      </c>
      <c r="L75" s="56">
        <v>13</v>
      </c>
      <c r="M75" s="38"/>
      <c r="N75" s="38"/>
      <c r="O75" s="42"/>
      <c r="Q75" s="42"/>
      <c r="R75" s="42"/>
      <c r="S75" s="42"/>
      <c r="T75" s="42"/>
      <c r="U75" s="42"/>
      <c r="V75" s="42"/>
      <c r="W75" s="42"/>
      <c r="X75" s="9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42"/>
      <c r="AT75" s="42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54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54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</row>
    <row r="76" spans="1:89" ht="15">
      <c r="A76" s="38">
        <v>5</v>
      </c>
      <c r="B76" s="56">
        <v>7</v>
      </c>
      <c r="C76" s="56">
        <v>8</v>
      </c>
      <c r="D76" s="28"/>
      <c r="E76" s="56">
        <v>8</v>
      </c>
      <c r="F76" s="56">
        <v>7</v>
      </c>
      <c r="G76" s="28"/>
      <c r="H76" s="56">
        <v>9</v>
      </c>
      <c r="I76" s="56">
        <v>8</v>
      </c>
      <c r="J76" s="28"/>
      <c r="K76" s="56">
        <v>10</v>
      </c>
      <c r="L76" s="56">
        <v>10</v>
      </c>
      <c r="M76" s="38"/>
      <c r="N76" s="38"/>
      <c r="O76" s="42"/>
      <c r="Q76" s="42"/>
      <c r="R76" s="42"/>
      <c r="S76" s="42"/>
      <c r="T76" s="42"/>
      <c r="U76" s="42"/>
      <c r="V76" s="42"/>
      <c r="W76" s="42"/>
      <c r="X76" s="9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42"/>
      <c r="AT76" s="42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54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54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</row>
    <row r="77" spans="1:89" ht="15">
      <c r="A77" s="38">
        <v>6</v>
      </c>
      <c r="B77" s="56">
        <v>7</v>
      </c>
      <c r="C77" s="56">
        <v>7</v>
      </c>
      <c r="D77" s="28"/>
      <c r="E77" s="56">
        <v>8</v>
      </c>
      <c r="F77" s="56">
        <v>8</v>
      </c>
      <c r="G77" s="28"/>
      <c r="H77" s="56">
        <v>8</v>
      </c>
      <c r="I77" s="56">
        <v>9</v>
      </c>
      <c r="J77" s="28"/>
      <c r="K77" s="56">
        <v>8</v>
      </c>
      <c r="L77" s="56">
        <v>11</v>
      </c>
      <c r="M77" s="38"/>
      <c r="N77" s="38"/>
      <c r="O77" s="42"/>
      <c r="Q77" s="42"/>
      <c r="R77" s="42"/>
      <c r="S77" s="42"/>
      <c r="T77" s="42"/>
      <c r="U77" s="42"/>
      <c r="V77" s="42"/>
      <c r="W77" s="42"/>
      <c r="X77" s="9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42"/>
      <c r="AT77" s="42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54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54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</row>
    <row r="78" spans="1:89" ht="15">
      <c r="A78" s="38">
        <v>7</v>
      </c>
      <c r="B78" s="56">
        <v>8</v>
      </c>
      <c r="C78" s="56">
        <v>8</v>
      </c>
      <c r="D78" s="28"/>
      <c r="E78" s="56">
        <v>8</v>
      </c>
      <c r="F78" s="56">
        <v>8</v>
      </c>
      <c r="G78" s="28"/>
      <c r="H78" s="56">
        <v>9</v>
      </c>
      <c r="I78" s="56">
        <v>9</v>
      </c>
      <c r="J78" s="28"/>
      <c r="K78" s="56">
        <v>9</v>
      </c>
      <c r="L78" s="56">
        <v>10</v>
      </c>
      <c r="M78" s="38"/>
      <c r="N78" s="38"/>
      <c r="O78" s="42"/>
      <c r="Q78" s="42"/>
      <c r="R78" s="42"/>
      <c r="S78" s="42"/>
      <c r="T78" s="42"/>
      <c r="U78" s="42"/>
      <c r="V78" s="42"/>
      <c r="W78" s="42"/>
      <c r="X78" s="9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42"/>
      <c r="AT78" s="42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54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54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</row>
    <row r="79" spans="1:89" ht="15">
      <c r="A79" s="38">
        <v>8</v>
      </c>
      <c r="B79" s="56">
        <v>9</v>
      </c>
      <c r="C79" s="56"/>
      <c r="D79" s="28"/>
      <c r="E79" s="56">
        <v>9</v>
      </c>
      <c r="F79" s="56"/>
      <c r="G79" s="28"/>
      <c r="H79" s="56">
        <v>9</v>
      </c>
      <c r="I79" s="56"/>
      <c r="J79" s="28"/>
      <c r="K79" s="56">
        <v>11</v>
      </c>
      <c r="L79" s="56"/>
      <c r="M79" s="38"/>
      <c r="N79" s="38"/>
      <c r="O79" s="42"/>
      <c r="Q79" s="40"/>
      <c r="R79" s="42"/>
      <c r="S79" s="42"/>
      <c r="T79" s="40"/>
      <c r="U79" s="42"/>
      <c r="V79" s="42"/>
      <c r="W79" s="42"/>
      <c r="X79" s="9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42"/>
      <c r="AT79" s="42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54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54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</row>
    <row r="80" spans="1:89" ht="15">
      <c r="A80" s="38">
        <v>9</v>
      </c>
      <c r="B80" s="56">
        <v>9</v>
      </c>
      <c r="C80" s="30"/>
      <c r="D80" s="28"/>
      <c r="E80" s="56">
        <v>10</v>
      </c>
      <c r="F80" s="30"/>
      <c r="G80" s="28"/>
      <c r="H80" s="56">
        <v>11</v>
      </c>
      <c r="I80" s="30"/>
      <c r="J80" s="28"/>
      <c r="K80" s="56">
        <v>15</v>
      </c>
      <c r="L80" s="30"/>
      <c r="M80" s="38"/>
      <c r="N80" s="38"/>
      <c r="O80" s="42"/>
      <c r="Q80" s="42"/>
      <c r="R80" s="42"/>
      <c r="S80" s="42"/>
      <c r="T80" s="42"/>
      <c r="U80" s="42"/>
      <c r="V80" s="42"/>
      <c r="W80" s="42"/>
      <c r="X80" s="9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42"/>
      <c r="AT80" s="42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54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54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</row>
    <row r="81" spans="1:89" ht="15">
      <c r="A81" s="38">
        <v>10</v>
      </c>
      <c r="B81" s="56">
        <v>9</v>
      </c>
      <c r="C81" s="30"/>
      <c r="D81" s="28"/>
      <c r="E81" s="56">
        <v>10</v>
      </c>
      <c r="F81" s="30"/>
      <c r="G81" s="28"/>
      <c r="H81" s="56">
        <v>10</v>
      </c>
      <c r="I81" s="30"/>
      <c r="J81" s="28"/>
      <c r="K81" s="56">
        <v>11</v>
      </c>
      <c r="L81" s="30"/>
      <c r="M81" s="38"/>
      <c r="N81" s="38"/>
      <c r="O81" s="42"/>
      <c r="Q81" s="42"/>
      <c r="R81" s="42"/>
      <c r="S81" s="42"/>
      <c r="T81" s="42"/>
      <c r="U81" s="42"/>
      <c r="V81" s="42"/>
      <c r="W81" s="42"/>
      <c r="X81" s="9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42"/>
      <c r="AT81" s="42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54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54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</row>
    <row r="82" spans="1:89" ht="15">
      <c r="A82" s="38">
        <v>11</v>
      </c>
      <c r="B82" s="56">
        <v>8</v>
      </c>
      <c r="C82" s="56"/>
      <c r="D82" s="28"/>
      <c r="E82" s="56">
        <v>9</v>
      </c>
      <c r="F82" s="30"/>
      <c r="G82" s="28"/>
      <c r="H82" s="56">
        <v>9</v>
      </c>
      <c r="I82" s="56"/>
      <c r="J82" s="28"/>
      <c r="K82" s="56">
        <v>9</v>
      </c>
      <c r="L82" s="56"/>
      <c r="M82" s="38"/>
      <c r="N82" s="38"/>
      <c r="O82" s="42"/>
      <c r="Q82" s="42"/>
      <c r="R82" s="42"/>
      <c r="S82" s="42"/>
      <c r="T82" s="42"/>
      <c r="U82" s="42"/>
      <c r="V82" s="42"/>
      <c r="W82" s="42"/>
      <c r="X82" s="9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42"/>
      <c r="AT82" s="42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54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54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</row>
    <row r="83" spans="1:89" ht="15">
      <c r="A83" s="38">
        <v>12</v>
      </c>
      <c r="B83" s="56">
        <v>7</v>
      </c>
      <c r="C83" s="56"/>
      <c r="D83" s="28"/>
      <c r="E83" s="56">
        <v>9</v>
      </c>
      <c r="F83" s="30"/>
      <c r="G83" s="28"/>
      <c r="H83" s="56">
        <v>9</v>
      </c>
      <c r="I83" s="56"/>
      <c r="J83" s="28"/>
      <c r="K83" s="56">
        <v>10</v>
      </c>
      <c r="L83" s="56"/>
      <c r="M83" s="38"/>
      <c r="N83" s="38"/>
      <c r="O83" s="42"/>
      <c r="Q83" s="42"/>
      <c r="R83" s="42"/>
      <c r="S83" s="42"/>
      <c r="T83" s="42"/>
      <c r="U83" s="42"/>
      <c r="V83" s="42"/>
      <c r="W83" s="42"/>
      <c r="X83" s="9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42"/>
      <c r="AT83" s="42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54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54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</row>
    <row r="84" spans="1:89" ht="15">
      <c r="A84" s="38">
        <v>13</v>
      </c>
      <c r="B84" s="56">
        <v>8</v>
      </c>
      <c r="C84" s="56"/>
      <c r="D84" s="28"/>
      <c r="E84" s="56">
        <v>9</v>
      </c>
      <c r="F84" s="30"/>
      <c r="G84" s="28"/>
      <c r="H84" s="56">
        <v>9</v>
      </c>
      <c r="I84" s="56"/>
      <c r="J84" s="28"/>
      <c r="K84" s="56">
        <v>10</v>
      </c>
      <c r="L84" s="56"/>
      <c r="M84" s="38"/>
      <c r="N84" s="38"/>
      <c r="O84" s="42"/>
      <c r="Q84" s="42"/>
      <c r="R84" s="42"/>
      <c r="S84" s="42"/>
      <c r="T84" s="42"/>
      <c r="U84" s="42"/>
      <c r="V84" s="42"/>
      <c r="W84" s="42"/>
      <c r="X84" s="9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42"/>
      <c r="AT84" s="42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54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54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</row>
    <row r="85" spans="1:89" ht="15">
      <c r="A85" s="38">
        <v>14</v>
      </c>
      <c r="B85" s="56">
        <v>9</v>
      </c>
      <c r="C85" s="56"/>
      <c r="D85" s="28"/>
      <c r="E85" s="56">
        <v>9</v>
      </c>
      <c r="F85" s="30"/>
      <c r="G85" s="28"/>
      <c r="H85" s="56">
        <v>9</v>
      </c>
      <c r="I85" s="56"/>
      <c r="J85" s="28"/>
      <c r="K85" s="56">
        <v>12</v>
      </c>
      <c r="L85" s="56"/>
      <c r="M85" s="38"/>
      <c r="N85" s="38"/>
      <c r="O85" s="42"/>
      <c r="Q85" s="42"/>
      <c r="R85" s="42"/>
      <c r="S85" s="42"/>
      <c r="T85" s="42"/>
      <c r="U85" s="42"/>
      <c r="V85" s="42"/>
      <c r="W85" s="42"/>
      <c r="X85" s="9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42"/>
      <c r="AT85" s="42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54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54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</row>
    <row r="86" spans="1:89" ht="15">
      <c r="A86" s="38">
        <v>15</v>
      </c>
      <c r="B86" s="56">
        <v>9</v>
      </c>
      <c r="C86" s="28"/>
      <c r="D86" s="28"/>
      <c r="E86" s="56">
        <v>10</v>
      </c>
      <c r="F86" s="30"/>
      <c r="G86" s="28"/>
      <c r="H86" s="56">
        <v>11</v>
      </c>
      <c r="I86" s="56"/>
      <c r="J86" s="28"/>
      <c r="K86" s="56">
        <v>13</v>
      </c>
      <c r="L86" s="28"/>
      <c r="M86" s="38"/>
      <c r="N86" s="38"/>
      <c r="O86" s="42"/>
      <c r="Q86" s="40"/>
      <c r="R86" s="42"/>
      <c r="S86" s="42"/>
      <c r="T86" s="40"/>
      <c r="U86" s="42"/>
      <c r="V86" s="42"/>
      <c r="W86" s="42"/>
      <c r="X86" s="9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42"/>
      <c r="AT86" s="42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54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54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</row>
    <row r="87" spans="1:89" ht="15">
      <c r="A87" s="42"/>
      <c r="B87" s="30"/>
      <c r="C87" s="30"/>
      <c r="D87" s="28"/>
      <c r="E87" s="30"/>
      <c r="F87" s="30"/>
      <c r="G87" s="28"/>
      <c r="H87" s="29"/>
      <c r="I87" s="30"/>
      <c r="J87" s="28"/>
      <c r="K87" s="30"/>
      <c r="L87" s="30"/>
      <c r="M87" s="38"/>
      <c r="N87" s="38"/>
      <c r="O87" s="42"/>
      <c r="Q87" s="42"/>
      <c r="R87" s="42"/>
      <c r="S87" s="42"/>
      <c r="T87" s="42"/>
      <c r="U87" s="42"/>
      <c r="V87" s="42"/>
      <c r="W87" s="42"/>
      <c r="X87" s="9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42"/>
      <c r="AT87" s="42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54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54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</row>
    <row r="88" spans="1:89" ht="15">
      <c r="A88" s="42"/>
      <c r="D88" s="38"/>
      <c r="G88" s="38"/>
      <c r="J88" s="38"/>
      <c r="M88" s="38"/>
      <c r="N88" s="38"/>
      <c r="O88" s="42"/>
      <c r="Q88" s="42"/>
      <c r="R88" s="42"/>
      <c r="S88" s="42"/>
      <c r="T88" s="42"/>
      <c r="U88" s="42"/>
      <c r="V88" s="42"/>
      <c r="W88" s="42"/>
      <c r="X88" s="9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42"/>
      <c r="AT88" s="42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54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54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</row>
    <row r="89" spans="1:89" ht="15">
      <c r="A89" s="42"/>
      <c r="D89" s="38"/>
      <c r="G89" s="38"/>
      <c r="J89" s="38"/>
      <c r="M89" s="38"/>
      <c r="N89" s="38"/>
      <c r="O89" s="42"/>
      <c r="Q89" s="42"/>
      <c r="R89" s="42"/>
      <c r="S89" s="42"/>
      <c r="T89" s="42"/>
      <c r="U89" s="42"/>
      <c r="V89" s="42"/>
      <c r="W89" s="42"/>
      <c r="X89" s="9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42"/>
      <c r="AT89" s="42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54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54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</row>
    <row r="90" spans="1:89" ht="15">
      <c r="A90" s="42"/>
      <c r="B90" s="57"/>
      <c r="D90" s="38"/>
      <c r="G90" s="38"/>
      <c r="H90" s="58"/>
      <c r="J90" s="38"/>
      <c r="K90" s="58"/>
      <c r="M90" s="38"/>
      <c r="N90" s="38"/>
      <c r="O90" s="42"/>
      <c r="Q90" s="42"/>
      <c r="R90" s="42"/>
      <c r="S90" s="42"/>
      <c r="T90" s="42"/>
      <c r="U90" s="42"/>
      <c r="V90" s="42"/>
      <c r="W90" s="42"/>
      <c r="X90" s="9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42"/>
      <c r="AT90" s="42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54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54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</row>
    <row r="91" spans="1:89" ht="15">
      <c r="A91" s="42"/>
      <c r="C91" s="38"/>
      <c r="D91" s="38"/>
      <c r="F91" s="38"/>
      <c r="G91" s="38"/>
      <c r="I91" s="58"/>
      <c r="J91" s="38"/>
      <c r="L91" s="38"/>
      <c r="M91" s="38"/>
      <c r="N91" s="38"/>
      <c r="O91" s="42"/>
      <c r="Q91" s="42"/>
      <c r="R91" s="42"/>
      <c r="S91" s="42"/>
      <c r="T91" s="42"/>
      <c r="U91" s="42"/>
      <c r="V91" s="42"/>
      <c r="W91" s="42"/>
      <c r="X91" s="9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42"/>
      <c r="AT91" s="42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54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54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</row>
    <row r="92" spans="1:89" ht="15">
      <c r="A92" s="42"/>
      <c r="C92" s="38"/>
      <c r="D92" s="38"/>
      <c r="F92" s="38"/>
      <c r="G92" s="38"/>
      <c r="I92" s="58"/>
      <c r="J92" s="38"/>
      <c r="L92" s="38"/>
      <c r="M92" s="38"/>
      <c r="N92" s="38"/>
      <c r="O92" s="42"/>
      <c r="Q92" s="42"/>
      <c r="R92" s="42"/>
      <c r="S92" s="42"/>
      <c r="T92" s="42"/>
      <c r="U92" s="42"/>
      <c r="V92" s="42"/>
      <c r="W92" s="42"/>
      <c r="X92" s="9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42"/>
      <c r="AT92" s="42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54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54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</row>
    <row r="93" spans="1:89" ht="15">
      <c r="A93" s="42"/>
      <c r="C93" s="38"/>
      <c r="D93" s="38"/>
      <c r="F93" s="38"/>
      <c r="G93" s="38"/>
      <c r="I93" s="58"/>
      <c r="J93" s="38"/>
      <c r="L93" s="38"/>
      <c r="M93" s="38"/>
      <c r="N93" s="38"/>
      <c r="O93" s="42"/>
      <c r="Q93" s="40"/>
      <c r="R93" s="42"/>
      <c r="S93" s="42"/>
      <c r="T93" s="40"/>
      <c r="U93" s="42"/>
      <c r="V93" s="42"/>
      <c r="W93" s="42"/>
      <c r="X93" s="9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42"/>
      <c r="AT93" s="42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54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54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</row>
    <row r="94" spans="1:89" ht="15">
      <c r="A94" s="42"/>
      <c r="C94" s="38"/>
      <c r="D94" s="38"/>
      <c r="F94" s="38"/>
      <c r="G94" s="38"/>
      <c r="I94" s="58"/>
      <c r="J94" s="38"/>
      <c r="L94" s="38"/>
      <c r="M94" s="38"/>
      <c r="N94" s="38"/>
      <c r="O94" s="42"/>
      <c r="Q94" s="42"/>
      <c r="R94" s="42"/>
      <c r="S94" s="42"/>
      <c r="T94" s="42"/>
      <c r="U94" s="42"/>
      <c r="V94" s="42"/>
      <c r="W94" s="42"/>
      <c r="X94" s="9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42"/>
      <c r="AT94" s="42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54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54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</row>
    <row r="95" spans="1:89" ht="15">
      <c r="A95" s="42"/>
      <c r="B95" s="57"/>
      <c r="C95" s="42"/>
      <c r="D95" s="42"/>
      <c r="E95" s="57"/>
      <c r="F95" s="42"/>
      <c r="G95" s="42"/>
      <c r="I95" s="57"/>
      <c r="J95" s="42"/>
      <c r="K95" s="57"/>
      <c r="L95" s="42"/>
      <c r="M95" s="38"/>
      <c r="N95" s="38"/>
      <c r="O95" s="42"/>
      <c r="Q95" s="42"/>
      <c r="R95" s="42"/>
      <c r="S95" s="42"/>
      <c r="T95" s="42"/>
      <c r="U95" s="42"/>
      <c r="V95" s="42"/>
      <c r="W95" s="42"/>
      <c r="X95" s="9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42"/>
      <c r="AT95" s="42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54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54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</row>
    <row r="96" spans="1:89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Q96" s="42"/>
      <c r="R96" s="42"/>
      <c r="S96" s="42"/>
      <c r="T96" s="42"/>
      <c r="U96" s="42"/>
      <c r="V96" s="42"/>
      <c r="W96" s="42"/>
      <c r="X96" s="9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42"/>
      <c r="AT96" s="42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54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54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</row>
    <row r="97" spans="1:89" ht="15">
      <c r="A97" s="42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42"/>
      <c r="N97" s="42"/>
      <c r="O97" s="42"/>
      <c r="Q97" s="42"/>
      <c r="R97" s="42"/>
      <c r="S97" s="42"/>
      <c r="T97" s="42"/>
      <c r="U97" s="42"/>
      <c r="V97" s="42"/>
      <c r="W97" s="42"/>
      <c r="X97" s="9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42"/>
      <c r="AT97" s="42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54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54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</row>
    <row r="98" spans="1:89" ht="15">
      <c r="A98" s="4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42"/>
      <c r="N98" s="42"/>
      <c r="O98" s="42"/>
      <c r="Q98" s="42"/>
      <c r="R98" s="42"/>
      <c r="S98" s="42"/>
      <c r="T98" s="42"/>
      <c r="U98" s="42"/>
      <c r="V98" s="42"/>
      <c r="W98" s="42"/>
      <c r="X98" s="9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42"/>
      <c r="AT98" s="42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54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54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</row>
    <row r="99" spans="1:89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V99" s="42"/>
      <c r="W99" s="42"/>
      <c r="X99" s="9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42"/>
      <c r="AT99" s="42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54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54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</row>
    <row r="100" spans="1:89" ht="15">
      <c r="A100" s="4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42"/>
      <c r="N100" s="42"/>
      <c r="O100" s="42"/>
      <c r="V100" s="42"/>
      <c r="W100" s="42"/>
      <c r="X100" s="9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42"/>
      <c r="AT100" s="42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54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54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</row>
    <row r="101" spans="24:46" ht="15">
      <c r="X101" s="9"/>
      <c r="AS101" s="41"/>
      <c r="AT101" s="41"/>
    </row>
    <row r="102" ht="15">
      <c r="X102" s="9"/>
    </row>
    <row r="103" ht="15">
      <c r="X103" s="9"/>
    </row>
  </sheetData>
  <sheetProtection selectLockedCells="1" selectUnlockedCells="1"/>
  <mergeCells count="18">
    <mergeCell ref="Y5:Z5"/>
    <mergeCell ref="AA5:AF5"/>
    <mergeCell ref="AG5:AK5"/>
    <mergeCell ref="A1:G1"/>
    <mergeCell ref="A3:F3"/>
    <mergeCell ref="A4:C4"/>
    <mergeCell ref="A5:B5"/>
    <mergeCell ref="C5:H5"/>
    <mergeCell ref="AP5:AQ5"/>
    <mergeCell ref="AR5:AT5"/>
    <mergeCell ref="A68:C68"/>
    <mergeCell ref="B70:C70"/>
    <mergeCell ref="E70:F70"/>
    <mergeCell ref="H70:I70"/>
    <mergeCell ref="K70:L70"/>
    <mergeCell ref="I5:M5"/>
    <mergeCell ref="R5:S5"/>
    <mergeCell ref="T5:V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K85"/>
  <sheetViews>
    <sheetView tabSelected="1" zoomScale="70" zoomScaleNormal="70" workbookViewId="0" topLeftCell="A1">
      <selection activeCell="I2" sqref="I2"/>
    </sheetView>
  </sheetViews>
  <sheetFormatPr defaultColWidth="11.57421875" defaultRowHeight="12.75"/>
  <cols>
    <col min="1" max="1" width="6.7109375" style="34" customWidth="1"/>
    <col min="2" max="2" width="10.28125" style="34" customWidth="1"/>
    <col min="3" max="3" width="7.28125" style="34" customWidth="1"/>
    <col min="4" max="4" width="11.8515625" style="34" customWidth="1"/>
    <col min="5" max="5" width="10.28125" style="34" customWidth="1"/>
    <col min="6" max="6" width="7.28125" style="34" customWidth="1"/>
    <col min="7" max="7" width="11.8515625" style="34" customWidth="1"/>
    <col min="8" max="8" width="7.28125" style="34" customWidth="1"/>
    <col min="9" max="9" width="5.00390625" style="34" customWidth="1"/>
    <col min="10" max="10" width="11.8515625" style="34" customWidth="1"/>
    <col min="11" max="16384" width="11.421875" style="34" customWidth="1"/>
  </cols>
  <sheetData>
    <row r="1" spans="1:89" s="63" customFormat="1" ht="36" customHeight="1">
      <c r="A1" s="70" t="s">
        <v>0</v>
      </c>
      <c r="B1" s="70"/>
      <c r="C1" s="70"/>
      <c r="D1" s="70"/>
      <c r="E1" s="70"/>
      <c r="F1" s="70"/>
      <c r="G1" s="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2"/>
      <c r="Z1" s="4"/>
      <c r="AA1" s="4"/>
      <c r="AB1" s="4"/>
      <c r="AC1" s="4"/>
      <c r="AD1" s="4"/>
      <c r="AE1" s="4"/>
      <c r="AF1" s="4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6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"/>
      <c r="BL1" s="4"/>
      <c r="BM1" s="4"/>
      <c r="BN1" s="4"/>
      <c r="BO1" s="4"/>
      <c r="BP1" s="4"/>
      <c r="BQ1" s="4"/>
      <c r="BR1" s="4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1:89" s="63" customFormat="1" ht="28.5" customHeight="1">
      <c r="A2" s="71" t="s">
        <v>56</v>
      </c>
      <c r="B2" s="71"/>
      <c r="C2" s="71"/>
      <c r="D2" s="71"/>
      <c r="E2" s="71"/>
      <c r="F2" s="71"/>
      <c r="G2" s="71"/>
      <c r="H2" s="71"/>
      <c r="I2" s="6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2"/>
      <c r="Z2" s="4"/>
      <c r="AA2" s="4"/>
      <c r="AB2" s="4"/>
      <c r="AC2" s="4"/>
      <c r="AD2" s="4"/>
      <c r="AE2" s="4"/>
      <c r="AF2" s="4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6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"/>
      <c r="BL2" s="4"/>
      <c r="BM2" s="4"/>
      <c r="BN2" s="4"/>
      <c r="BO2" s="4"/>
      <c r="BP2" s="4"/>
      <c r="BQ2" s="4"/>
      <c r="BR2" s="4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</row>
    <row r="3" spans="1:14" s="41" customFormat="1" ht="15">
      <c r="A3" s="60"/>
      <c r="B3" s="61"/>
      <c r="C3" s="61"/>
      <c r="L3" s="60"/>
      <c r="M3" s="61"/>
      <c r="N3" s="61"/>
    </row>
    <row r="4" spans="1:20" ht="15">
      <c r="A4" s="76" t="s">
        <v>1</v>
      </c>
      <c r="B4" s="76"/>
      <c r="C4" s="76"/>
      <c r="D4" s="35"/>
      <c r="E4" s="35"/>
      <c r="F4" s="35"/>
      <c r="G4" s="35"/>
      <c r="H4" s="35"/>
      <c r="I4" s="35"/>
      <c r="L4" s="76" t="s">
        <v>2</v>
      </c>
      <c r="M4" s="76"/>
      <c r="N4" s="76"/>
      <c r="O4" s="35"/>
      <c r="P4" s="35"/>
      <c r="Q4" s="35"/>
      <c r="R4" s="35"/>
      <c r="S4" s="35"/>
      <c r="T4" s="35"/>
    </row>
    <row r="6" spans="1:17" ht="15">
      <c r="A6" s="36" t="s">
        <v>6</v>
      </c>
      <c r="B6" s="75" t="s">
        <v>43</v>
      </c>
      <c r="C6" s="75"/>
      <c r="E6" s="75" t="s">
        <v>44</v>
      </c>
      <c r="F6" s="75"/>
      <c r="L6" s="36" t="s">
        <v>6</v>
      </c>
      <c r="M6" s="75"/>
      <c r="N6" s="75"/>
      <c r="P6" s="75"/>
      <c r="Q6" s="75"/>
    </row>
    <row r="7" spans="2:20" ht="15">
      <c r="B7" s="36" t="s">
        <v>45</v>
      </c>
      <c r="C7" s="36" t="s">
        <v>46</v>
      </c>
      <c r="D7" s="36"/>
      <c r="E7" s="36" t="s">
        <v>45</v>
      </c>
      <c r="F7" s="36" t="s">
        <v>46</v>
      </c>
      <c r="H7" s="75" t="s">
        <v>47</v>
      </c>
      <c r="I7" s="75"/>
      <c r="N7" s="36" t="s">
        <v>48</v>
      </c>
      <c r="O7" s="36"/>
      <c r="P7" s="36"/>
      <c r="Q7" s="36" t="s">
        <v>48</v>
      </c>
      <c r="S7" s="75" t="s">
        <v>47</v>
      </c>
      <c r="T7" s="75"/>
    </row>
    <row r="8" spans="1:20" ht="15">
      <c r="A8" s="38"/>
      <c r="B8" s="9">
        <f>AVERAGE('GOF data'!A8:O8)</f>
        <v>0.03221499169893491</v>
      </c>
      <c r="C8" s="9">
        <f>STDEV('GOF data'!A8:O8)</f>
        <v>0.08419162508609178</v>
      </c>
      <c r="D8" s="38"/>
      <c r="E8" s="9">
        <f>AVERAGE('GOF data'!Q8:V8)</f>
        <v>0.0026194316993896094</v>
      </c>
      <c r="F8" s="9">
        <f>STDEV('GOF data'!Q8:V8)</f>
        <v>0.004185616540978647</v>
      </c>
      <c r="G8" s="38"/>
      <c r="H8" s="9">
        <f>TTEST('GOF data'!A8:O8,'GOF data'!Q8:V8,2,2)</f>
        <v>0.40731826822678563</v>
      </c>
      <c r="I8" s="38" t="str">
        <f aca="true" t="shared" si="0" ref="I8:I33">IF(H8&lt;0.001,"***",IF(H8&lt;0.01,"**",IF(H8&lt;0.05,"*","n.s")))</f>
        <v>n.s</v>
      </c>
      <c r="M8" s="36" t="s">
        <v>7</v>
      </c>
      <c r="N8" s="9">
        <f>'GOF data'!Y35</f>
        <v>2.458791408136291</v>
      </c>
      <c r="P8" s="36" t="s">
        <v>22</v>
      </c>
      <c r="Q8" s="9">
        <f>'GOF data'!AO35</f>
        <v>2.1200522332482983</v>
      </c>
      <c r="R8" s="38"/>
      <c r="S8" s="9">
        <f>TTEST(N8:N22,Q8:Q21,2,2)</f>
        <v>0.030276205425630087</v>
      </c>
      <c r="T8" s="38" t="str">
        <f>IF(S8&lt;0.001,"***",IF(S8&lt;0.01,"**",IF(S8&lt;0.05,"*","n.s")))</f>
        <v>*</v>
      </c>
    </row>
    <row r="9" spans="1:20" ht="15">
      <c r="A9" s="38"/>
      <c r="B9" s="9">
        <f>AVERAGE('GOF data'!A9:O9)</f>
        <v>0.046757832780647</v>
      </c>
      <c r="C9" s="9">
        <f>STDEV('GOF data'!A9:O9)</f>
        <v>0.08507933592634845</v>
      </c>
      <c r="D9" s="38"/>
      <c r="E9" s="9">
        <f>AVERAGE('GOF data'!Q9:V9)</f>
        <v>0.01358960980390942</v>
      </c>
      <c r="F9" s="9">
        <f>STDEV('GOF data'!Q9:V9)</f>
        <v>0.020690159047262978</v>
      </c>
      <c r="G9" s="38"/>
      <c r="H9" s="9">
        <f>TTEST('GOF data'!A9:O9,'GOF data'!Q9:V9,2,2)</f>
        <v>0.3638203107867971</v>
      </c>
      <c r="I9" s="38" t="str">
        <f t="shared" si="0"/>
        <v>n.s</v>
      </c>
      <c r="M9" s="36" t="s">
        <v>8</v>
      </c>
      <c r="N9" s="9">
        <f>'GOF data'!Z35</f>
        <v>11.006566640603811</v>
      </c>
      <c r="P9" s="36" t="s">
        <v>23</v>
      </c>
      <c r="Q9" s="9">
        <f>'GOF data'!AP35</f>
        <v>1.6581003357708224</v>
      </c>
      <c r="R9" s="38"/>
      <c r="S9" s="9"/>
      <c r="T9" s="38"/>
    </row>
    <row r="10" spans="1:20" ht="15">
      <c r="A10" s="38"/>
      <c r="B10" s="9">
        <f>AVERAGE('GOF data'!A10:O10)</f>
        <v>0.1161419556387862</v>
      </c>
      <c r="C10" s="9">
        <f>STDEV('GOF data'!A10:O10)</f>
        <v>0.11337156706716149</v>
      </c>
      <c r="D10" s="38"/>
      <c r="E10" s="9">
        <f>AVERAGE('GOF data'!Q10:V10)</f>
        <v>0.03722950148135152</v>
      </c>
      <c r="F10" s="9">
        <f>STDEV('GOF data'!Q10:V10)</f>
        <v>0.04309239326568181</v>
      </c>
      <c r="G10" s="38"/>
      <c r="H10" s="9">
        <f>TTEST('GOF data'!A10:O10,'GOF data'!Q10:V10,2,2)</f>
        <v>0.11809302926196087</v>
      </c>
      <c r="I10" s="38" t="str">
        <f t="shared" si="0"/>
        <v>n.s</v>
      </c>
      <c r="M10" s="36" t="s">
        <v>9</v>
      </c>
      <c r="N10" s="9">
        <f>'GOF data'!AA35</f>
        <v>4.377426340018821</v>
      </c>
      <c r="P10" s="36" t="s">
        <v>24</v>
      </c>
      <c r="Q10" s="9">
        <f>'GOF data'!AQ35</f>
        <v>2.5186563995337887</v>
      </c>
      <c r="R10" s="38"/>
      <c r="S10" s="9"/>
      <c r="T10" s="38"/>
    </row>
    <row r="11" spans="1:20" ht="15">
      <c r="A11" s="38"/>
      <c r="B11" s="9">
        <f>AVERAGE('GOF data'!A11:O11)</f>
        <v>0.17367210100306074</v>
      </c>
      <c r="C11" s="9">
        <f>STDEV('GOF data'!A11:O11)</f>
        <v>0.14797491398285792</v>
      </c>
      <c r="D11" s="38"/>
      <c r="E11" s="9">
        <f>AVERAGE('GOF data'!Q11:V11)</f>
        <v>0.05295617214849399</v>
      </c>
      <c r="F11" s="9">
        <f>STDEV('GOF data'!Q11:V11)</f>
        <v>0.04720390658742738</v>
      </c>
      <c r="G11" s="38"/>
      <c r="H11" s="9">
        <f>TTEST('GOF data'!A11:O11,'GOF data'!Q11:V11,2,2)</f>
        <v>0.06832805917452486</v>
      </c>
      <c r="I11" s="38" t="str">
        <f t="shared" si="0"/>
        <v>n.s</v>
      </c>
      <c r="M11" s="36" t="s">
        <v>10</v>
      </c>
      <c r="N11" s="9">
        <f>'GOF data'!AB35</f>
        <v>8.599063855172885</v>
      </c>
      <c r="P11" s="36" t="s">
        <v>25</v>
      </c>
      <c r="Q11" s="9">
        <f>'GOF data'!AR35</f>
        <v>0</v>
      </c>
      <c r="R11" s="38"/>
      <c r="S11" s="9"/>
      <c r="T11" s="38"/>
    </row>
    <row r="12" spans="1:20" ht="15">
      <c r="A12" s="38"/>
      <c r="B12" s="9">
        <f>AVERAGE('GOF data'!A12:O12)</f>
        <v>0.21530022232194268</v>
      </c>
      <c r="C12" s="9">
        <f>STDEV('GOF data'!A12:O12)</f>
        <v>0.1537548592485688</v>
      </c>
      <c r="D12" s="38"/>
      <c r="E12" s="9">
        <f>AVERAGE('GOF data'!Q12:V12)</f>
        <v>0.08202149678728059</v>
      </c>
      <c r="F12" s="9">
        <f>STDEV('GOF data'!Q12:V12)</f>
        <v>0.07093579490390997</v>
      </c>
      <c r="G12" s="38"/>
      <c r="H12" s="9">
        <f>TTEST('GOF data'!A12:O12,'GOF data'!Q12:V12,2,2)</f>
        <v>0.05823882592659653</v>
      </c>
      <c r="I12" s="38" t="str">
        <f t="shared" si="0"/>
        <v>n.s</v>
      </c>
      <c r="M12" s="36" t="s">
        <v>11</v>
      </c>
      <c r="N12" s="9">
        <f>'GOF data'!AC35</f>
        <v>2.545694216709353</v>
      </c>
      <c r="P12" s="36" t="s">
        <v>26</v>
      </c>
      <c r="Q12" s="9">
        <f>'GOF data'!AS35</f>
        <v>0</v>
      </c>
      <c r="R12" s="38"/>
      <c r="S12" s="9"/>
      <c r="T12" s="38"/>
    </row>
    <row r="13" spans="1:20" ht="15">
      <c r="A13" s="38"/>
      <c r="B13" s="9">
        <f>AVERAGE('GOF data'!A13:O13)</f>
        <v>0.23856086143922542</v>
      </c>
      <c r="C13" s="9">
        <f>STDEV('GOF data'!A13:O13)</f>
        <v>0.1568713337367858</v>
      </c>
      <c r="D13" s="38"/>
      <c r="E13" s="9">
        <f>AVERAGE('GOF data'!Q13:V13)</f>
        <v>0.08784439072032013</v>
      </c>
      <c r="F13" s="9">
        <f>STDEV('GOF data'!Q13:V13)</f>
        <v>0.07494280114098001</v>
      </c>
      <c r="G13" s="38"/>
      <c r="H13" s="9">
        <f>TTEST('GOF data'!A13:O13,'GOF data'!Q13:V13,2,2)</f>
        <v>0.038155208410356765</v>
      </c>
      <c r="I13" s="38" t="str">
        <f t="shared" si="0"/>
        <v>*</v>
      </c>
      <c r="M13" s="36" t="s">
        <v>12</v>
      </c>
      <c r="N13" s="9">
        <f>'GOF data'!AD35</f>
        <v>6.226325888668418</v>
      </c>
      <c r="P13" s="36" t="s">
        <v>27</v>
      </c>
      <c r="Q13" s="9">
        <f>'GOF data'!AT35</f>
        <v>1.4082000679158688</v>
      </c>
      <c r="R13" s="38"/>
      <c r="S13" s="9"/>
      <c r="T13" s="38"/>
    </row>
    <row r="14" spans="1:20" ht="15">
      <c r="A14" s="38"/>
      <c r="B14" s="9">
        <f>AVERAGE('GOF data'!A14:O14)</f>
        <v>0.24934824141349748</v>
      </c>
      <c r="C14" s="9">
        <f>STDEV('GOF data'!A14:O14)</f>
        <v>0.15943833428713536</v>
      </c>
      <c r="D14" s="38"/>
      <c r="E14" s="9">
        <f>AVERAGE('GOF data'!Q14:V14)</f>
        <v>0.10042580771266879</v>
      </c>
      <c r="F14" s="9">
        <f>STDEV('GOF data'!Q14:V14)</f>
        <v>0.09021808446257555</v>
      </c>
      <c r="G14" s="38"/>
      <c r="H14" s="9">
        <f>TTEST('GOF data'!A14:O14,'GOF data'!Q14:V14,2,2)</f>
        <v>0.04609952679739527</v>
      </c>
      <c r="I14" s="38" t="str">
        <f t="shared" si="0"/>
        <v>*</v>
      </c>
      <c r="M14" s="36" t="s">
        <v>13</v>
      </c>
      <c r="N14" s="9">
        <f>'GOF data'!AE35</f>
        <v>4.018881615938725</v>
      </c>
      <c r="P14" s="36"/>
      <c r="Q14" s="9"/>
      <c r="R14" s="38"/>
      <c r="S14" s="9"/>
      <c r="T14" s="38"/>
    </row>
    <row r="15" spans="1:20" ht="15">
      <c r="A15" s="38"/>
      <c r="B15" s="9">
        <f>AVERAGE('GOF data'!A15:O15)</f>
        <v>0.2523170641837044</v>
      </c>
      <c r="C15" s="9">
        <f>STDEV('GOF data'!A15:O15)</f>
        <v>0.15844083425573285</v>
      </c>
      <c r="D15" s="38"/>
      <c r="E15" s="9">
        <f>AVERAGE('GOF data'!Q15:V15)</f>
        <v>0.10244369979448646</v>
      </c>
      <c r="F15" s="9">
        <f>STDEV('GOF data'!Q15:V15)</f>
        <v>0.08681785276048418</v>
      </c>
      <c r="G15" s="38"/>
      <c r="H15" s="9">
        <f>TTEST('GOF data'!A15:O15,'GOF data'!Q15:V15,2,2)</f>
        <v>0.043063282653441476</v>
      </c>
      <c r="I15" s="38" t="str">
        <f t="shared" si="0"/>
        <v>*</v>
      </c>
      <c r="M15" s="36" t="s">
        <v>14</v>
      </c>
      <c r="N15" s="9">
        <f>'GOF data'!AF35</f>
        <v>2.1001250168967585</v>
      </c>
      <c r="P15" s="36"/>
      <c r="Q15" s="9"/>
      <c r="R15" s="38"/>
      <c r="S15" s="9"/>
      <c r="T15" s="38"/>
    </row>
    <row r="16" spans="1:20" ht="15">
      <c r="A16" s="38"/>
      <c r="B16" s="9">
        <f>AVERAGE('GOF data'!A16:O16)</f>
        <v>0.2533645950678282</v>
      </c>
      <c r="C16" s="9">
        <f>STDEV('GOF data'!A16:O16)</f>
        <v>0.16120309898346374</v>
      </c>
      <c r="D16" s="38"/>
      <c r="E16" s="9">
        <f>AVERAGE('GOF data'!Q16:V16)</f>
        <v>0.10150295653372975</v>
      </c>
      <c r="F16" s="9">
        <f>STDEV('GOF data'!Q16:V16)</f>
        <v>0.08679819166790421</v>
      </c>
      <c r="G16" s="38"/>
      <c r="H16" s="9">
        <f>TTEST('GOF data'!A16:O16,'GOF data'!Q16:V16,2,2)</f>
        <v>0.04352082570845184</v>
      </c>
      <c r="I16" s="38" t="str">
        <f t="shared" si="0"/>
        <v>*</v>
      </c>
      <c r="M16" s="36" t="s">
        <v>15</v>
      </c>
      <c r="N16" s="9">
        <f>'GOF data'!AG35</f>
        <v>6.372566955842396</v>
      </c>
      <c r="P16" s="36"/>
      <c r="Q16" s="9"/>
      <c r="R16" s="38"/>
      <c r="S16" s="9"/>
      <c r="T16" s="38"/>
    </row>
    <row r="17" spans="1:20" ht="15">
      <c r="A17" s="38"/>
      <c r="B17" s="9">
        <f>AVERAGE('GOF data'!A17:O17)</f>
        <v>0.24823604242554698</v>
      </c>
      <c r="C17" s="9">
        <f>STDEV('GOF data'!A17:O17)</f>
        <v>0.1593254757855398</v>
      </c>
      <c r="D17" s="38"/>
      <c r="E17" s="9">
        <f>AVERAGE('GOF data'!Q17:V17)</f>
        <v>0.09402410343159325</v>
      </c>
      <c r="F17" s="9">
        <f>STDEV('GOF data'!Q17:V17)</f>
        <v>0.07961586724303736</v>
      </c>
      <c r="G17" s="38"/>
      <c r="H17" s="9">
        <f>TTEST('GOF data'!A17:O17,'GOF data'!Q17:V17,2,2)</f>
        <v>0.037492662351982335</v>
      </c>
      <c r="I17" s="38" t="str">
        <f t="shared" si="0"/>
        <v>*</v>
      </c>
      <c r="M17" s="36" t="s">
        <v>16</v>
      </c>
      <c r="N17" s="9">
        <f>'GOF data'!AH35</f>
        <v>2.1731579002889148</v>
      </c>
      <c r="P17" s="36"/>
      <c r="Q17" s="9"/>
      <c r="R17" s="38"/>
      <c r="S17" s="9"/>
      <c r="T17" s="38"/>
    </row>
    <row r="18" spans="1:20" ht="15">
      <c r="A18" s="38"/>
      <c r="B18" s="9">
        <f>AVERAGE('GOF data'!A18:O18)</f>
        <v>0.23696459031960326</v>
      </c>
      <c r="C18" s="9">
        <f>STDEV('GOF data'!A18:O18)</f>
        <v>0.15922710479299568</v>
      </c>
      <c r="D18" s="38"/>
      <c r="E18" s="9">
        <f>AVERAGE('GOF data'!Q18:V18)</f>
        <v>0.08812602176122712</v>
      </c>
      <c r="F18" s="9">
        <f>STDEV('GOF data'!Q18:V18)</f>
        <v>0.0749340072879235</v>
      </c>
      <c r="G18" s="38"/>
      <c r="H18" s="9">
        <f>TTEST('GOF data'!A18:O18,'GOF data'!Q18:V18,2,2)</f>
        <v>0.042878180670170886</v>
      </c>
      <c r="I18" s="38" t="str">
        <f t="shared" si="0"/>
        <v>*</v>
      </c>
      <c r="M18" s="36" t="s">
        <v>17</v>
      </c>
      <c r="N18" s="9">
        <f>'GOF data'!AI35</f>
        <v>0</v>
      </c>
      <c r="P18" s="36"/>
      <c r="Q18" s="9"/>
      <c r="R18" s="38"/>
      <c r="S18" s="9"/>
      <c r="T18" s="38"/>
    </row>
    <row r="19" spans="1:20" ht="15">
      <c r="A19" s="38"/>
      <c r="B19" s="9">
        <f>AVERAGE('GOF data'!A19:O19)</f>
        <v>0.22622336894670259</v>
      </c>
      <c r="C19" s="9">
        <f>STDEV('GOF data'!A19:O19)</f>
        <v>0.15655266756110384</v>
      </c>
      <c r="D19" s="38"/>
      <c r="E19" s="9">
        <f>AVERAGE('GOF data'!Q19:V19)</f>
        <v>0.0755699828840652</v>
      </c>
      <c r="F19" s="9">
        <f>STDEV('GOF data'!Q19:V19)</f>
        <v>0.06531847350709118</v>
      </c>
      <c r="G19" s="38"/>
      <c r="H19" s="9">
        <f>TTEST('GOF data'!A19:O19,'GOF data'!Q19:V19,2,2)</f>
        <v>0.03635402660322993</v>
      </c>
      <c r="I19" s="38" t="str">
        <f t="shared" si="0"/>
        <v>*</v>
      </c>
      <c r="M19" s="36" t="s">
        <v>18</v>
      </c>
      <c r="N19" s="9">
        <f>'GOF data'!AJ35</f>
        <v>0</v>
      </c>
      <c r="P19" s="36"/>
      <c r="Q19" s="9"/>
      <c r="R19" s="38"/>
      <c r="S19" s="9"/>
      <c r="T19" s="38"/>
    </row>
    <row r="20" spans="1:20" ht="15">
      <c r="A20" s="38"/>
      <c r="B20" s="9">
        <f>AVERAGE('GOF data'!A20:O20)</f>
        <v>0.2113924807388626</v>
      </c>
      <c r="C20" s="9">
        <f>STDEV('GOF data'!A20:O20)</f>
        <v>0.15560196778051819</v>
      </c>
      <c r="D20" s="38"/>
      <c r="E20" s="9">
        <f>AVERAGE('GOF data'!Q20:V20)</f>
        <v>0.06664643308571115</v>
      </c>
      <c r="F20" s="9">
        <f>STDEV('GOF data'!Q20:V20)</f>
        <v>0.05717728173712629</v>
      </c>
      <c r="G20" s="38"/>
      <c r="H20" s="9">
        <f>TTEST('GOF data'!A20:O20,'GOF data'!Q20:V20,2,2)</f>
        <v>0.041100450301464905</v>
      </c>
      <c r="I20" s="38" t="str">
        <f t="shared" si="0"/>
        <v>*</v>
      </c>
      <c r="M20" s="36" t="s">
        <v>19</v>
      </c>
      <c r="N20" s="9">
        <f>'GOF data'!AK35</f>
        <v>6.764811247584172</v>
      </c>
      <c r="P20" s="36"/>
      <c r="Q20" s="9"/>
      <c r="R20" s="38"/>
      <c r="S20" s="9"/>
      <c r="T20" s="38"/>
    </row>
    <row r="21" spans="1:20" ht="15">
      <c r="A21" s="38"/>
      <c r="B21" s="9">
        <f>AVERAGE('GOF data'!A21:O21)</f>
        <v>0.2008397343188154</v>
      </c>
      <c r="C21" s="9">
        <f>STDEV('GOF data'!A21:O21)</f>
        <v>0.14942432671791184</v>
      </c>
      <c r="D21" s="38"/>
      <c r="E21" s="9">
        <f>AVERAGE('GOF data'!Q21:V21)</f>
        <v>0.05499048486420673</v>
      </c>
      <c r="F21" s="9">
        <f>STDEV('GOF data'!Q21:V21)</f>
        <v>0.04752795570276395</v>
      </c>
      <c r="G21" s="38"/>
      <c r="H21" s="9">
        <f>TTEST('GOF data'!A21:O21,'GOF data'!Q21:V21,2,2)</f>
        <v>0.032112110430488026</v>
      </c>
      <c r="I21" s="38" t="str">
        <f t="shared" si="0"/>
        <v>*</v>
      </c>
      <c r="M21" s="36" t="s">
        <v>20</v>
      </c>
      <c r="N21" s="9">
        <f>'GOF data'!AL35</f>
        <v>5.048646781141883</v>
      </c>
      <c r="P21" s="36"/>
      <c r="Q21" s="9"/>
      <c r="R21" s="38"/>
      <c r="S21" s="9"/>
      <c r="T21" s="38"/>
    </row>
    <row r="22" spans="1:20" ht="15">
      <c r="A22" s="38"/>
      <c r="B22" s="9">
        <f>AVERAGE('GOF data'!A22:O22)</f>
        <v>0.18713276960165098</v>
      </c>
      <c r="C22" s="9">
        <f>STDEV('GOF data'!A22:O22)</f>
        <v>0.1453588919401434</v>
      </c>
      <c r="D22" s="38"/>
      <c r="E22" s="9">
        <f>AVERAGE('GOF data'!Q22:V22)</f>
        <v>0.04785519669182767</v>
      </c>
      <c r="F22" s="9">
        <f>STDEV('GOF data'!Q22:V22)</f>
        <v>0.040181867502410054</v>
      </c>
      <c r="G22" s="38"/>
      <c r="H22" s="9">
        <f>TTEST('GOF data'!A22:O22,'GOF data'!Q22:V22,2,2)</f>
        <v>0.0343355011696441</v>
      </c>
      <c r="I22" s="38" t="str">
        <f t="shared" si="0"/>
        <v>*</v>
      </c>
      <c r="M22" s="36" t="s">
        <v>21</v>
      </c>
      <c r="N22" s="9">
        <f>'GOF data'!AM35</f>
        <v>3.2489970601379845</v>
      </c>
      <c r="P22" s="38"/>
      <c r="Q22" s="9"/>
      <c r="R22" s="38"/>
      <c r="S22" s="9"/>
      <c r="T22" s="38"/>
    </row>
    <row r="23" spans="1:20" ht="15">
      <c r="A23" s="38"/>
      <c r="B23" s="9">
        <f>AVERAGE('GOF data'!A23:O23)</f>
        <v>0.17915015102833362</v>
      </c>
      <c r="C23" s="9">
        <f>STDEV('GOF data'!A23:O23)</f>
        <v>0.13579904541984097</v>
      </c>
      <c r="D23" s="38"/>
      <c r="E23" s="9">
        <f>AVERAGE('GOF data'!Q23:V23)</f>
        <v>0.03941762771739914</v>
      </c>
      <c r="F23" s="9">
        <f>STDEV('GOF data'!Q23:V23)</f>
        <v>0.03659699686835593</v>
      </c>
      <c r="G23" s="38"/>
      <c r="H23" s="9">
        <f>TTEST('GOF data'!A23:O23,'GOF data'!Q23:V23,2,2)</f>
        <v>0.024149207647912927</v>
      </c>
      <c r="I23" s="38" t="str">
        <f t="shared" si="0"/>
        <v>*</v>
      </c>
      <c r="M23" s="38"/>
      <c r="N23" s="9"/>
      <c r="O23" s="9"/>
      <c r="P23" s="38"/>
      <c r="Q23" s="9"/>
      <c r="R23" s="38"/>
      <c r="S23" s="9"/>
      <c r="T23" s="38"/>
    </row>
    <row r="24" spans="1:20" ht="15">
      <c r="A24" s="38"/>
      <c r="B24" s="9">
        <f>AVERAGE('GOF data'!A24:O24)</f>
        <v>0.16855032108187454</v>
      </c>
      <c r="C24" s="9">
        <f>STDEV('GOF data'!A24:O24)</f>
        <v>0.12794675398382618</v>
      </c>
      <c r="D24" s="38"/>
      <c r="E24" s="9">
        <f>AVERAGE('GOF data'!Q24:V24)</f>
        <v>0.03190234786864815</v>
      </c>
      <c r="F24" s="9">
        <f>STDEV('GOF data'!Q24:V24)</f>
        <v>0.03046333925183328</v>
      </c>
      <c r="G24" s="38"/>
      <c r="H24" s="9">
        <f>TTEST('GOF data'!A24:O24,'GOF data'!Q24:V24,2,2)</f>
        <v>0.019557660778046406</v>
      </c>
      <c r="I24" s="38" t="str">
        <f t="shared" si="0"/>
        <v>*</v>
      </c>
      <c r="L24" s="36" t="s">
        <v>45</v>
      </c>
      <c r="N24" s="17">
        <f>AVERAGE(N8:N22)</f>
        <v>4.329403661809361</v>
      </c>
      <c r="O24" s="17"/>
      <c r="P24" s="36"/>
      <c r="Q24" s="17">
        <f>AVERAGE(Q8:Q13)</f>
        <v>1.2841681727447964</v>
      </c>
      <c r="R24" s="38"/>
      <c r="S24" s="9"/>
      <c r="T24" s="38"/>
    </row>
    <row r="25" spans="1:20" ht="15">
      <c r="A25" s="38"/>
      <c r="B25" s="9">
        <f>AVERAGE('GOF data'!A25:O25)</f>
        <v>0.15953062485226202</v>
      </c>
      <c r="C25" s="9">
        <f>STDEV('GOF data'!A25:O25)</f>
        <v>0.12342244535565287</v>
      </c>
      <c r="D25" s="38"/>
      <c r="E25" s="9">
        <f>AVERAGE('GOF data'!Q25:V25)</f>
        <v>0.03028780750816901</v>
      </c>
      <c r="F25" s="9">
        <f>STDEV('GOF data'!Q25:V25)</f>
        <v>0.03333038903923178</v>
      </c>
      <c r="G25" s="38"/>
      <c r="H25" s="9">
        <f>TTEST('GOF data'!A25:O25,'GOF data'!Q25:V25,2,2)</f>
        <v>0.022055173119785908</v>
      </c>
      <c r="I25" s="38" t="str">
        <f t="shared" si="0"/>
        <v>*</v>
      </c>
      <c r="L25" s="39" t="s">
        <v>46</v>
      </c>
      <c r="M25" s="38"/>
      <c r="N25" s="34">
        <f>STDEVA(N8:N22)</f>
        <v>3.071635486799728</v>
      </c>
      <c r="O25" s="9"/>
      <c r="P25" s="38"/>
      <c r="Q25" s="34">
        <f>STDEVA(Q8:Q22)</f>
        <v>1.0654621823444435</v>
      </c>
      <c r="R25" s="38"/>
      <c r="S25" s="9"/>
      <c r="T25" s="38"/>
    </row>
    <row r="26" spans="1:20" ht="15">
      <c r="A26" s="38"/>
      <c r="B26" s="9">
        <f>AVERAGE('GOF data'!A26:O26)</f>
        <v>0.14965132819056698</v>
      </c>
      <c r="C26" s="9">
        <f>STDEV('GOF data'!A26:O26)</f>
        <v>0.1183306856310636</v>
      </c>
      <c r="D26" s="38"/>
      <c r="E26" s="9">
        <f>AVERAGE('GOF data'!Q26:V26)</f>
        <v>0.02731922857716153</v>
      </c>
      <c r="F26" s="9">
        <f>STDEV('GOF data'!Q26:V26)</f>
        <v>0.030618334641464563</v>
      </c>
      <c r="G26" s="38"/>
      <c r="H26" s="9">
        <f>TTEST('GOF data'!A26:O26,'GOF data'!Q26:V26,2,2)</f>
        <v>0.02345163319628344</v>
      </c>
      <c r="I26" s="38" t="str">
        <f t="shared" si="0"/>
        <v>*</v>
      </c>
      <c r="L26" s="38"/>
      <c r="N26" s="9"/>
      <c r="O26" s="38"/>
      <c r="P26" s="9"/>
      <c r="Q26" s="9"/>
      <c r="R26" s="38"/>
      <c r="S26" s="9"/>
      <c r="T26" s="38"/>
    </row>
    <row r="27" spans="1:20" ht="15">
      <c r="A27" s="38"/>
      <c r="B27" s="9">
        <f>AVERAGE('GOF data'!A27:O27)</f>
        <v>0.13515157726434732</v>
      </c>
      <c r="C27" s="9">
        <f>STDEV('GOF data'!A27:O27)</f>
        <v>0.11254390022604506</v>
      </c>
      <c r="D27" s="38"/>
      <c r="E27" s="9">
        <f>AVERAGE('GOF data'!Q27:V27)</f>
        <v>0.02434893971407984</v>
      </c>
      <c r="F27" s="9">
        <f>STDEV('GOF data'!Q27:V27)</f>
        <v>0.02579474921302192</v>
      </c>
      <c r="G27" s="38"/>
      <c r="H27" s="9">
        <f>TTEST('GOF data'!A27:O27,'GOF data'!Q27:V27,2,2)</f>
        <v>0.02958296173243848</v>
      </c>
      <c r="I27" s="38" t="str">
        <f t="shared" si="0"/>
        <v>*</v>
      </c>
      <c r="L27" s="38"/>
      <c r="N27" s="9"/>
      <c r="O27" s="38"/>
      <c r="P27" s="9"/>
      <c r="Q27" s="9"/>
      <c r="R27" s="38"/>
      <c r="S27" s="9"/>
      <c r="T27" s="38"/>
    </row>
    <row r="28" spans="1:20" ht="15">
      <c r="A28" s="38"/>
      <c r="B28" s="9">
        <f>AVERAGE('GOF data'!A28:O28)</f>
        <v>0.12757191067701015</v>
      </c>
      <c r="C28" s="9">
        <f>STDEV('GOF data'!A28:O28)</f>
        <v>0.10762633074859321</v>
      </c>
      <c r="D28" s="38"/>
      <c r="E28" s="9">
        <f>AVERAGE('GOF data'!Q28:V28)</f>
        <v>0.02036345591073825</v>
      </c>
      <c r="F28" s="9">
        <f>STDEV('GOF data'!Q28:V28)</f>
        <v>0.02675030017797145</v>
      </c>
      <c r="G28" s="38"/>
      <c r="H28" s="9">
        <f>TTEST('GOF data'!A28:O28,'GOF data'!Q28:V28,2,2)</f>
        <v>0.02815879887476695</v>
      </c>
      <c r="I28" s="38" t="str">
        <f t="shared" si="0"/>
        <v>*</v>
      </c>
      <c r="L28" s="38"/>
      <c r="N28" s="9"/>
      <c r="O28" s="38"/>
      <c r="P28" s="9"/>
      <c r="Q28" s="9"/>
      <c r="R28" s="38"/>
      <c r="S28" s="9"/>
      <c r="T28" s="38"/>
    </row>
    <row r="29" spans="1:20" ht="15">
      <c r="A29" s="38"/>
      <c r="B29" s="9">
        <f>AVERAGE('GOF data'!A29:O29)</f>
        <v>0.1168349167313798</v>
      </c>
      <c r="C29" s="9">
        <f>STDEV('GOF data'!A29:O29)</f>
        <v>0.10842076623247095</v>
      </c>
      <c r="D29" s="38"/>
      <c r="E29" s="9">
        <f>AVERAGE('GOF data'!Q29:V29)</f>
        <v>0.023921815566598583</v>
      </c>
      <c r="F29" s="9">
        <f>STDEV('GOF data'!Q29:V29)</f>
        <v>0.023245865612432318</v>
      </c>
      <c r="G29" s="38"/>
      <c r="H29" s="9">
        <f>TTEST('GOF data'!A29:O29,'GOF data'!Q29:V29,2,2)</f>
        <v>0.05442287459931008</v>
      </c>
      <c r="I29" s="38" t="str">
        <f t="shared" si="0"/>
        <v>n.s</v>
      </c>
      <c r="L29" s="38"/>
      <c r="N29" s="9"/>
      <c r="O29" s="38"/>
      <c r="P29" s="9"/>
      <c r="Q29" s="9"/>
      <c r="R29" s="38"/>
      <c r="S29" s="9"/>
      <c r="T29" s="38"/>
    </row>
    <row r="30" spans="1:20" ht="15">
      <c r="A30" s="38"/>
      <c r="B30" s="9">
        <f>AVERAGE('GOF data'!A30:O30)</f>
        <v>0.11161265032739313</v>
      </c>
      <c r="C30" s="9">
        <f>STDEV('GOF data'!A30:O30)</f>
        <v>0.10348614181369163</v>
      </c>
      <c r="D30" s="38"/>
      <c r="E30" s="9">
        <f>AVERAGE('GOF data'!Q30:V30)</f>
        <v>0.02307378353856433</v>
      </c>
      <c r="F30" s="9">
        <f>STDEV('GOF data'!Q30:V30)</f>
        <v>0.025731966913722152</v>
      </c>
      <c r="G30" s="38"/>
      <c r="H30" s="9">
        <f>TTEST('GOF data'!A30:O30,'GOF data'!Q30:V30,2,2)</f>
        <v>0.05539574274984074</v>
      </c>
      <c r="I30" s="38" t="str">
        <f t="shared" si="0"/>
        <v>n.s</v>
      </c>
      <c r="L30" s="38"/>
      <c r="N30" s="9"/>
      <c r="O30" s="38"/>
      <c r="P30" s="9"/>
      <c r="Q30" s="9"/>
      <c r="R30" s="38"/>
      <c r="S30" s="9"/>
      <c r="T30" s="38"/>
    </row>
    <row r="31" spans="1:20" ht="15">
      <c r="A31" s="38"/>
      <c r="B31" s="9">
        <f>AVERAGE('GOF data'!A31:O31)</f>
        <v>0.10782696289441768</v>
      </c>
      <c r="C31" s="9">
        <f>STDEV('GOF data'!A31:O31)</f>
        <v>0.0978908206764779</v>
      </c>
      <c r="D31" s="38"/>
      <c r="E31" s="9">
        <f>AVERAGE('GOF data'!Q31:V31)</f>
        <v>0.023003697310189766</v>
      </c>
      <c r="F31" s="9">
        <f>STDEV('GOF data'!Q31:V31)</f>
        <v>0.024361685155028345</v>
      </c>
      <c r="G31" s="38"/>
      <c r="H31" s="9">
        <f>TTEST('GOF data'!A31:O31,'GOF data'!Q31:V31,2,2)</f>
        <v>0.05263140147553256</v>
      </c>
      <c r="I31" s="38" t="str">
        <f t="shared" si="0"/>
        <v>n.s</v>
      </c>
      <c r="L31" s="38"/>
      <c r="N31" s="9"/>
      <c r="O31" s="38"/>
      <c r="P31" s="9"/>
      <c r="Q31" s="9"/>
      <c r="R31" s="38"/>
      <c r="S31" s="9"/>
      <c r="T31" s="38"/>
    </row>
    <row r="32" spans="1:20" ht="15">
      <c r="A32" s="38"/>
      <c r="B32" s="9">
        <f>AVERAGE('GOF data'!A32:O32)</f>
        <v>0.10154636974080748</v>
      </c>
      <c r="C32" s="9">
        <f>STDEV('GOF data'!A32:O32)</f>
        <v>0.09480320670869646</v>
      </c>
      <c r="D32" s="38"/>
      <c r="E32" s="9">
        <f>AVERAGE('GOF data'!Q32:V32)</f>
        <v>0.015277060005542508</v>
      </c>
      <c r="F32" s="9">
        <f>STDEV('GOF data'!Q32:V32)</f>
        <v>0.019190623058250995</v>
      </c>
      <c r="G32" s="38"/>
      <c r="H32" s="9">
        <f>TTEST('GOF data'!A32:O32,'GOF data'!Q32:V32,2,2)</f>
        <v>0.042147378130182316</v>
      </c>
      <c r="I32" s="38" t="str">
        <f t="shared" si="0"/>
        <v>*</v>
      </c>
      <c r="L32" s="38"/>
      <c r="M32" s="9"/>
      <c r="N32" s="9"/>
      <c r="O32" s="38"/>
      <c r="P32" s="9"/>
      <c r="Q32" s="9"/>
      <c r="R32" s="38"/>
      <c r="S32" s="9"/>
      <c r="T32" s="38"/>
    </row>
    <row r="33" spans="1:20" ht="15">
      <c r="A33" s="38"/>
      <c r="B33" s="9">
        <f>AVERAGE('GOF data'!A33:O33)</f>
        <v>0.09961749297162666</v>
      </c>
      <c r="C33" s="9">
        <f>STDEV('GOF data'!A33:O33)</f>
        <v>0.095489991904159</v>
      </c>
      <c r="D33" s="38"/>
      <c r="E33" s="9">
        <f>AVERAGE('GOF data'!Q33:V33)</f>
        <v>0.018716835477138916</v>
      </c>
      <c r="F33" s="9">
        <f>STDEV('GOF data'!Q33:V33)</f>
        <v>0.020625929215948365</v>
      </c>
      <c r="G33" s="38"/>
      <c r="H33" s="9">
        <f>TTEST('GOF data'!A33:O33,'GOF data'!Q33:V33,2,2)</f>
        <v>0.056992517110750186</v>
      </c>
      <c r="I33" s="38" t="str">
        <f t="shared" si="0"/>
        <v>n.s</v>
      </c>
      <c r="L33" s="38"/>
      <c r="M33" s="9"/>
      <c r="N33" s="9"/>
      <c r="O33" s="38"/>
      <c r="P33" s="9"/>
      <c r="Q33" s="9"/>
      <c r="R33" s="38"/>
      <c r="S33" s="9"/>
      <c r="T33" s="38"/>
    </row>
    <row r="34" spans="1:20" ht="15">
      <c r="A34" s="38"/>
      <c r="B34" s="9"/>
      <c r="C34" s="9"/>
      <c r="D34" s="38"/>
      <c r="E34" s="9"/>
      <c r="F34" s="9"/>
      <c r="G34" s="38"/>
      <c r="H34" s="9"/>
      <c r="I34" s="38"/>
      <c r="L34" s="38"/>
      <c r="M34" s="9"/>
      <c r="N34" s="9"/>
      <c r="O34" s="38"/>
      <c r="P34" s="9"/>
      <c r="Q34" s="9"/>
      <c r="R34" s="38"/>
      <c r="S34" s="9"/>
      <c r="T34" s="38"/>
    </row>
    <row r="35" spans="1:17" ht="15">
      <c r="A35" s="40" t="s">
        <v>37</v>
      </c>
      <c r="B35" s="75" t="s">
        <v>43</v>
      </c>
      <c r="C35" s="75"/>
      <c r="E35" s="75" t="s">
        <v>44</v>
      </c>
      <c r="F35" s="75"/>
      <c r="L35" s="36" t="s">
        <v>37</v>
      </c>
      <c r="M35" s="75"/>
      <c r="N35" s="75"/>
      <c r="P35" s="75"/>
      <c r="Q35" s="75"/>
    </row>
    <row r="36" spans="1:20" ht="15">
      <c r="A36" s="42"/>
      <c r="B36" s="36" t="s">
        <v>45</v>
      </c>
      <c r="C36" s="36" t="s">
        <v>46</v>
      </c>
      <c r="D36" s="36"/>
      <c r="E36" s="36" t="s">
        <v>45</v>
      </c>
      <c r="F36" s="36" t="s">
        <v>46</v>
      </c>
      <c r="H36" s="75" t="s">
        <v>47</v>
      </c>
      <c r="I36" s="75"/>
      <c r="N36" s="36" t="s">
        <v>48</v>
      </c>
      <c r="O36" s="36"/>
      <c r="P36" s="36"/>
      <c r="Q36" s="36" t="s">
        <v>48</v>
      </c>
      <c r="S36" s="75" t="s">
        <v>47</v>
      </c>
      <c r="T36" s="75"/>
    </row>
    <row r="37" spans="1:20" ht="15">
      <c r="A37" s="34">
        <v>0</v>
      </c>
      <c r="B37" s="19">
        <f>AVERAGE('GOF data'!A39:O39)</f>
        <v>0.004495322689441141</v>
      </c>
      <c r="C37" s="19">
        <f>STDEV('GOF data'!A39:O39)</f>
        <v>0.007598250543778497</v>
      </c>
      <c r="D37" s="42"/>
      <c r="E37" s="19">
        <f>AVERAGE('GOF data'!Q39:V39)</f>
        <v>0.005765668298964139</v>
      </c>
      <c r="F37" s="19">
        <f>STDEV('GOF data'!Q39:V39)</f>
        <v>0.00930692179592183</v>
      </c>
      <c r="G37" s="42"/>
      <c r="H37" s="19">
        <f>TTEST('GOF data'!A39:O39,'GOF data'!Q39:V39,2,2)</f>
        <v>0.7484659573909849</v>
      </c>
      <c r="I37" s="42" t="str">
        <f aca="true" t="shared" si="1" ref="I37:I62">IF(H37&lt;0.001,"***",IF(H37&lt;0.01,"**",IF(H37&lt;0.05,"*","n.s")))</f>
        <v>n.s</v>
      </c>
      <c r="M37" s="36" t="s">
        <v>7</v>
      </c>
      <c r="N37" s="9">
        <f>'GOF data'!Y66</f>
        <v>6.330272770953711</v>
      </c>
      <c r="P37" s="36" t="s">
        <v>22</v>
      </c>
      <c r="Q37" s="9">
        <f>'GOF data'!AO66</f>
        <v>2.8798611697280214</v>
      </c>
      <c r="R37" s="38"/>
      <c r="S37" s="9">
        <f>TTEST(N37:N51,Q37:Q50,2,2)</f>
        <v>0.028003655143607545</v>
      </c>
      <c r="T37" s="38" t="str">
        <f>IF(S37&lt;0.001,"***",IF(S37&lt;0.01,"**",IF(S37&lt;0.05,"*","n.s")))</f>
        <v>*</v>
      </c>
    </row>
    <row r="38" spans="1:20" ht="15">
      <c r="A38" s="34">
        <v>1</v>
      </c>
      <c r="B38" s="19">
        <f>AVERAGE('GOF data'!A40:O40)</f>
        <v>0.031829371326917225</v>
      </c>
      <c r="C38" s="19">
        <f>STDEV('GOF data'!A40:O40)</f>
        <v>0.03391352885516011</v>
      </c>
      <c r="D38" s="42"/>
      <c r="E38" s="19">
        <f>AVERAGE('GOF data'!Q40:V40)</f>
        <v>0.024000725474882623</v>
      </c>
      <c r="F38" s="19">
        <f>STDEV('GOF data'!Q40:V40)</f>
        <v>0.01675788285528782</v>
      </c>
      <c r="G38" s="42"/>
      <c r="H38" s="19">
        <f>TTEST('GOF data'!A40:O40,'GOF data'!Q40:V40,2,2)</f>
        <v>0.5995833149901442</v>
      </c>
      <c r="I38" s="42" t="str">
        <f t="shared" si="1"/>
        <v>n.s</v>
      </c>
      <c r="M38" s="36" t="s">
        <v>8</v>
      </c>
      <c r="N38" s="9">
        <f>'GOF data'!Z66</f>
        <v>1.9735673719407072</v>
      </c>
      <c r="P38" s="36" t="s">
        <v>23</v>
      </c>
      <c r="Q38" s="9">
        <f>'GOF data'!AP66</f>
        <v>1.0430568312988662</v>
      </c>
      <c r="R38" s="38"/>
      <c r="S38" s="9"/>
      <c r="T38" s="38"/>
    </row>
    <row r="39" spans="1:20" ht="15">
      <c r="A39" s="34">
        <v>2</v>
      </c>
      <c r="B39" s="19">
        <f>AVERAGE('GOF data'!A41:O41)</f>
        <v>0.11924171728756876</v>
      </c>
      <c r="C39" s="19">
        <f>STDEV('GOF data'!A41:O41)</f>
        <v>0.06766551140350589</v>
      </c>
      <c r="D39" s="42"/>
      <c r="E39" s="19">
        <f>AVERAGE('GOF data'!Q41:V41)</f>
        <v>0.05839406756154784</v>
      </c>
      <c r="F39" s="19">
        <f>STDEV('GOF data'!Q41:V41)</f>
        <v>0.024896600831038333</v>
      </c>
      <c r="G39" s="42"/>
      <c r="H39" s="19">
        <f>TTEST('GOF data'!A41:O41,'GOF data'!Q41:V41,2,2)</f>
        <v>0.04757440139101817</v>
      </c>
      <c r="I39" s="42" t="str">
        <f t="shared" si="1"/>
        <v>*</v>
      </c>
      <c r="M39" s="36" t="s">
        <v>9</v>
      </c>
      <c r="N39" s="9">
        <f>'GOF data'!AA66</f>
        <v>2.781809029660035</v>
      </c>
      <c r="P39" s="36" t="s">
        <v>24</v>
      </c>
      <c r="Q39" s="9">
        <f>'GOF data'!AQ66</f>
        <v>5.33060657649201</v>
      </c>
      <c r="R39" s="38"/>
      <c r="S39" s="9"/>
      <c r="T39" s="38"/>
    </row>
    <row r="40" spans="1:20" ht="15">
      <c r="A40" s="34">
        <v>3</v>
      </c>
      <c r="B40" s="19">
        <f>AVERAGE('GOF data'!A42:O42)</f>
        <v>0.18110844997677394</v>
      </c>
      <c r="C40" s="19">
        <f>STDEV('GOF data'!A42:O42)</f>
        <v>0.08318486998105856</v>
      </c>
      <c r="D40" s="42"/>
      <c r="E40" s="19">
        <f>AVERAGE('GOF data'!Q42:V42)</f>
        <v>0.09185819696415588</v>
      </c>
      <c r="F40" s="19">
        <f>STDEV('GOF data'!Q42:V42)</f>
        <v>0.027644373393054183</v>
      </c>
      <c r="G40" s="42"/>
      <c r="H40" s="19">
        <f>TTEST('GOF data'!A42:O42,'GOF data'!Q42:V42,2,2)</f>
        <v>0.02006353073108435</v>
      </c>
      <c r="I40" s="42" t="str">
        <f t="shared" si="1"/>
        <v>*</v>
      </c>
      <c r="M40" s="36" t="s">
        <v>10</v>
      </c>
      <c r="N40" s="9">
        <f>'GOF data'!AB66</f>
        <v>4.838811004286199</v>
      </c>
      <c r="P40" s="36" t="s">
        <v>25</v>
      </c>
      <c r="Q40" s="9">
        <f>'GOF data'!AR66</f>
        <v>3.3617142357577263</v>
      </c>
      <c r="R40" s="38"/>
      <c r="S40" s="9"/>
      <c r="T40" s="38"/>
    </row>
    <row r="41" spans="1:20" ht="15">
      <c r="A41" s="34">
        <v>4</v>
      </c>
      <c r="B41" s="19">
        <f>AVERAGE('GOF data'!A43:O43)</f>
        <v>0.2368584186894197</v>
      </c>
      <c r="C41" s="19">
        <f>STDEV('GOF data'!A43:O43)</f>
        <v>0.0942059863744417</v>
      </c>
      <c r="D41" s="42"/>
      <c r="E41" s="19">
        <f>AVERAGE('GOF data'!Q43:V43)</f>
        <v>0.1274856445814237</v>
      </c>
      <c r="F41" s="19">
        <f>STDEV('GOF data'!Q43:V43)</f>
        <v>0.04717189623516765</v>
      </c>
      <c r="G41" s="42"/>
      <c r="H41" s="19">
        <f>TTEST('GOF data'!A43:O43,'GOF data'!Q43:V43,2,2)</f>
        <v>0.014736179580846694</v>
      </c>
      <c r="I41" s="42" t="str">
        <f t="shared" si="1"/>
        <v>*</v>
      </c>
      <c r="M41" s="36" t="s">
        <v>11</v>
      </c>
      <c r="N41" s="9">
        <f>'GOF data'!AC66</f>
        <v>5.594970085266724</v>
      </c>
      <c r="P41" s="36" t="s">
        <v>26</v>
      </c>
      <c r="Q41" s="9">
        <f>'GOF data'!AS66</f>
        <v>5.087982508477653</v>
      </c>
      <c r="R41" s="38"/>
      <c r="S41" s="9"/>
      <c r="T41" s="38"/>
    </row>
    <row r="42" spans="1:20" ht="15">
      <c r="A42" s="34">
        <v>5</v>
      </c>
      <c r="B42" s="19">
        <f>AVERAGE('GOF data'!A44:O44)</f>
        <v>0.2757079687516653</v>
      </c>
      <c r="C42" s="19">
        <f>STDEV('GOF data'!A44:O44)</f>
        <v>0.0943574418524922</v>
      </c>
      <c r="D42" s="42"/>
      <c r="E42" s="19">
        <f>AVERAGE('GOF data'!Q44:V44)</f>
        <v>0.160865916999287</v>
      </c>
      <c r="F42" s="19">
        <f>STDEV('GOF data'!Q44:V44)</f>
        <v>0.05853951226497833</v>
      </c>
      <c r="G42" s="42"/>
      <c r="H42" s="19">
        <f>TTEST('GOF data'!A44:O44,'GOF data'!Q44:V44,2,2)</f>
        <v>0.012674287009859252</v>
      </c>
      <c r="I42" s="42" t="str">
        <f t="shared" si="1"/>
        <v>*</v>
      </c>
      <c r="M42" s="36" t="s">
        <v>12</v>
      </c>
      <c r="N42" s="9">
        <f>'GOF data'!AD66</f>
        <v>8.68281295353534</v>
      </c>
      <c r="P42" s="36" t="s">
        <v>27</v>
      </c>
      <c r="Q42" s="9">
        <f>'GOF data'!AT66</f>
        <v>2.0750748000619565</v>
      </c>
      <c r="R42" s="38"/>
      <c r="S42" s="9"/>
      <c r="T42" s="38"/>
    </row>
    <row r="43" spans="1:20" ht="15">
      <c r="A43" s="34">
        <v>6</v>
      </c>
      <c r="B43" s="19">
        <f>AVERAGE('GOF data'!A45:O45)</f>
        <v>0.3049874860038781</v>
      </c>
      <c r="C43" s="19">
        <f>STDEV('GOF data'!A45:O45)</f>
        <v>0.0989739713725626</v>
      </c>
      <c r="D43" s="42"/>
      <c r="E43" s="19">
        <f>AVERAGE('GOF data'!Q45:V45)</f>
        <v>0.1825633011415532</v>
      </c>
      <c r="F43" s="19">
        <f>STDEV('GOF data'!Q45:V45)</f>
        <v>0.06736074900540755</v>
      </c>
      <c r="G43" s="42"/>
      <c r="H43" s="19">
        <f>TTEST('GOF data'!A45:O45,'GOF data'!Q45:V45,2,2)</f>
        <v>0.012372842135261753</v>
      </c>
      <c r="I43" s="42" t="str">
        <f t="shared" si="1"/>
        <v>*</v>
      </c>
      <c r="M43" s="36" t="s">
        <v>13</v>
      </c>
      <c r="N43" s="9">
        <f>'GOF data'!AE66</f>
        <v>4.789997344704248</v>
      </c>
      <c r="P43" s="36"/>
      <c r="Q43" s="9"/>
      <c r="R43" s="38"/>
      <c r="S43" s="9"/>
      <c r="T43" s="38"/>
    </row>
    <row r="44" spans="1:20" ht="15">
      <c r="A44" s="34">
        <v>7</v>
      </c>
      <c r="B44" s="19">
        <f>AVERAGE('GOF data'!A46:O46)</f>
        <v>0.3195114964811865</v>
      </c>
      <c r="C44" s="19">
        <f>STDEV('GOF data'!A46:O46)</f>
        <v>0.09981422952264876</v>
      </c>
      <c r="D44" s="42"/>
      <c r="E44" s="19">
        <f>AVERAGE('GOF data'!Q46:V46)</f>
        <v>0.1981183873371407</v>
      </c>
      <c r="F44" s="19">
        <f>STDEV('GOF data'!Q46:V46)</f>
        <v>0.07871493424610529</v>
      </c>
      <c r="G44" s="42"/>
      <c r="H44" s="19">
        <f>TTEST('GOF data'!A46:O46,'GOF data'!Q46:V46,2,2)</f>
        <v>0.015692624763568405</v>
      </c>
      <c r="I44" s="42" t="str">
        <f t="shared" si="1"/>
        <v>*</v>
      </c>
      <c r="M44" s="36" t="s">
        <v>14</v>
      </c>
      <c r="N44" s="9">
        <f>'GOF data'!AF66</f>
        <v>5.824355872128691</v>
      </c>
      <c r="P44" s="36"/>
      <c r="Q44" s="9"/>
      <c r="R44" s="38"/>
      <c r="S44" s="9"/>
      <c r="T44" s="38"/>
    </row>
    <row r="45" spans="1:20" ht="15">
      <c r="A45" s="34">
        <v>8</v>
      </c>
      <c r="B45" s="19">
        <f>AVERAGE('GOF data'!A47:O47)</f>
        <v>0.32118942883542395</v>
      </c>
      <c r="C45" s="19">
        <f>STDEV('GOF data'!A47:O47)</f>
        <v>0.10220088150720952</v>
      </c>
      <c r="D45" s="42"/>
      <c r="E45" s="19">
        <f>AVERAGE('GOF data'!Q47:V47)</f>
        <v>0.20986502981079214</v>
      </c>
      <c r="F45" s="19">
        <f>STDEV('GOF data'!Q47:V47)</f>
        <v>0.08552239733669037</v>
      </c>
      <c r="G45" s="42"/>
      <c r="H45" s="19">
        <f>TTEST('GOF data'!A47:O47,'GOF data'!Q47:V47,2,2)</f>
        <v>0.029757594216245097</v>
      </c>
      <c r="I45" s="42" t="str">
        <f t="shared" si="1"/>
        <v>*</v>
      </c>
      <c r="M45" s="36" t="s">
        <v>15</v>
      </c>
      <c r="N45" s="9">
        <f>'GOF data'!AG66</f>
        <v>5.8627069577766555</v>
      </c>
      <c r="P45" s="36"/>
      <c r="Q45" s="9"/>
      <c r="R45" s="38"/>
      <c r="S45" s="9"/>
      <c r="T45" s="38"/>
    </row>
    <row r="46" spans="1:20" ht="15">
      <c r="A46" s="34">
        <v>9</v>
      </c>
      <c r="B46" s="19">
        <f>AVERAGE('GOF data'!A48:O48)</f>
        <v>0.3243001605646822</v>
      </c>
      <c r="C46" s="19">
        <f>STDEV('GOF data'!A48:O48)</f>
        <v>0.10376094969324431</v>
      </c>
      <c r="D46" s="42"/>
      <c r="E46" s="19">
        <f>AVERAGE('GOF data'!Q48:V48)</f>
        <v>0.21300026612194944</v>
      </c>
      <c r="F46" s="19">
        <f>STDEV('GOF data'!Q48:V48)</f>
        <v>0.09954151040825004</v>
      </c>
      <c r="G46" s="42"/>
      <c r="H46" s="19">
        <f>TTEST('GOF data'!A48:O48,'GOF data'!Q48:V48,2,2)</f>
        <v>0.036921225744629055</v>
      </c>
      <c r="I46" s="42" t="str">
        <f t="shared" si="1"/>
        <v>*</v>
      </c>
      <c r="M46" s="36" t="s">
        <v>16</v>
      </c>
      <c r="N46" s="9">
        <f>'GOF data'!AH66</f>
        <v>6.7109985506755025</v>
      </c>
      <c r="P46" s="36"/>
      <c r="Q46" s="9"/>
      <c r="R46" s="38"/>
      <c r="S46" s="9"/>
      <c r="T46" s="38"/>
    </row>
    <row r="47" spans="1:20" ht="15">
      <c r="A47" s="34">
        <v>10</v>
      </c>
      <c r="B47" s="19">
        <f>AVERAGE('GOF data'!A49:O49)</f>
        <v>0.3170104729655581</v>
      </c>
      <c r="C47" s="19">
        <f>STDEV('GOF data'!A49:O49)</f>
        <v>0.10512517065832441</v>
      </c>
      <c r="D47" s="42"/>
      <c r="E47" s="19">
        <f>AVERAGE('GOF data'!Q49:V49)</f>
        <v>0.21188589972080418</v>
      </c>
      <c r="F47" s="19">
        <f>STDEV('GOF data'!Q49:V49)</f>
        <v>0.10766374568030983</v>
      </c>
      <c r="G47" s="42"/>
      <c r="H47" s="19">
        <f>TTEST('GOF data'!A49:O49,'GOF data'!Q49:V49,2,2)</f>
        <v>0.053679861711967154</v>
      </c>
      <c r="I47" s="42" t="str">
        <f t="shared" si="1"/>
        <v>n.s</v>
      </c>
      <c r="M47" s="36" t="s">
        <v>17</v>
      </c>
      <c r="N47" s="9">
        <f>'GOF data'!AI66</f>
        <v>3.3617142357577263</v>
      </c>
      <c r="P47" s="36"/>
      <c r="Q47" s="9"/>
      <c r="R47" s="38"/>
      <c r="S47" s="9"/>
      <c r="T47" s="38"/>
    </row>
    <row r="48" spans="1:20" ht="15">
      <c r="A48" s="34">
        <v>11</v>
      </c>
      <c r="B48" s="19">
        <f>AVERAGE('GOF data'!A50:O50)</f>
        <v>0.30647050323531677</v>
      </c>
      <c r="C48" s="19">
        <f>STDEV('GOF data'!A50:O50)</f>
        <v>0.10995737204452083</v>
      </c>
      <c r="D48" s="42"/>
      <c r="E48" s="19">
        <f>AVERAGE('GOF data'!Q50:V50)</f>
        <v>0.20474677355681634</v>
      </c>
      <c r="F48" s="19">
        <f>STDEV('GOF data'!Q50:V50)</f>
        <v>0.11561070662832015</v>
      </c>
      <c r="G48" s="42"/>
      <c r="H48" s="19">
        <f>TTEST('GOF data'!A50:O50,'GOF data'!Q50:V50,2,2)</f>
        <v>0.07423360163901906</v>
      </c>
      <c r="I48" s="42" t="str">
        <f t="shared" si="1"/>
        <v>n.s</v>
      </c>
      <c r="M48" s="36" t="s">
        <v>18</v>
      </c>
      <c r="N48" s="9">
        <f>'GOF data'!AJ66</f>
        <v>4.347276242142579</v>
      </c>
      <c r="P48" s="36"/>
      <c r="Q48" s="9"/>
      <c r="R48" s="38"/>
      <c r="S48" s="9"/>
      <c r="T48" s="38"/>
    </row>
    <row r="49" spans="1:20" ht="15">
      <c r="A49" s="34">
        <v>12</v>
      </c>
      <c r="B49" s="19">
        <f>AVERAGE('GOF data'!A51:O51)</f>
        <v>0.2949307210972288</v>
      </c>
      <c r="C49" s="19">
        <f>STDEV('GOF data'!A51:O51)</f>
        <v>0.11820417484691434</v>
      </c>
      <c r="D49" s="42"/>
      <c r="E49" s="19">
        <f>AVERAGE('GOF data'!Q51:V51)</f>
        <v>0.1983458596390734</v>
      </c>
      <c r="F49" s="19">
        <f>STDEV('GOF data'!Q51:V51)</f>
        <v>0.1150557763450135</v>
      </c>
      <c r="G49" s="42"/>
      <c r="H49" s="19">
        <f>TTEST('GOF data'!A51:O51,'GOF data'!Q51:V51,2,2)</f>
        <v>0.10479835795466345</v>
      </c>
      <c r="I49" s="42" t="str">
        <f t="shared" si="1"/>
        <v>n.s</v>
      </c>
      <c r="M49" s="36" t="s">
        <v>19</v>
      </c>
      <c r="N49" s="9">
        <f>'GOF data'!AK66</f>
        <v>5.087982508477653</v>
      </c>
      <c r="P49" s="36"/>
      <c r="Q49" s="9"/>
      <c r="R49" s="38"/>
      <c r="S49" s="9"/>
      <c r="T49" s="38"/>
    </row>
    <row r="50" spans="1:20" ht="15">
      <c r="A50" s="34">
        <v>13</v>
      </c>
      <c r="B50" s="19">
        <f>AVERAGE('GOF data'!A52:O52)</f>
        <v>0.2767910443678078</v>
      </c>
      <c r="C50" s="19">
        <f>STDEV('GOF data'!A52:O52)</f>
        <v>0.12083017713986303</v>
      </c>
      <c r="D50" s="42"/>
      <c r="E50" s="19">
        <f>AVERAGE('GOF data'!Q52:V52)</f>
        <v>0.18666233794423107</v>
      </c>
      <c r="F50" s="19">
        <f>STDEV('GOF data'!Q52:V52)</f>
        <v>0.10915031123546863</v>
      </c>
      <c r="G50" s="42"/>
      <c r="H50" s="19">
        <f>TTEST('GOF data'!A52:O52,'GOF data'!Q52:V52,2,2)</f>
        <v>0.12992929494590072</v>
      </c>
      <c r="I50" s="42" t="str">
        <f t="shared" si="1"/>
        <v>n.s</v>
      </c>
      <c r="M50" s="36" t="s">
        <v>20</v>
      </c>
      <c r="N50" s="9">
        <f>'GOF data'!AL66</f>
        <v>6.808937998595235</v>
      </c>
      <c r="P50" s="36"/>
      <c r="Q50" s="9"/>
      <c r="R50" s="38"/>
      <c r="S50" s="9"/>
      <c r="T50" s="38"/>
    </row>
    <row r="51" spans="1:20" ht="15">
      <c r="A51" s="34">
        <v>14</v>
      </c>
      <c r="B51" s="19">
        <f>AVERAGE('GOF data'!A53:O53)</f>
        <v>0.2567167079593492</v>
      </c>
      <c r="C51" s="19">
        <f>STDEV('GOF data'!A53:O53)</f>
        <v>0.12618076824906269</v>
      </c>
      <c r="D51" s="42"/>
      <c r="E51" s="19">
        <f>AVERAGE('GOF data'!Q53:V53)</f>
        <v>0.1661804042663367</v>
      </c>
      <c r="F51" s="19">
        <f>STDEV('GOF data'!Q53:V53)</f>
        <v>0.10607158670544715</v>
      </c>
      <c r="G51" s="42"/>
      <c r="H51" s="19">
        <f>TTEST('GOF data'!A53:O53,'GOF data'!Q53:V53,2,2)</f>
        <v>0.13853317056704698</v>
      </c>
      <c r="I51" s="42" t="str">
        <f t="shared" si="1"/>
        <v>n.s</v>
      </c>
      <c r="M51" s="36" t="s">
        <v>21</v>
      </c>
      <c r="N51" s="9">
        <f>'GOF data'!AM66</f>
        <v>9.115125079301201</v>
      </c>
      <c r="P51" s="38"/>
      <c r="Q51" s="9"/>
      <c r="R51" s="38"/>
      <c r="S51" s="9"/>
      <c r="T51" s="38"/>
    </row>
    <row r="52" spans="1:20" ht="15">
      <c r="A52" s="34">
        <v>15</v>
      </c>
      <c r="B52" s="19">
        <f>AVERAGE('GOF data'!A54:O54)</f>
        <v>0.2415847468678998</v>
      </c>
      <c r="C52" s="19">
        <f>STDEV('GOF data'!A54:O54)</f>
        <v>0.12165488282535966</v>
      </c>
      <c r="D52" s="42"/>
      <c r="E52" s="19">
        <f>AVERAGE('GOF data'!Q54:V54)</f>
        <v>0.1524047299953518</v>
      </c>
      <c r="F52" s="19">
        <f>STDEV('GOF data'!Q54:V54)</f>
        <v>0.1059984869308581</v>
      </c>
      <c r="G52" s="42"/>
      <c r="H52" s="19">
        <f>TTEST('GOF data'!A54:O54,'GOF data'!Q54:V54,2,2)</f>
        <v>0.13336755122189073</v>
      </c>
      <c r="I52" s="42" t="str">
        <f t="shared" si="1"/>
        <v>n.s</v>
      </c>
      <c r="M52" s="38"/>
      <c r="N52" s="9"/>
      <c r="O52" s="9"/>
      <c r="P52" s="38"/>
      <c r="Q52" s="9"/>
      <c r="R52" s="38"/>
      <c r="S52" s="9"/>
      <c r="T52" s="38"/>
    </row>
    <row r="53" spans="1:20" ht="15">
      <c r="A53" s="34">
        <v>16</v>
      </c>
      <c r="B53" s="19">
        <f>AVERAGE('GOF data'!A55:O55)</f>
        <v>0.2242181045530816</v>
      </c>
      <c r="C53" s="19">
        <f>STDEV('GOF data'!A55:O55)</f>
        <v>0.1202454541158843</v>
      </c>
      <c r="D53" s="42"/>
      <c r="E53" s="19">
        <f>AVERAGE('GOF data'!Q55:V55)</f>
        <v>0.13626699543057622</v>
      </c>
      <c r="F53" s="19">
        <f>STDEV('GOF data'!Q55:V55)</f>
        <v>0.10292376052486388</v>
      </c>
      <c r="G53" s="42"/>
      <c r="H53" s="19">
        <f>TTEST('GOF data'!A55:O55,'GOF data'!Q55:V55,2,2)</f>
        <v>0.13281316861185102</v>
      </c>
      <c r="I53" s="42" t="str">
        <f t="shared" si="1"/>
        <v>n.s</v>
      </c>
      <c r="L53" s="36" t="s">
        <v>45</v>
      </c>
      <c r="N53" s="17">
        <f>AVERAGE(N37:N51)</f>
        <v>5.474089200346814</v>
      </c>
      <c r="O53" s="17"/>
      <c r="P53" s="36"/>
      <c r="Q53" s="17">
        <f>AVERAGE(Q37:Q51)</f>
        <v>3.296382686969372</v>
      </c>
      <c r="R53" s="38"/>
      <c r="S53" s="9"/>
      <c r="T53" s="38"/>
    </row>
    <row r="54" spans="1:17" ht="15">
      <c r="A54" s="34">
        <v>17</v>
      </c>
      <c r="B54" s="19">
        <f>AVERAGE('GOF data'!A56:O56)</f>
        <v>0.21006574643043258</v>
      </c>
      <c r="C54" s="19">
        <f>STDEV('GOF data'!A56:O56)</f>
        <v>0.10834051188457758</v>
      </c>
      <c r="D54" s="42"/>
      <c r="E54" s="19">
        <f>AVERAGE('GOF data'!Q56:V56)</f>
        <v>0.12542560911611716</v>
      </c>
      <c r="F54" s="19">
        <f>STDEV('GOF data'!Q56:V56)</f>
        <v>0.10048029462863714</v>
      </c>
      <c r="G54" s="42"/>
      <c r="H54" s="19">
        <f>TTEST('GOF data'!A56:O56,'GOF data'!Q56:V56,2,2)</f>
        <v>0.11580516516399386</v>
      </c>
      <c r="I54" s="42" t="str">
        <f t="shared" si="1"/>
        <v>n.s</v>
      </c>
      <c r="L54" s="39" t="s">
        <v>46</v>
      </c>
      <c r="M54" s="38"/>
      <c r="N54" s="34">
        <f>STDEVA(N37:N51)</f>
        <v>1.9665177508582017</v>
      </c>
      <c r="O54" s="9"/>
      <c r="P54" s="38"/>
      <c r="Q54" s="34">
        <f>STDEVA(Q37:Q51)</f>
        <v>1.6789714413998065</v>
      </c>
    </row>
    <row r="55" spans="1:9" ht="15">
      <c r="A55" s="34">
        <v>18</v>
      </c>
      <c r="B55" s="19">
        <f>AVERAGE('GOF data'!A57:O57)</f>
        <v>0.19540472735933445</v>
      </c>
      <c r="C55" s="19">
        <f>STDEV('GOF data'!A57:O57)</f>
        <v>0.10204205351215533</v>
      </c>
      <c r="D55" s="42"/>
      <c r="E55" s="19">
        <f>AVERAGE('GOF data'!Q57:V57)</f>
        <v>0.11512825278194873</v>
      </c>
      <c r="F55" s="19">
        <f>STDEV('GOF data'!Q57:V57)</f>
        <v>0.09741432997537841</v>
      </c>
      <c r="G55" s="42"/>
      <c r="H55" s="19">
        <f>TTEST('GOF data'!A57:O57,'GOF data'!Q57:V57,2,2)</f>
        <v>0.115799243842255</v>
      </c>
      <c r="I55" s="42" t="str">
        <f t="shared" si="1"/>
        <v>n.s</v>
      </c>
    </row>
    <row r="56" spans="1:9" ht="15">
      <c r="A56" s="34">
        <v>19</v>
      </c>
      <c r="B56" s="19">
        <f>AVERAGE('GOF data'!A58:O58)</f>
        <v>0.18211222845507574</v>
      </c>
      <c r="C56" s="19">
        <f>STDEV('GOF data'!A58:O58)</f>
        <v>0.09366988287693888</v>
      </c>
      <c r="D56" s="42"/>
      <c r="E56" s="19">
        <f>AVERAGE('GOF data'!Q58:V58)</f>
        <v>0.10451711843528295</v>
      </c>
      <c r="F56" s="19">
        <f>STDEV('GOF data'!Q58:V58)</f>
        <v>0.08694432874387324</v>
      </c>
      <c r="G56" s="42"/>
      <c r="H56" s="19">
        <f>TTEST('GOF data'!A58:O58,'GOF data'!Q58:V58,2,2)</f>
        <v>0.09677407019695723</v>
      </c>
      <c r="I56" s="42" t="str">
        <f t="shared" si="1"/>
        <v>n.s</v>
      </c>
    </row>
    <row r="57" spans="1:9" ht="15">
      <c r="A57" s="34">
        <v>20</v>
      </c>
      <c r="B57" s="19">
        <f>AVERAGE('GOF data'!A59:O59)</f>
        <v>0.16986570029443504</v>
      </c>
      <c r="C57" s="19">
        <f>STDEV('GOF data'!A59:O59)</f>
        <v>0.08749359202441379</v>
      </c>
      <c r="D57" s="42"/>
      <c r="E57" s="19">
        <f>AVERAGE('GOF data'!Q59:V59)</f>
        <v>0.09393961145372463</v>
      </c>
      <c r="F57" s="19">
        <f>STDEV('GOF data'!Q59:V59)</f>
        <v>0.07535732522200024</v>
      </c>
      <c r="G57" s="42"/>
      <c r="H57" s="19">
        <f>TTEST('GOF data'!A59:O59,'GOF data'!Q59:V59,2,2)</f>
        <v>0.07831730638906853</v>
      </c>
      <c r="I57" s="42" t="str">
        <f t="shared" si="1"/>
        <v>n.s</v>
      </c>
    </row>
    <row r="58" spans="1:9" ht="15">
      <c r="A58" s="34">
        <v>21</v>
      </c>
      <c r="B58" s="19">
        <f>AVERAGE('GOF data'!A60:O60)</f>
        <v>0.1542939534694091</v>
      </c>
      <c r="C58" s="19">
        <f>STDEV('GOF data'!A60:O60)</f>
        <v>0.08507885866514218</v>
      </c>
      <c r="D58" s="42"/>
      <c r="E58" s="19">
        <f>AVERAGE('GOF data'!Q60:V60)</f>
        <v>0.08108907573873719</v>
      </c>
      <c r="F58" s="19">
        <f>STDEV('GOF data'!Q60:V60)</f>
        <v>0.07094369597286795</v>
      </c>
      <c r="G58" s="42"/>
      <c r="H58" s="19">
        <f>TTEST('GOF data'!A60:O60,'GOF data'!Q60:V60,2,2)</f>
        <v>0.07884119051574004</v>
      </c>
      <c r="I58" s="42" t="str">
        <f t="shared" si="1"/>
        <v>n.s</v>
      </c>
    </row>
    <row r="59" spans="1:9" ht="15">
      <c r="A59" s="34">
        <v>22</v>
      </c>
      <c r="B59" s="19">
        <f>AVERAGE('GOF data'!A61:O61)</f>
        <v>0.14515047922920396</v>
      </c>
      <c r="C59" s="19">
        <f>STDEV('GOF data'!A61:O61)</f>
        <v>0.07665067149896536</v>
      </c>
      <c r="D59" s="42"/>
      <c r="E59" s="19">
        <f>AVERAGE('GOF data'!Q61:V61)</f>
        <v>0.07122361530107664</v>
      </c>
      <c r="F59" s="19">
        <f>STDEV('GOF data'!Q61:V61)</f>
        <v>0.06659667695452315</v>
      </c>
      <c r="G59" s="42"/>
      <c r="H59" s="19">
        <f>TTEST('GOF data'!A61:O61,'GOF data'!Q61:V61,2,2)</f>
        <v>0.0529123518359035</v>
      </c>
      <c r="I59" s="42" t="str">
        <f t="shared" si="1"/>
        <v>n.s</v>
      </c>
    </row>
    <row r="60" spans="1:9" ht="15">
      <c r="A60" s="34">
        <v>23</v>
      </c>
      <c r="B60" s="19">
        <f>AVERAGE('GOF data'!A62:O62)</f>
        <v>0.13304061489089983</v>
      </c>
      <c r="C60" s="19">
        <f>STDEV('GOF data'!A62:O62)</f>
        <v>0.071508386140174</v>
      </c>
      <c r="D60" s="42"/>
      <c r="E60" s="19">
        <f>AVERAGE('GOF data'!Q62:V62)</f>
        <v>0.0639829655943162</v>
      </c>
      <c r="F60" s="19">
        <f>STDEV('GOF data'!Q62:V62)</f>
        <v>0.059695091557768074</v>
      </c>
      <c r="G60" s="42"/>
      <c r="H60" s="19">
        <f>TTEST('GOF data'!A62:O62,'GOF data'!Q62:V62,2,2)</f>
        <v>0.05089022859020908</v>
      </c>
      <c r="I60" s="42" t="str">
        <f t="shared" si="1"/>
        <v>n.s</v>
      </c>
    </row>
    <row r="61" spans="1:9" ht="15">
      <c r="A61" s="34">
        <v>24</v>
      </c>
      <c r="B61" s="19">
        <f>AVERAGE('GOF data'!A63:O63)</f>
        <v>0.12727553750688098</v>
      </c>
      <c r="C61" s="19">
        <f>STDEV('GOF data'!A63:O63)</f>
        <v>0.06325090979997287</v>
      </c>
      <c r="D61" s="42"/>
      <c r="E61" s="19">
        <f>AVERAGE('GOF data'!Q63:V63)</f>
        <v>0.060993299695970254</v>
      </c>
      <c r="F61" s="19">
        <f>STDEV('GOF data'!Q63:V63)</f>
        <v>0.05535786452674741</v>
      </c>
      <c r="G61" s="42"/>
      <c r="H61" s="19">
        <f>TTEST('GOF data'!A63:O63,'GOF data'!Q63:V63,2,2)</f>
        <v>0.03728299215831468</v>
      </c>
      <c r="I61" s="42" t="str">
        <f t="shared" si="1"/>
        <v>*</v>
      </c>
    </row>
    <row r="62" spans="1:9" ht="15">
      <c r="A62" s="34">
        <v>25</v>
      </c>
      <c r="B62" s="19">
        <f>AVERAGE('GOF data'!A64:O64)</f>
        <v>0.12217575240266369</v>
      </c>
      <c r="C62" s="19">
        <f>STDEV('GOF data'!A64:O64)</f>
        <v>0.06339243085917502</v>
      </c>
      <c r="E62" s="19">
        <f>AVERAGE('GOF data'!Q64:V64)</f>
        <v>0.05455576815679417</v>
      </c>
      <c r="F62" s="19">
        <f>STDEV('GOF data'!Q64:V64)</f>
        <v>0.051622139660939294</v>
      </c>
      <c r="H62" s="19">
        <f>TTEST('GOF data'!A64:O64,'GOF data'!Q64:V64,2,2)</f>
        <v>0.032074498723300274</v>
      </c>
      <c r="I62" s="42" t="str">
        <f t="shared" si="1"/>
        <v>*</v>
      </c>
    </row>
    <row r="64" spans="1:9" ht="15">
      <c r="A64" s="76" t="s">
        <v>38</v>
      </c>
      <c r="B64" s="76"/>
      <c r="C64" s="76"/>
      <c r="D64" s="35"/>
      <c r="E64" s="35"/>
      <c r="F64" s="35"/>
      <c r="G64" s="35"/>
      <c r="H64" s="35"/>
      <c r="I64" s="35"/>
    </row>
    <row r="66" spans="2:6" ht="15">
      <c r="B66" s="75" t="s">
        <v>43</v>
      </c>
      <c r="C66" s="75"/>
      <c r="E66" s="75" t="s">
        <v>44</v>
      </c>
      <c r="F66" s="75"/>
    </row>
    <row r="67" spans="2:9" ht="15">
      <c r="B67" s="36" t="s">
        <v>45</v>
      </c>
      <c r="C67" s="36" t="s">
        <v>46</v>
      </c>
      <c r="D67" s="36"/>
      <c r="E67" s="36" t="s">
        <v>45</v>
      </c>
      <c r="F67" s="36" t="s">
        <v>46</v>
      </c>
      <c r="H67" s="75" t="s">
        <v>47</v>
      </c>
      <c r="I67" s="75"/>
    </row>
    <row r="68" spans="1:9" ht="15">
      <c r="A68" s="36" t="s">
        <v>49</v>
      </c>
      <c r="B68" s="28">
        <f>AVERAGE('GOF data'!B72:B84)</f>
        <v>8</v>
      </c>
      <c r="C68" s="9">
        <f>STDEV('GOF data'!B72:B84)</f>
        <v>0.9128709291752769</v>
      </c>
      <c r="D68" s="38"/>
      <c r="E68" s="28">
        <f>AVERAGE('GOF data'!C72:C76)</f>
        <v>8.4</v>
      </c>
      <c r="F68" s="9">
        <f>STDEV('GOF data'!C72:C76)</f>
        <v>0.5477225575051662</v>
      </c>
      <c r="G68" s="38"/>
      <c r="H68" s="9">
        <f>TTEST('GOF data'!B72:B84,'GOF data'!C72:C76,2,2)</f>
        <v>0.37708873465008086</v>
      </c>
      <c r="I68" s="38" t="str">
        <f>IF(H68&lt;0.001,"***",IF(H68&lt;0.01,"**",IF(H68&lt;0.05,"*","n.s")))</f>
        <v>n.s</v>
      </c>
    </row>
    <row r="69" spans="1:9" ht="15">
      <c r="A69" s="36" t="s">
        <v>50</v>
      </c>
      <c r="B69" s="28">
        <f>AVERAGE('GOF data'!E72:E84)</f>
        <v>8.846153846153847</v>
      </c>
      <c r="C69" s="9">
        <f>STDEV('GOF data'!E72:E84)</f>
        <v>0.6887372317211945</v>
      </c>
      <c r="D69" s="38"/>
      <c r="E69" s="28">
        <f>AVERAGE('GOF data'!F72:F76)</f>
        <v>8.4</v>
      </c>
      <c r="F69" s="9">
        <f>STDEV('GOF data'!F72:F76)</f>
        <v>1.1401754250991367</v>
      </c>
      <c r="G69" s="38"/>
      <c r="H69" s="9">
        <f>TTEST('GOF data'!E72:E84,'GOF data'!F72:F76,2,2)</f>
        <v>0.3194439215009115</v>
      </c>
      <c r="I69" s="38" t="str">
        <f>IF(H69&lt;0.001,"***",IF(H69&lt;0.01,"**",IF(H69&lt;0.05,"*","n.s")))</f>
        <v>n.s</v>
      </c>
    </row>
    <row r="70" spans="1:9" ht="15">
      <c r="A70" s="36" t="s">
        <v>6</v>
      </c>
      <c r="B70" s="28">
        <f>AVERAGE('GOF data'!H72:H84)</f>
        <v>9.23076923076923</v>
      </c>
      <c r="C70" s="9">
        <f>STDEV('GOF data'!H72:H84)</f>
        <v>0.8320502943378438</v>
      </c>
      <c r="D70" s="38"/>
      <c r="E70" s="28">
        <f>AVERAGE('GOF data'!I72:I76)</f>
        <v>8.8</v>
      </c>
      <c r="F70" s="9">
        <f>STDEV('GOF data'!I72:I76)</f>
        <v>1.3038404810405309</v>
      </c>
      <c r="G70" s="38"/>
      <c r="H70" s="9">
        <f>TTEST('GOF data'!H72:H84,'GOF data'!I72:I76,2,2)</f>
        <v>0.41197172800973125</v>
      </c>
      <c r="I70" s="38" t="str">
        <f>IF(H70&lt;0.001,"***",IF(H70&lt;0.01,"**",IF(H70&lt;0.05,"*","n.s")))</f>
        <v>n.s</v>
      </c>
    </row>
    <row r="71" spans="1:9" ht="15">
      <c r="A71" s="36" t="s">
        <v>37</v>
      </c>
      <c r="B71" s="28">
        <f>AVERAGE('GOF data'!K72:K84)</f>
        <v>10.307692307692308</v>
      </c>
      <c r="C71" s="9">
        <f>STDEV('GOF data'!K72:K84)</f>
        <v>1.6525039276108322</v>
      </c>
      <c r="D71" s="38"/>
      <c r="E71" s="28">
        <f>AVERAGE('GOF data'!L72:L76)</f>
        <v>11</v>
      </c>
      <c r="F71" s="9">
        <f>STDEV('GOF data'!L72:L76)</f>
        <v>1.8708286933869707</v>
      </c>
      <c r="G71" s="38"/>
      <c r="H71" s="9">
        <f>TTEST('GOF data'!K72:K84,'GOF data'!L72:L76,2,2)</f>
        <v>0.4528171737545764</v>
      </c>
      <c r="I71" s="38" t="str">
        <f>IF(H71&lt;0.001,"***",IF(H71&lt;0.01,"**",IF(H71&lt;0.05,"*","n.s")))</f>
        <v>n.s</v>
      </c>
    </row>
    <row r="73" spans="1:9" ht="15">
      <c r="A73" s="38"/>
      <c r="B73" s="9"/>
      <c r="C73" s="9"/>
      <c r="D73" s="38"/>
      <c r="E73" s="9"/>
      <c r="F73" s="9"/>
      <c r="G73" s="38"/>
      <c r="H73" s="9"/>
      <c r="I73" s="38"/>
    </row>
    <row r="75" spans="1:9" ht="15">
      <c r="A75" s="36"/>
      <c r="B75" s="36"/>
      <c r="C75" s="36"/>
      <c r="D75" s="36"/>
      <c r="E75" s="36"/>
      <c r="F75" s="36"/>
      <c r="H75" s="36"/>
      <c r="I75" s="36"/>
    </row>
    <row r="77" spans="1:9" ht="15">
      <c r="A77" s="38"/>
      <c r="B77" s="9"/>
      <c r="C77" s="9"/>
      <c r="D77" s="38"/>
      <c r="E77" s="9"/>
      <c r="F77" s="9"/>
      <c r="G77" s="38"/>
      <c r="H77" s="9"/>
      <c r="I77" s="38"/>
    </row>
    <row r="79" spans="1:9" ht="15">
      <c r="A79" s="36"/>
      <c r="B79" s="36"/>
      <c r="C79" s="36"/>
      <c r="D79" s="36"/>
      <c r="E79" s="36"/>
      <c r="F79" s="36"/>
      <c r="H79" s="36"/>
      <c r="I79" s="36"/>
    </row>
    <row r="81" spans="1:9" ht="15">
      <c r="A81" s="38"/>
      <c r="B81" s="9"/>
      <c r="C81" s="9"/>
      <c r="D81" s="38"/>
      <c r="E81" s="9"/>
      <c r="F81" s="9"/>
      <c r="G81" s="38"/>
      <c r="H81" s="9"/>
      <c r="I81" s="38"/>
    </row>
    <row r="83" spans="1:9" ht="15">
      <c r="A83" s="36"/>
      <c r="B83" s="36"/>
      <c r="C83" s="36"/>
      <c r="D83" s="36"/>
      <c r="E83" s="36"/>
      <c r="F83" s="36"/>
      <c r="H83" s="36"/>
      <c r="I83" s="36"/>
    </row>
    <row r="85" spans="1:9" ht="15">
      <c r="A85" s="38"/>
      <c r="B85" s="9"/>
      <c r="C85" s="9"/>
      <c r="D85" s="38"/>
      <c r="E85" s="9"/>
      <c r="F85" s="9"/>
      <c r="G85" s="38"/>
      <c r="H85" s="9"/>
      <c r="I85" s="38"/>
    </row>
  </sheetData>
  <sheetProtection selectLockedCells="1" selectUnlockedCells="1"/>
  <mergeCells count="20">
    <mergeCell ref="A1:G1"/>
    <mergeCell ref="A4:C4"/>
    <mergeCell ref="L4:N4"/>
    <mergeCell ref="B6:C6"/>
    <mergeCell ref="E6:F6"/>
    <mergeCell ref="M6:N6"/>
    <mergeCell ref="A2:H2"/>
    <mergeCell ref="P6:Q6"/>
    <mergeCell ref="H7:I7"/>
    <mergeCell ref="S7:T7"/>
    <mergeCell ref="B35:C35"/>
    <mergeCell ref="E35:F35"/>
    <mergeCell ref="M35:N35"/>
    <mergeCell ref="P35:Q35"/>
    <mergeCell ref="H36:I36"/>
    <mergeCell ref="S36:T36"/>
    <mergeCell ref="A64:C64"/>
    <mergeCell ref="B66:C66"/>
    <mergeCell ref="E66:F66"/>
    <mergeCell ref="H67:I6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Go</cp:lastModifiedBy>
  <dcterms:created xsi:type="dcterms:W3CDTF">2019-11-29T15:05:59Z</dcterms:created>
  <dcterms:modified xsi:type="dcterms:W3CDTF">2019-11-29T15:05:59Z</dcterms:modified>
  <cp:category/>
  <cp:version/>
  <cp:contentType/>
  <cp:contentStatus/>
</cp:coreProperties>
</file>