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paulkaplowitz/Desktop/"/>
    </mc:Choice>
  </mc:AlternateContent>
  <xr:revisionPtr revIDLastSave="0" documentId="8_{D9D4B64E-A944-8F4B-A6AF-4443BFB881BB}" xr6:coauthVersionLast="44" xr6:coauthVersionMax="44" xr10:uidLastSave="{00000000-0000-0000-0000-000000000000}"/>
  <bookViews>
    <workbookView xWindow="0" yWindow="460" windowWidth="28800" windowHeight="16000" tabRatio="500" xr2:uid="{00000000-000D-0000-FFFF-FFFF00000000}"/>
  </bookViews>
  <sheets>
    <sheet name="Sheet1" sheetId="1" r:id="rId1"/>
    <sheet name="f-u data" sheetId="2" r:id="rId2"/>
  </sheets>
  <definedNames>
    <definedName name="_xlnm._FilterDatabase" localSheetId="0" hidden="1">Sheet1!$H$1:$H$77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5" i="1" l="1"/>
  <c r="C66" i="1"/>
  <c r="C67" i="1"/>
  <c r="C69" i="1"/>
  <c r="C70" i="1"/>
  <c r="C71" i="1"/>
  <c r="Y66" i="1"/>
  <c r="Y65" i="1"/>
  <c r="Y70" i="1"/>
  <c r="Y69" i="1"/>
  <c r="X66" i="1"/>
  <c r="X65" i="1"/>
  <c r="X70" i="1"/>
  <c r="W66" i="1"/>
  <c r="W65" i="1"/>
  <c r="W70" i="1"/>
  <c r="V66" i="1"/>
  <c r="V65" i="1"/>
  <c r="V70" i="1"/>
  <c r="X69" i="1"/>
  <c r="W69" i="1"/>
  <c r="V69" i="1"/>
  <c r="T66" i="1"/>
  <c r="T65" i="1"/>
  <c r="T70" i="1"/>
  <c r="S66" i="1"/>
  <c r="S65" i="1"/>
  <c r="S70" i="1"/>
  <c r="T69" i="1"/>
  <c r="S69" i="1"/>
  <c r="N66" i="1"/>
  <c r="N65" i="1"/>
  <c r="N70" i="1"/>
  <c r="N69" i="1"/>
  <c r="H66" i="1"/>
  <c r="H65" i="1"/>
  <c r="H70" i="1"/>
  <c r="H69" i="1"/>
  <c r="G66" i="1"/>
  <c r="G65" i="1"/>
  <c r="G70" i="1"/>
  <c r="G69" i="1"/>
  <c r="E66" i="1"/>
  <c r="E65" i="1"/>
  <c r="E70" i="1"/>
  <c r="E69" i="1"/>
  <c r="I68" i="1"/>
  <c r="I65" i="1"/>
  <c r="I66" i="1"/>
  <c r="I67" i="1"/>
  <c r="I72" i="1"/>
  <c r="I71" i="1"/>
  <c r="I70" i="1"/>
  <c r="I69" i="1"/>
  <c r="F67" i="1"/>
  <c r="F65" i="1"/>
  <c r="F66" i="1"/>
  <c r="F71" i="1"/>
  <c r="F70" i="1"/>
  <c r="F69" i="1"/>
</calcChain>
</file>

<file path=xl/sharedStrings.xml><?xml version="1.0" encoding="utf-8"?>
<sst xmlns="http://schemas.openxmlformats.org/spreadsheetml/2006/main" count="561" uniqueCount="151">
  <si>
    <t>Date of consult</t>
  </si>
  <si>
    <t>Age decimal</t>
  </si>
  <si>
    <t>Symptoms</t>
  </si>
  <si>
    <t>Prev Hx?</t>
  </si>
  <si>
    <t>Time of Day</t>
  </si>
  <si>
    <t>Precip factor</t>
  </si>
  <si>
    <t>Height %</t>
  </si>
  <si>
    <t>Weight %</t>
  </si>
  <si>
    <t>Lowest BG</t>
  </si>
  <si>
    <t>U ketones</t>
  </si>
  <si>
    <t>CO2</t>
  </si>
  <si>
    <t>cortisol</t>
  </si>
  <si>
    <t>insulin</t>
  </si>
  <si>
    <t>GH</t>
  </si>
  <si>
    <t>Gen consult</t>
  </si>
  <si>
    <t>AAs &amp; OAs?</t>
  </si>
  <si>
    <t>Days inpt</t>
  </si>
  <si>
    <t>Endo outpt f/u</t>
  </si>
  <si>
    <t>Other Dx?</t>
  </si>
  <si>
    <t>Fasting study?</t>
  </si>
  <si>
    <t>More CNMC visits for lowBG?</t>
  </si>
  <si>
    <t>Other information</t>
  </si>
  <si>
    <t>ER vs inpatient</t>
  </si>
  <si>
    <t>M</t>
  </si>
  <si>
    <t>x</t>
  </si>
  <si>
    <t>&lt;2</t>
  </si>
  <si>
    <t>Following HG and IV glucose BG rose to 300 w/ concern for DM</t>
  </si>
  <si>
    <t>F</t>
  </si>
  <si>
    <t>BMI %</t>
  </si>
  <si>
    <t>global devel delay/encephaolopathy; another episode 2013 and CNMC admission 7/14 for HG with fasting study</t>
  </si>
  <si>
    <t>4/26/07 IP 5/20/08 OP</t>
  </si>
  <si>
    <t>CNMC ER visit 9/09 age 4.4 for BG 30 at OSH 4+ ketones</t>
  </si>
  <si>
    <t>Home BG testing done, 3 f/u endo visits, OGTT to r/o diabetes, ER visit 8/08 age 6.3 for BG 45</t>
  </si>
  <si>
    <t>Dx type 1 DM 12/10 age 5.1, still followed at CNMC</t>
  </si>
  <si>
    <t>Hosp INOVA 11/07; had fasting study during hosp x 12 hrs with BG 38 and + ketones</t>
  </si>
  <si>
    <t>ER visit for low BG 12/09 age 2.3</t>
  </si>
  <si>
    <t>has chondrodysplasia punctata with poor p.o. intake</t>
  </si>
  <si>
    <t>Low BG found during ER visit for wheezing but had Sx; hosp at HUH 1 mom prior to CNMC visit</t>
  </si>
  <si>
    <t>Not admitted</t>
  </si>
  <si>
    <t>Provider</t>
  </si>
  <si>
    <t>Kaplowitz</t>
  </si>
  <si>
    <t>Austin</t>
  </si>
  <si>
    <t>Parker</t>
  </si>
  <si>
    <t>Vaidyanathan</t>
  </si>
  <si>
    <t>Arcara</t>
  </si>
  <si>
    <t>Multiple episodes since age 15 mo; Seen by Genetics inpt and outpt with extensive w/u incl WES but no Dx made</t>
  </si>
  <si>
    <t>Congenital MD; additional HG admissions 2/11 and 8/12</t>
  </si>
  <si>
    <t>Pt w/dilated cardiomyopathy; labs 1 day after episode; further ER visit for likely low BG w/ketones age 5.4</t>
  </si>
  <si>
    <t>Kenigsberg</t>
  </si>
  <si>
    <t>exercise?</t>
  </si>
  <si>
    <t>1 for fasting</t>
  </si>
  <si>
    <t>2nd episode 8/18/14 age 3.7; ED only; cortisol and insulin done then</t>
  </si>
  <si>
    <t>normal</t>
  </si>
  <si>
    <t>Episode occurred after long flight from India with little po intake x 28 hrs</t>
  </si>
  <si>
    <t>Has Smith-Magenis syndrome likely the cause of his poor growth</t>
  </si>
  <si>
    <t>4 days poor intake prior to episode</t>
  </si>
  <si>
    <t>Magge</t>
  </si>
  <si>
    <t>Lin</t>
  </si>
  <si>
    <t>Initial w/u for HG at SGAH 8/15 Dr Ning incl 14 hr fast; 2nd milder episode 8/16 OP only; saw PV for 2nd opinion</t>
  </si>
  <si>
    <t>She has OI with hx of multiple GI complications, all 3 episodes of hypoglycemia occurred while having a peroid of prolonged NPO due to severe constipation </t>
  </si>
  <si>
    <t>Larue/V</t>
  </si>
  <si>
    <t>patient with autism, had GI bug and did not eat for &gt;72 hours. Was severely dehydrated. </t>
  </si>
  <si>
    <t>-</t>
  </si>
  <si>
    <t>On propranolol for SVT but no recent change in dose</t>
  </si>
  <si>
    <t>PMH: Trisomy 21. Several days of poor PO and URI sx</t>
  </si>
  <si>
    <t>4days poor intake and vomiting;BOHB 39</t>
  </si>
  <si>
    <t>BG started age 2, last hosp age 4.5; labs done during fasting study age 5 all c/w KH; no further HG</t>
  </si>
  <si>
    <t>Slept late 14 h; labs done after 12 hr fast with lowest BG 59 but blood ketones rising</t>
  </si>
  <si>
    <t>Estrada</t>
  </si>
  <si>
    <t>Boyce</t>
  </si>
  <si>
    <t>OSH before CNMC after vomiting and BG in 40s; ER visit 8/11/15 age 2.8 for low BG lethargy again associ with vomiting</t>
  </si>
  <si>
    <t>LaRue/Vaidyanathan</t>
  </si>
  <si>
    <t>Also asthma attack may have caused poor eating</t>
  </si>
  <si>
    <t>&lt;3</t>
  </si>
  <si>
    <t>Cortisol drawn 2 days after presentation</t>
  </si>
  <si>
    <t xml:space="preserve">Cortisol, and insulin were drawn during the another episode of vomiting- but no recorded HG at the time of critical sampling. Further 5 other ED visits at 3y9m, 3y10m, 3y11m, 3y12m and 4y7m. </t>
  </si>
  <si>
    <t>Mehra</t>
  </si>
  <si>
    <t>&lt;1</t>
  </si>
  <si>
    <t>Dixon</t>
  </si>
  <si>
    <t>Nandagopal</t>
  </si>
  <si>
    <t xml:space="preserve">Kenigsberg </t>
  </si>
  <si>
    <t xml:space="preserve">Passed 12 hours fasting. </t>
  </si>
  <si>
    <t>history of gastroesophageal reflux, asthma</t>
  </si>
  <si>
    <t>Shimy</t>
  </si>
  <si>
    <t xml:space="preserve">Critical sampling within the 24 hours of presentation. </t>
  </si>
  <si>
    <t xml:space="preserve">Second episode in 1 month with negative ketone. Multiple other episodes later. Eventually had admission for workup, passed 23 hour fasting challenge and BOHB:33.5, FFA 3.26, Cortisol 14.3, insulin &lt;2. </t>
  </si>
  <si>
    <t>He passed fasting test for 14 hours.</t>
  </si>
  <si>
    <r>
      <t xml:space="preserve">h/o congenital cataract and hemangioma with </t>
    </r>
    <r>
      <rPr>
        <sz val="12"/>
        <color rgb="FFFF0000"/>
        <rFont val="Calibri"/>
        <family val="2"/>
        <scheme val="minor"/>
      </rPr>
      <t>Propranalol 5.6mg TID</t>
    </r>
    <r>
      <rPr>
        <sz val="12"/>
        <color theme="1"/>
        <rFont val="Calibri"/>
        <family val="2"/>
        <scheme val="minor"/>
      </rPr>
      <t>, increased from 4.8mg 1 week ago. Cortisol drawn 1 day after presentation.</t>
    </r>
  </si>
  <si>
    <r>
      <t>h/o long QT syndrome,</t>
    </r>
    <r>
      <rPr>
        <sz val="12"/>
        <color rgb="FFFF0000"/>
        <rFont val="Calibri"/>
        <family val="2"/>
        <scheme val="minor"/>
      </rPr>
      <t xml:space="preserve"> on Propranolol 10mg TID, increased from 8mg BID 3 weeks ago. </t>
    </r>
  </si>
  <si>
    <t xml:space="preserve">1/9/17 for lethargy/BG not low </t>
  </si>
  <si>
    <t>She only had 1 outpatient visit at CNMC.</t>
  </si>
  <si>
    <r>
      <t xml:space="preserve">H/o SVT, </t>
    </r>
    <r>
      <rPr>
        <sz val="12"/>
        <color rgb="FFFF0000"/>
        <rFont val="Calibri"/>
        <family val="2"/>
        <scheme val="minor"/>
      </rPr>
      <t>on proporanalol since 16 m/o</t>
    </r>
    <r>
      <rPr>
        <sz val="12"/>
        <color theme="1"/>
        <rFont val="Calibri"/>
        <family val="2"/>
        <scheme val="minor"/>
      </rPr>
      <t xml:space="preserve">, HG happened during illness with fever and decreased PO, but </t>
    </r>
    <r>
      <rPr>
        <sz val="12"/>
        <color rgb="FFFF0000"/>
        <rFont val="Calibri"/>
        <family val="2"/>
        <scheme val="minor"/>
      </rPr>
      <t xml:space="preserve">Propranalolo </t>
    </r>
    <r>
      <rPr>
        <sz val="12"/>
        <color theme="1"/>
        <rFont val="Calibri"/>
        <family val="2"/>
        <scheme val="minor"/>
      </rPr>
      <t>dose was also increased 1 week prior to that?</t>
    </r>
  </si>
  <si>
    <t xml:space="preserve"> </t>
  </si>
  <si>
    <t xml:space="preserve">        </t>
  </si>
  <si>
    <t xml:space="preserve">Pt had brain CT, AA OA was performed by Neurology at a separate time. </t>
  </si>
  <si>
    <t>Sex (M=1, F=2)</t>
  </si>
  <si>
    <t>SUMMARY</t>
  </si>
  <si>
    <t>PERCENTAGE</t>
  </si>
  <si>
    <t>Results from fasting study 3/28/16 w/ + ketones and BOHB 26; used CGM x 6 months w/no further episodes but cocerns for occ hyperglycemia.  Seen by AD 2/14/19 no recurrence of low BG and mildly high ones non-fasting</t>
  </si>
  <si>
    <r>
      <t xml:space="preserve">Followed by Genetics for recurrent HG since age 1; </t>
    </r>
    <r>
      <rPr>
        <sz val="12"/>
        <color rgb="FFFF0000"/>
        <rFont val="Calibri"/>
        <family val="2"/>
        <scheme val="minor"/>
      </rPr>
      <t>DNA showed VUS but c/w GSD type 9</t>
    </r>
    <r>
      <rPr>
        <sz val="12"/>
        <color theme="1"/>
        <rFont val="Calibri"/>
        <family val="2"/>
        <scheme val="minor"/>
      </rPr>
      <t>; endo r/o;  still sees CNMC Genetics last visit 1/19 uses cornstarch hs and BG monitoring</t>
    </r>
  </si>
  <si>
    <t>Hx of Trisomy 21 and hypothyroidism. KH happened in the context of 5 days of fever, diarrhea, decreased PO. In outside hospital, 18 hour fastinf performed, he dropped to 45 at 15 hours, critical samples sent at that time (which was 2 days after the initial low BG).  Still followed for thyroid last visit 9/18 - no further episodes HG</t>
  </si>
  <si>
    <t>admitted for likely low BG 8/09 age 4.2; seen by genetics 9/09 who did w/u inc AA/OA</t>
  </si>
  <si>
    <t>Actual episode 5/17/15 but endo not consulted; tolerated 12 hr fast</t>
  </si>
  <si>
    <r>
      <t xml:space="preserve">Cortisol:11.4 (performed 8 months after diagnosis). Admitted for 10 days due to chronic FTT.  No further ED visist for HG, but reported home HG with ketones on outpatient follow up visit.  </t>
    </r>
    <r>
      <rPr>
        <sz val="12"/>
        <color rgb="FFFF0000"/>
        <rFont val="Calibri"/>
        <family val="2"/>
        <scheme val="minor"/>
      </rPr>
      <t>Dx with RSS by genetics 11/18; last seen by endo 1/19</t>
    </r>
  </si>
  <si>
    <t>LaRue/Salemi</t>
  </si>
  <si>
    <t>LaRue/Kenigsberg</t>
  </si>
  <si>
    <t>Vaidyanathan/LaRue</t>
  </si>
  <si>
    <t>He has h/o food refusal requiring NG tube due to previous hypoglycemia episodes. He had genetic evaluation with OA, AA evaluation which was normal. This episode happened right after NG feed discontinued and he refused food for 18 hours.  No HG mentioned in last GI visit 12/18 but getting tube feeds</t>
  </si>
  <si>
    <t>Good expl</t>
  </si>
  <si>
    <t>Prevent and Rx</t>
  </si>
  <si>
    <t>More episodes</t>
  </si>
  <si>
    <t>Prev episodes</t>
  </si>
  <si>
    <t>Total #</t>
  </si>
  <si>
    <t>Age at last</t>
  </si>
  <si>
    <t>Any Rx at home</t>
  </si>
  <si>
    <t>Other info</t>
  </si>
  <si>
    <t>Y</t>
  </si>
  <si>
    <t>Full genetics w/u including WES</t>
  </si>
  <si>
    <t>Date last y/m</t>
  </si>
  <si>
    <t>N</t>
  </si>
  <si>
    <t>?</t>
  </si>
  <si>
    <t>N- ER visit</t>
  </si>
  <si>
    <t>Full genetics incl WES f/u w/ FFx genetics Alpan</t>
  </si>
  <si>
    <t>Congenital MD; uses G Tube overnight since 2013</t>
  </si>
  <si>
    <t>Had Sz w/u at Hopkins - not clear if Sz due to HG</t>
  </si>
  <si>
    <t xml:space="preserve">N </t>
  </si>
  <si>
    <t>Urine + AAs DNA testing for GSD found VUS</t>
  </si>
  <si>
    <t>Uncle and aunt had propionic acidemia but WES testing at CHOP and PA testing all -</t>
  </si>
  <si>
    <t>Had low BG Sz DOL 1</t>
  </si>
  <si>
    <t>Genetic testing for GSD negative</t>
  </si>
  <si>
    <t>N - ER visit</t>
  </si>
  <si>
    <r>
      <t>Labs done during fasting study on initial adm - when BG dropped to 50 BOHB was 35;</t>
    </r>
    <r>
      <rPr>
        <sz val="12"/>
        <color rgb="FFFF0000"/>
        <rFont val="Calibri (Body)"/>
      </rPr>
      <t xml:space="preserve"> RSS suspected based on PE findings but genetic testing negative</t>
    </r>
  </si>
  <si>
    <t>Developed type 1 at age 5.1</t>
  </si>
  <si>
    <t>Genetics Dx with GSD type 9</t>
  </si>
  <si>
    <t>Episodes of both somewhat low and somewhat high BGs but fasting study c/w KH</t>
  </si>
  <si>
    <t>Thought to have GHD but HG persisted despite GH Rx</t>
  </si>
  <si>
    <t xml:space="preserve">Had gluatric acid in urine but genetic testing neg for glutaric aciduria though being treated as such as a precaution </t>
  </si>
  <si>
    <t>Still seen for DS and thyroid - no further episdes mentioned in chart</t>
  </si>
  <si>
    <t>ex 33 weeker, with a history of ventriculomegaly, cerebral palsy, hypotonia, asthma, GERD, and developmental delays. Genetic consult: increasedbC2 (acetylcarnitine) and C4OH (likely 3hydroxybutyrylcarnitine). These findings likely secondary to ketosis. 2/16 phone call another episode low BG treated at home; 11/17 phone call - mom wanted more strips for testing if sick but NO FURTHER BGs &lt;60 found</t>
  </si>
  <si>
    <t>No further episdesbut getting tube feeds per GI for food refusal</t>
  </si>
  <si>
    <t>Several episodes of post-feed hyperglycemia but no diabetes</t>
  </si>
  <si>
    <t>No futher hosp visits but continues at age 7 to have milder episodes treated at home</t>
  </si>
  <si>
    <t>Initial visit 6/13 had Na 126, CO2 8, BUN 39; cortisol and GH done &gt;1 day later; ketones took 2 days to clear; 2nd episode similar 6/14; 3rd episode 10/14 - after went to CHOP for fasting study c/w KH; 5/15 episode Rx at home; 10/15 note CHOP fond MCT-1 mutation; Rx cornstarch 2 Tb hs; no more episodes past 10/15 but parents check BG/ketones when sick; wt gain coninues poor last endo visit 2/19</t>
  </si>
  <si>
    <t>Presented with severe acidosis CO2 8 and prolonged clearance of ketones; later Dx CHOP MCT-1 mutation; Rx cornstarch hs by genetics</t>
  </si>
  <si>
    <r>
      <t>NOT CONFIRMED.Likely glutaric acidemia per genetics, though UOA/PAA and</t>
    </r>
    <r>
      <rPr>
        <sz val="12"/>
        <color rgb="FF00B0F0"/>
        <rFont val="Calibri (Body)"/>
      </rPr>
      <t xml:space="preserve"> microarray testing reported as  normal</t>
    </r>
    <r>
      <rPr>
        <sz val="12"/>
        <color theme="1"/>
        <rFont val="Calibri"/>
        <family val="2"/>
        <scheme val="minor"/>
      </rPr>
      <t>. Developmental delay. Last seen by genetics 9/18 no HG but admitted for vomiting and ketones 1/17.</t>
    </r>
  </si>
  <si>
    <r>
      <t xml:space="preserve">multiple episodes of hypoglycemia, </t>
    </r>
    <r>
      <rPr>
        <sz val="12"/>
        <color rgb="FF00B0F0"/>
        <rFont val="Calibri (Body)"/>
      </rPr>
      <t>full endo and genetics workup including WES, all negative</t>
    </r>
    <r>
      <rPr>
        <sz val="12"/>
        <color theme="1"/>
        <rFont val="Calibri"/>
        <family val="2"/>
        <scheme val="minor"/>
      </rPr>
      <t>. Often had no precipitating factors. </t>
    </r>
  </si>
  <si>
    <r>
      <rPr>
        <sz val="12"/>
        <color rgb="FF00B0F0"/>
        <rFont val="Calibri (Body)"/>
      </rPr>
      <t>Peak GH after stim 5.1 had fasting study at CHOP 2015 non-diagnostic. Later treated for possible GH Def but continued to have hypoglycemia despite normal IGF-1 levels.</t>
    </r>
    <r>
      <rPr>
        <sz val="12"/>
        <color theme="1"/>
        <rFont val="Calibri"/>
        <family val="2"/>
        <scheme val="minor"/>
      </rPr>
      <t xml:space="preserve"> Normal growth after GH discontinued. Also treated with cornstarch until 4years old. Last episode hyppoglycemia 2015 age 3</t>
    </r>
  </si>
  <si>
    <r>
      <t xml:space="preserve">hospitalized 4 times for low blood sugars (blood sugars at those times were: 67, 47, 31, 90s but not tolerating PO. Genetic consult: no concerns for metabolic disorder. </t>
    </r>
    <r>
      <rPr>
        <sz val="12"/>
        <color rgb="FF00B0F0"/>
        <rFont val="Calibri (Body)"/>
      </rPr>
      <t>Had metab w/u at CHOP including WES</t>
    </r>
    <r>
      <rPr>
        <sz val="12"/>
        <color theme="1"/>
        <rFont val="Calibri"/>
        <family val="2"/>
        <scheme val="minor"/>
      </rPr>
      <t>; + FH of proprionic acidemia but testing _</t>
    </r>
  </si>
  <si>
    <r>
      <t xml:space="preserve">Hx of seizure disorder, on Keppra. Ketones neg but 12 hrs after arrival. Critical sample drawn 24 h after presentation while BG was 66. </t>
    </r>
    <r>
      <rPr>
        <sz val="12"/>
        <color rgb="FF00B0F0"/>
        <rFont val="Calibri (Body)"/>
      </rPr>
      <t>Genetic consult: suspected for glycogen storage disease however gene testing</t>
    </r>
    <r>
      <rPr>
        <sz val="12"/>
        <color theme="1"/>
        <rFont val="Calibri"/>
        <family val="2"/>
        <scheme val="minor"/>
      </rPr>
      <t xml:space="preserve"> showed no mutation. </t>
    </r>
  </si>
  <si>
    <r>
      <t xml:space="preserve">Mom stopped breast feeding hs shortly boefore episode; </t>
    </r>
    <r>
      <rPr>
        <sz val="12"/>
        <color rgb="FF00B0F0"/>
        <rFont val="Calibri (Body)"/>
      </rPr>
      <t>had testing for GSD by genetics ? Found VUS</t>
    </r>
  </si>
  <si>
    <t>Based on Ht SD -3.2, had IGF-1 and BP3 done during admission and both very low; MRI showed pit hypoplasia, no stalk and ectopic posterior pituitary confrming Dx of GHD.  Nl Cortisol and FT4 not at time of episode.  No uine ketones checked but OHD after overnight fast high at 27 mg/dl.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</si>
</sst>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font>
      <sz val="12"/>
      <color theme="1"/>
      <name val="Calibri"/>
      <family val="2"/>
      <scheme val="minor"/>
    </font>
    <font>
      <sz val="12"/>
      <name val="Calibri"/>
      <family val="2"/>
      <scheme val="minor"/>
    </font>
    <font>
      <sz val="10"/>
      <color indexed="8"/>
      <name val="Arial"/>
      <family val="2"/>
    </font>
    <font>
      <sz val="12"/>
      <color rgb="FFFF0000"/>
      <name val="Calibri"/>
      <family val="2"/>
      <scheme val="minor"/>
    </font>
    <font>
      <sz val="12"/>
      <color rgb="FFFF0000"/>
      <name val="Calibri (Body)"/>
    </font>
    <font>
      <sz val="12"/>
      <color rgb="FF00B0F0"/>
      <name val="Calibri (Body)"/>
    </font>
  </fonts>
  <fills count="7">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59999389629810485"/>
        <bgColor indexed="64"/>
      </patternFill>
    </fill>
  </fills>
  <borders count="1">
    <border>
      <left/>
      <right/>
      <top/>
      <bottom/>
      <diagonal/>
    </border>
  </borders>
  <cellStyleXfs count="1">
    <xf numFmtId="0" fontId="0" fillId="0" borderId="0"/>
  </cellStyleXfs>
  <cellXfs count="38">
    <xf numFmtId="0" fontId="0" fillId="0" borderId="0" xfId="0"/>
    <xf numFmtId="14" fontId="0" fillId="0" borderId="0" xfId="0" applyNumberFormat="1"/>
    <xf numFmtId="1" fontId="0" fillId="0" borderId="0" xfId="0" applyNumberFormat="1"/>
    <xf numFmtId="0" fontId="0" fillId="2" borderId="0" xfId="0" applyFill="1"/>
    <xf numFmtId="0" fontId="0" fillId="0" borderId="0" xfId="0" applyNumberFormat="1"/>
    <xf numFmtId="0" fontId="0" fillId="3" borderId="0" xfId="0" applyNumberFormat="1" applyFill="1"/>
    <xf numFmtId="0" fontId="0" fillId="3" borderId="0" xfId="0" applyFill="1"/>
    <xf numFmtId="0" fontId="0" fillId="4" borderId="0" xfId="0" applyNumberFormat="1" applyFill="1"/>
    <xf numFmtId="0" fontId="0" fillId="4" borderId="0" xfId="0" applyFill="1"/>
    <xf numFmtId="0" fontId="1" fillId="0" borderId="0" xfId="0" applyFont="1" applyFill="1"/>
    <xf numFmtId="0" fontId="0" fillId="0" borderId="0" xfId="0" applyFill="1"/>
    <xf numFmtId="0" fontId="1" fillId="0" borderId="0" xfId="0" applyNumberFormat="1" applyFont="1" applyFill="1"/>
    <xf numFmtId="0" fontId="0" fillId="0" borderId="0" xfId="0" applyFont="1" applyFill="1"/>
    <xf numFmtId="14" fontId="0" fillId="0" borderId="0" xfId="0" applyNumberFormat="1" applyFont="1" applyFill="1"/>
    <xf numFmtId="164" fontId="0" fillId="0" borderId="0" xfId="0" applyNumberFormat="1" applyFont="1" applyFill="1"/>
    <xf numFmtId="0" fontId="0" fillId="0" borderId="0" xfId="0" applyNumberFormat="1" applyFont="1" applyFill="1"/>
    <xf numFmtId="14" fontId="0" fillId="0" borderId="0" xfId="0" applyNumberFormat="1" applyFill="1"/>
    <xf numFmtId="164" fontId="0" fillId="0" borderId="0" xfId="0" applyNumberFormat="1" applyFill="1"/>
    <xf numFmtId="0" fontId="0" fillId="0" borderId="0" xfId="0" applyNumberFormat="1" applyFill="1"/>
    <xf numFmtId="0" fontId="0" fillId="0" borderId="0" xfId="0"/>
    <xf numFmtId="14" fontId="0" fillId="0" borderId="0" xfId="0" applyNumberFormat="1"/>
    <xf numFmtId="0" fontId="0" fillId="0" borderId="0" xfId="0" applyNumberFormat="1"/>
    <xf numFmtId="0" fontId="0" fillId="0" borderId="0" xfId="0" applyFill="1"/>
    <xf numFmtId="14" fontId="0" fillId="0" borderId="0" xfId="0" applyNumberFormat="1" applyFill="1"/>
    <xf numFmtId="0" fontId="0" fillId="0" borderId="0" xfId="0" applyNumberFormat="1" applyFill="1"/>
    <xf numFmtId="0" fontId="0" fillId="0" borderId="0" xfId="0" applyFill="1" applyBorder="1"/>
    <xf numFmtId="0" fontId="0" fillId="2" borderId="0" xfId="0" applyNumberFormat="1" applyFill="1"/>
    <xf numFmtId="0" fontId="3" fillId="0" borderId="0" xfId="0" applyFont="1" applyFill="1"/>
    <xf numFmtId="0" fontId="0" fillId="0" borderId="0" xfId="0" applyFill="1" applyAlignment="1">
      <alignment horizontal="center" vertical="center"/>
    </xf>
    <xf numFmtId="14" fontId="0" fillId="3" borderId="0" xfId="0" applyNumberFormat="1" applyFill="1"/>
    <xf numFmtId="0" fontId="0" fillId="5" borderId="0" xfId="0" applyFill="1"/>
    <xf numFmtId="14" fontId="0" fillId="5" borderId="0" xfId="0" applyNumberFormat="1" applyFill="1"/>
    <xf numFmtId="0" fontId="0" fillId="6" borderId="0" xfId="0" applyFill="1"/>
    <xf numFmtId="16" fontId="0" fillId="0" borderId="0" xfId="0" applyNumberFormat="1"/>
    <xf numFmtId="0" fontId="0" fillId="0" borderId="0" xfId="0" applyNumberFormat="1" applyFill="1" applyBorder="1"/>
    <xf numFmtId="0" fontId="0" fillId="2" borderId="0" xfId="0" applyNumberFormat="1" applyFill="1" applyBorder="1"/>
    <xf numFmtId="164" fontId="0" fillId="0" borderId="0" xfId="0" applyNumberFormat="1"/>
    <xf numFmtId="0" fontId="5" fillId="0" borderId="0" xfId="0" applyFo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P77"/>
  <sheetViews>
    <sheetView tabSelected="1" topLeftCell="A48" zoomScaleNormal="100" workbookViewId="0">
      <selection sqref="A1:D1048576"/>
    </sheetView>
  </sheetViews>
  <sheetFormatPr baseColWidth="10" defaultColWidth="11" defaultRowHeight="16"/>
  <cols>
    <col min="1" max="1" width="13" customWidth="1"/>
    <col min="2" max="2" width="12" customWidth="1"/>
    <col min="3" max="3" width="13" customWidth="1"/>
    <col min="5" max="5" width="7.33203125" customWidth="1"/>
    <col min="7" max="7" width="9.5" customWidth="1"/>
    <col min="9" max="9" width="11.5" customWidth="1"/>
    <col min="10" max="10" width="9.33203125" customWidth="1"/>
    <col min="11" max="11" width="10" customWidth="1"/>
    <col min="12" max="12" width="9" customWidth="1"/>
    <col min="15" max="15" width="7" customWidth="1"/>
    <col min="16" max="16" width="9" customWidth="1"/>
    <col min="17" max="17" width="8.6640625" customWidth="1"/>
    <col min="18" max="18" width="7.5" customWidth="1"/>
    <col min="22" max="22" width="12.6640625" customWidth="1"/>
    <col min="23" max="23" width="12.33203125" customWidth="1"/>
    <col min="25" max="25" width="24.6640625" customWidth="1"/>
    <col min="26" max="26" width="235.5" customWidth="1"/>
    <col min="27" max="27" width="45.83203125" customWidth="1"/>
  </cols>
  <sheetData>
    <row r="1" spans="1:26">
      <c r="A1" t="s">
        <v>0</v>
      </c>
      <c r="B1" t="s">
        <v>39</v>
      </c>
      <c r="C1" t="s">
        <v>22</v>
      </c>
      <c r="D1" t="s">
        <v>1</v>
      </c>
      <c r="E1" t="s">
        <v>95</v>
      </c>
      <c r="F1" t="s">
        <v>2</v>
      </c>
      <c r="G1" t="s">
        <v>3</v>
      </c>
      <c r="H1" t="s">
        <v>4</v>
      </c>
      <c r="I1" t="s">
        <v>5</v>
      </c>
      <c r="J1" t="s">
        <v>6</v>
      </c>
      <c r="K1" t="s">
        <v>7</v>
      </c>
      <c r="L1" t="s">
        <v>28</v>
      </c>
      <c r="M1" t="s">
        <v>8</v>
      </c>
      <c r="N1" t="s">
        <v>9</v>
      </c>
      <c r="O1" t="s">
        <v>10</v>
      </c>
      <c r="P1" t="s">
        <v>11</v>
      </c>
      <c r="Q1" s="19" t="s">
        <v>12</v>
      </c>
      <c r="R1" t="s">
        <v>13</v>
      </c>
      <c r="S1" t="s">
        <v>14</v>
      </c>
      <c r="T1" t="s">
        <v>15</v>
      </c>
      <c r="U1" t="s">
        <v>16</v>
      </c>
      <c r="V1" t="s">
        <v>17</v>
      </c>
      <c r="W1" t="s">
        <v>19</v>
      </c>
      <c r="X1" t="s">
        <v>18</v>
      </c>
      <c r="Y1" t="s">
        <v>20</v>
      </c>
      <c r="Z1" t="s">
        <v>21</v>
      </c>
    </row>
    <row r="2" spans="1:26">
      <c r="A2" s="1">
        <v>39931</v>
      </c>
      <c r="B2" s="1"/>
      <c r="C2">
        <v>1</v>
      </c>
      <c r="D2">
        <v>3.9</v>
      </c>
      <c r="E2">
        <v>1</v>
      </c>
      <c r="F2">
        <v>1</v>
      </c>
      <c r="G2" s="2">
        <v>1</v>
      </c>
      <c r="H2" t="s">
        <v>24</v>
      </c>
      <c r="I2">
        <v>2</v>
      </c>
      <c r="J2">
        <v>92</v>
      </c>
      <c r="K2">
        <v>80</v>
      </c>
      <c r="L2" s="2">
        <v>50</v>
      </c>
      <c r="M2">
        <v>42</v>
      </c>
      <c r="N2">
        <v>1</v>
      </c>
      <c r="O2" s="19">
        <v>17</v>
      </c>
      <c r="P2" s="19">
        <v>17</v>
      </c>
      <c r="Q2" s="19" t="s">
        <v>25</v>
      </c>
      <c r="R2">
        <v>4.7</v>
      </c>
      <c r="S2">
        <v>2</v>
      </c>
      <c r="T2">
        <v>1</v>
      </c>
      <c r="U2">
        <v>0</v>
      </c>
      <c r="V2">
        <v>1</v>
      </c>
      <c r="W2">
        <v>2</v>
      </c>
      <c r="X2">
        <v>2</v>
      </c>
      <c r="Y2">
        <v>1</v>
      </c>
      <c r="Z2" t="s">
        <v>31</v>
      </c>
    </row>
    <row r="3" spans="1:26">
      <c r="A3" s="19"/>
      <c r="B3" s="19"/>
      <c r="C3">
        <v>2</v>
      </c>
      <c r="D3">
        <v>4.2</v>
      </c>
      <c r="E3" s="19">
        <v>1</v>
      </c>
      <c r="F3">
        <v>2</v>
      </c>
      <c r="G3">
        <v>1</v>
      </c>
      <c r="H3">
        <v>1</v>
      </c>
      <c r="I3">
        <v>4</v>
      </c>
      <c r="J3">
        <v>78</v>
      </c>
      <c r="K3">
        <v>45</v>
      </c>
      <c r="L3" s="4">
        <v>10</v>
      </c>
      <c r="M3">
        <v>42</v>
      </c>
      <c r="N3">
        <v>1</v>
      </c>
      <c r="O3">
        <v>23</v>
      </c>
      <c r="P3" s="19">
        <v>7</v>
      </c>
      <c r="Q3" t="s">
        <v>24</v>
      </c>
      <c r="R3" t="s">
        <v>24</v>
      </c>
      <c r="S3">
        <v>2</v>
      </c>
      <c r="T3">
        <v>2</v>
      </c>
      <c r="U3">
        <v>1</v>
      </c>
      <c r="V3">
        <v>2</v>
      </c>
      <c r="W3">
        <v>2</v>
      </c>
      <c r="X3">
        <v>2</v>
      </c>
      <c r="Y3">
        <v>2</v>
      </c>
      <c r="Z3" t="s">
        <v>26</v>
      </c>
    </row>
    <row r="4" spans="1:26">
      <c r="A4" s="1">
        <v>40259</v>
      </c>
      <c r="B4" s="1"/>
      <c r="C4">
        <v>2</v>
      </c>
      <c r="D4">
        <v>3.5</v>
      </c>
      <c r="E4">
        <v>2</v>
      </c>
      <c r="F4">
        <v>2</v>
      </c>
      <c r="G4">
        <v>1</v>
      </c>
      <c r="H4" t="s">
        <v>24</v>
      </c>
      <c r="I4">
        <v>1</v>
      </c>
      <c r="J4">
        <v>-4</v>
      </c>
      <c r="K4">
        <v>-2.5</v>
      </c>
      <c r="L4" s="4"/>
      <c r="M4">
        <v>20</v>
      </c>
      <c r="N4">
        <v>1</v>
      </c>
      <c r="O4" s="19" t="s">
        <v>24</v>
      </c>
      <c r="P4" t="s">
        <v>24</v>
      </c>
      <c r="Q4" t="s">
        <v>24</v>
      </c>
      <c r="S4">
        <v>2</v>
      </c>
      <c r="T4">
        <v>2</v>
      </c>
      <c r="U4" t="s">
        <v>24</v>
      </c>
      <c r="V4">
        <v>2</v>
      </c>
      <c r="W4">
        <v>1</v>
      </c>
      <c r="X4">
        <v>2</v>
      </c>
      <c r="Y4">
        <v>1</v>
      </c>
      <c r="Z4" t="s">
        <v>46</v>
      </c>
    </row>
    <row r="5" spans="1:26">
      <c r="A5" s="20">
        <v>41115</v>
      </c>
      <c r="B5" s="20"/>
      <c r="C5">
        <v>2</v>
      </c>
      <c r="D5">
        <v>5.5</v>
      </c>
      <c r="E5" s="19">
        <v>2</v>
      </c>
      <c r="F5">
        <v>2</v>
      </c>
      <c r="G5">
        <v>1</v>
      </c>
      <c r="H5">
        <v>1</v>
      </c>
      <c r="I5">
        <v>3</v>
      </c>
      <c r="J5">
        <v>16</v>
      </c>
      <c r="K5">
        <v>16</v>
      </c>
      <c r="L5" s="4">
        <v>40</v>
      </c>
      <c r="M5">
        <v>37</v>
      </c>
      <c r="N5" t="s">
        <v>24</v>
      </c>
      <c r="O5" s="19">
        <v>16</v>
      </c>
      <c r="P5">
        <v>21.8</v>
      </c>
      <c r="Q5" s="19"/>
      <c r="R5" s="19"/>
      <c r="S5">
        <v>2</v>
      </c>
      <c r="T5">
        <v>2</v>
      </c>
      <c r="U5">
        <v>1</v>
      </c>
      <c r="V5">
        <v>2</v>
      </c>
      <c r="W5">
        <v>1</v>
      </c>
      <c r="X5">
        <v>2</v>
      </c>
      <c r="Y5">
        <v>1</v>
      </c>
      <c r="Z5" t="s">
        <v>29</v>
      </c>
    </row>
    <row r="6" spans="1:26">
      <c r="A6" s="1">
        <v>39781</v>
      </c>
      <c r="B6" s="1"/>
      <c r="C6">
        <v>1</v>
      </c>
      <c r="D6">
        <v>4.0999999999999996</v>
      </c>
      <c r="E6" s="19">
        <v>2</v>
      </c>
      <c r="F6">
        <v>2</v>
      </c>
      <c r="G6">
        <v>1</v>
      </c>
      <c r="H6">
        <v>2</v>
      </c>
      <c r="I6">
        <v>3</v>
      </c>
      <c r="J6">
        <v>28</v>
      </c>
      <c r="K6">
        <v>41</v>
      </c>
      <c r="L6" s="4">
        <v>49</v>
      </c>
      <c r="M6">
        <v>51</v>
      </c>
      <c r="N6">
        <v>1</v>
      </c>
      <c r="O6" s="19">
        <v>22</v>
      </c>
      <c r="P6">
        <v>13</v>
      </c>
      <c r="Q6" s="19">
        <v>4.4000000000000004</v>
      </c>
      <c r="R6" t="s">
        <v>24</v>
      </c>
      <c r="S6">
        <v>2</v>
      </c>
      <c r="T6">
        <v>1</v>
      </c>
      <c r="U6">
        <v>1</v>
      </c>
      <c r="V6">
        <v>2</v>
      </c>
      <c r="W6">
        <v>2</v>
      </c>
      <c r="X6">
        <v>2</v>
      </c>
      <c r="Y6">
        <v>2</v>
      </c>
      <c r="Z6" t="s">
        <v>94</v>
      </c>
    </row>
    <row r="7" spans="1:26">
      <c r="A7" s="19" t="s">
        <v>30</v>
      </c>
      <c r="B7" s="19"/>
      <c r="C7">
        <v>1</v>
      </c>
      <c r="D7">
        <v>5</v>
      </c>
      <c r="E7" s="19">
        <v>1</v>
      </c>
      <c r="F7">
        <v>2</v>
      </c>
      <c r="G7">
        <v>1</v>
      </c>
      <c r="H7">
        <v>1</v>
      </c>
      <c r="I7" s="19">
        <v>4</v>
      </c>
      <c r="J7">
        <v>75</v>
      </c>
      <c r="K7">
        <v>75</v>
      </c>
      <c r="L7" s="4"/>
      <c r="M7">
        <v>32</v>
      </c>
      <c r="N7">
        <v>1</v>
      </c>
      <c r="O7" s="19">
        <v>23</v>
      </c>
      <c r="P7">
        <v>9</v>
      </c>
      <c r="Q7" s="19" t="s">
        <v>25</v>
      </c>
      <c r="R7">
        <v>9</v>
      </c>
      <c r="S7">
        <v>2</v>
      </c>
      <c r="T7">
        <v>1</v>
      </c>
      <c r="U7">
        <v>3</v>
      </c>
      <c r="V7">
        <v>1</v>
      </c>
      <c r="W7">
        <v>2</v>
      </c>
      <c r="X7">
        <v>2</v>
      </c>
      <c r="Y7">
        <v>1</v>
      </c>
      <c r="Z7" t="s">
        <v>32</v>
      </c>
    </row>
    <row r="8" spans="1:26">
      <c r="A8" s="1">
        <v>39344</v>
      </c>
      <c r="B8" s="1"/>
      <c r="C8">
        <v>1</v>
      </c>
      <c r="D8">
        <v>1.8</v>
      </c>
      <c r="E8" s="19">
        <v>2</v>
      </c>
      <c r="F8">
        <v>2</v>
      </c>
      <c r="G8" s="3">
        <v>1</v>
      </c>
      <c r="H8">
        <v>1</v>
      </c>
      <c r="I8" s="19">
        <v>2</v>
      </c>
      <c r="J8">
        <v>83</v>
      </c>
      <c r="K8">
        <v>50</v>
      </c>
      <c r="L8" s="4"/>
      <c r="M8">
        <v>37</v>
      </c>
      <c r="N8" t="s">
        <v>24</v>
      </c>
      <c r="O8" s="19">
        <v>18</v>
      </c>
      <c r="P8" s="19" t="s">
        <v>24</v>
      </c>
      <c r="Q8" s="19" t="s">
        <v>24</v>
      </c>
      <c r="R8" s="19" t="s">
        <v>24</v>
      </c>
      <c r="S8">
        <v>2</v>
      </c>
      <c r="T8">
        <v>2</v>
      </c>
      <c r="U8" t="s">
        <v>24</v>
      </c>
      <c r="V8">
        <v>2</v>
      </c>
      <c r="W8">
        <v>2</v>
      </c>
      <c r="X8">
        <v>1</v>
      </c>
      <c r="Y8">
        <v>2</v>
      </c>
      <c r="Z8" t="s">
        <v>33</v>
      </c>
    </row>
    <row r="9" spans="1:26">
      <c r="A9" s="1">
        <v>39475</v>
      </c>
      <c r="B9" s="1" t="s">
        <v>43</v>
      </c>
      <c r="C9">
        <v>3</v>
      </c>
      <c r="D9">
        <v>4</v>
      </c>
      <c r="E9" s="19">
        <v>2</v>
      </c>
      <c r="F9">
        <v>2</v>
      </c>
      <c r="G9">
        <v>1</v>
      </c>
      <c r="H9">
        <v>1</v>
      </c>
      <c r="I9" s="19">
        <v>4</v>
      </c>
      <c r="J9">
        <v>76</v>
      </c>
      <c r="K9">
        <v>70</v>
      </c>
      <c r="L9" s="4"/>
      <c r="M9" s="19">
        <v>38</v>
      </c>
      <c r="N9" s="19">
        <v>1</v>
      </c>
      <c r="O9" s="19" t="s">
        <v>24</v>
      </c>
      <c r="P9" s="19">
        <v>27.9</v>
      </c>
      <c r="Q9" s="19" t="s">
        <v>24</v>
      </c>
      <c r="R9" t="s">
        <v>24</v>
      </c>
      <c r="S9">
        <v>2</v>
      </c>
      <c r="T9">
        <v>2</v>
      </c>
      <c r="U9">
        <v>2</v>
      </c>
      <c r="V9">
        <v>2</v>
      </c>
      <c r="W9">
        <v>1</v>
      </c>
      <c r="X9">
        <v>2</v>
      </c>
      <c r="Y9">
        <v>2</v>
      </c>
      <c r="Z9" t="s">
        <v>34</v>
      </c>
    </row>
    <row r="10" spans="1:26">
      <c r="A10" s="1">
        <v>40119</v>
      </c>
      <c r="B10" s="20" t="s">
        <v>42</v>
      </c>
      <c r="C10" s="19">
        <v>2</v>
      </c>
      <c r="D10">
        <v>2.1</v>
      </c>
      <c r="E10" s="19">
        <v>2</v>
      </c>
      <c r="F10">
        <v>2</v>
      </c>
      <c r="G10">
        <v>1</v>
      </c>
      <c r="H10">
        <v>1</v>
      </c>
      <c r="I10" s="19">
        <v>4</v>
      </c>
      <c r="J10">
        <v>2</v>
      </c>
      <c r="K10">
        <v>-3.5</v>
      </c>
      <c r="L10" s="21"/>
      <c r="M10">
        <v>23</v>
      </c>
      <c r="N10">
        <v>1</v>
      </c>
      <c r="O10" s="19">
        <v>19</v>
      </c>
      <c r="P10" s="19">
        <v>25</v>
      </c>
      <c r="Q10" t="s">
        <v>25</v>
      </c>
      <c r="R10" s="19" t="s">
        <v>24</v>
      </c>
      <c r="S10">
        <v>1</v>
      </c>
      <c r="T10">
        <v>1</v>
      </c>
      <c r="U10">
        <v>2</v>
      </c>
      <c r="V10">
        <v>2</v>
      </c>
      <c r="W10" s="19">
        <v>2</v>
      </c>
      <c r="X10">
        <v>2</v>
      </c>
      <c r="Y10">
        <v>1</v>
      </c>
      <c r="Z10" t="s">
        <v>35</v>
      </c>
    </row>
    <row r="11" spans="1:26">
      <c r="A11" s="1">
        <v>39609</v>
      </c>
      <c r="B11" s="20" t="s">
        <v>40</v>
      </c>
      <c r="C11">
        <v>2</v>
      </c>
      <c r="D11">
        <v>3</v>
      </c>
      <c r="E11" s="19">
        <v>1</v>
      </c>
      <c r="F11">
        <v>2</v>
      </c>
      <c r="G11">
        <v>1</v>
      </c>
      <c r="H11">
        <v>1</v>
      </c>
      <c r="I11" s="19">
        <v>2</v>
      </c>
      <c r="J11">
        <v>88</v>
      </c>
      <c r="K11">
        <v>83</v>
      </c>
      <c r="L11" s="21">
        <v>50</v>
      </c>
      <c r="M11">
        <v>40</v>
      </c>
      <c r="N11" t="s">
        <v>24</v>
      </c>
      <c r="O11">
        <v>19</v>
      </c>
      <c r="P11" s="19" t="s">
        <v>24</v>
      </c>
      <c r="Q11" t="s">
        <v>24</v>
      </c>
      <c r="R11" s="19" t="s">
        <v>24</v>
      </c>
      <c r="S11">
        <v>1</v>
      </c>
      <c r="T11">
        <v>1</v>
      </c>
      <c r="U11">
        <v>1</v>
      </c>
      <c r="V11">
        <v>2</v>
      </c>
      <c r="W11" s="19">
        <v>2</v>
      </c>
      <c r="X11">
        <v>2</v>
      </c>
      <c r="Y11">
        <v>1</v>
      </c>
      <c r="Z11" t="s">
        <v>101</v>
      </c>
    </row>
    <row r="12" spans="1:26">
      <c r="A12" s="20">
        <v>40289</v>
      </c>
      <c r="B12" s="20" t="s">
        <v>41</v>
      </c>
      <c r="C12" s="19">
        <v>2</v>
      </c>
      <c r="D12" s="19">
        <v>2.6</v>
      </c>
      <c r="E12" s="19">
        <v>1</v>
      </c>
      <c r="F12" s="19">
        <v>2</v>
      </c>
      <c r="G12" s="19">
        <v>1</v>
      </c>
      <c r="H12" s="19">
        <v>2</v>
      </c>
      <c r="I12" s="19">
        <v>2</v>
      </c>
      <c r="J12" s="19">
        <v>-3</v>
      </c>
      <c r="K12" s="19">
        <v>-4</v>
      </c>
      <c r="L12" s="21">
        <v>2</v>
      </c>
      <c r="M12" s="19">
        <v>17</v>
      </c>
      <c r="N12" s="19" t="s">
        <v>24</v>
      </c>
      <c r="O12" s="19">
        <v>22</v>
      </c>
      <c r="P12" s="19" t="s">
        <v>24</v>
      </c>
      <c r="Q12" s="19" t="s">
        <v>24</v>
      </c>
      <c r="R12" s="19" t="s">
        <v>24</v>
      </c>
      <c r="S12" s="19">
        <v>2</v>
      </c>
      <c r="T12" s="19">
        <v>2</v>
      </c>
      <c r="U12" s="19">
        <v>1</v>
      </c>
      <c r="V12" s="19">
        <v>2</v>
      </c>
      <c r="W12" s="19">
        <v>2</v>
      </c>
      <c r="X12" s="19">
        <v>2</v>
      </c>
      <c r="Y12" s="19">
        <v>2</v>
      </c>
      <c r="Z12" s="19" t="s">
        <v>36</v>
      </c>
    </row>
    <row r="13" spans="1:26">
      <c r="A13" s="1">
        <v>40344</v>
      </c>
      <c r="B13" s="20" t="s">
        <v>40</v>
      </c>
      <c r="C13" s="19">
        <v>3</v>
      </c>
      <c r="D13" s="19">
        <v>3</v>
      </c>
      <c r="E13" s="19">
        <v>2</v>
      </c>
      <c r="F13" s="19">
        <v>2</v>
      </c>
      <c r="G13" s="19">
        <v>1</v>
      </c>
      <c r="H13">
        <v>1</v>
      </c>
      <c r="I13" s="19">
        <v>2</v>
      </c>
      <c r="J13" s="19">
        <v>92</v>
      </c>
      <c r="K13" s="19">
        <v>63</v>
      </c>
      <c r="L13" s="21">
        <v>16</v>
      </c>
      <c r="M13" s="19">
        <v>23</v>
      </c>
      <c r="N13" s="19">
        <v>1</v>
      </c>
      <c r="O13" s="19" t="s">
        <v>24</v>
      </c>
      <c r="P13" s="19">
        <v>39.799999999999997</v>
      </c>
      <c r="Q13" s="19" t="s">
        <v>25</v>
      </c>
      <c r="R13">
        <v>11.5</v>
      </c>
      <c r="S13" s="19">
        <v>2</v>
      </c>
      <c r="T13" s="19">
        <v>2</v>
      </c>
      <c r="U13" s="19">
        <v>3</v>
      </c>
      <c r="V13" s="19">
        <v>2</v>
      </c>
      <c r="W13" s="19">
        <v>2</v>
      </c>
      <c r="X13" s="19">
        <v>2</v>
      </c>
      <c r="Y13" s="19">
        <v>2</v>
      </c>
      <c r="Z13" s="19" t="s">
        <v>37</v>
      </c>
    </row>
    <row r="14" spans="1:26">
      <c r="A14" s="1">
        <v>41378</v>
      </c>
      <c r="B14" s="1" t="s">
        <v>40</v>
      </c>
      <c r="C14">
        <v>2</v>
      </c>
      <c r="D14">
        <v>4.5</v>
      </c>
      <c r="E14" s="19">
        <v>1</v>
      </c>
      <c r="F14">
        <v>1</v>
      </c>
      <c r="G14">
        <v>1</v>
      </c>
      <c r="H14">
        <v>2</v>
      </c>
      <c r="I14">
        <v>2</v>
      </c>
      <c r="J14">
        <v>90</v>
      </c>
      <c r="K14">
        <v>78</v>
      </c>
      <c r="L14" s="4">
        <v>80</v>
      </c>
      <c r="M14" s="19">
        <v>46</v>
      </c>
      <c r="N14" s="19" t="s">
        <v>92</v>
      </c>
      <c r="O14" s="19">
        <v>20</v>
      </c>
      <c r="P14" s="3">
        <v>13.2</v>
      </c>
      <c r="Q14" s="3">
        <v>2.5</v>
      </c>
      <c r="R14" s="19" t="s">
        <v>24</v>
      </c>
      <c r="S14">
        <v>2</v>
      </c>
      <c r="T14">
        <v>2</v>
      </c>
      <c r="U14">
        <v>4</v>
      </c>
      <c r="V14">
        <v>2</v>
      </c>
      <c r="W14" s="19">
        <v>2</v>
      </c>
      <c r="X14">
        <v>2</v>
      </c>
      <c r="Y14">
        <v>1</v>
      </c>
      <c r="Z14" t="s">
        <v>47</v>
      </c>
    </row>
    <row r="15" spans="1:26">
      <c r="A15" s="1">
        <v>40272</v>
      </c>
      <c r="B15" s="1" t="s">
        <v>40</v>
      </c>
      <c r="C15">
        <v>1</v>
      </c>
      <c r="D15">
        <v>1.8</v>
      </c>
      <c r="E15" s="19">
        <v>1</v>
      </c>
      <c r="F15">
        <v>2</v>
      </c>
      <c r="G15" s="22">
        <v>1</v>
      </c>
      <c r="H15">
        <v>1</v>
      </c>
      <c r="I15">
        <v>2</v>
      </c>
      <c r="J15" t="s">
        <v>24</v>
      </c>
      <c r="K15" t="s">
        <v>24</v>
      </c>
      <c r="L15" s="4" t="s">
        <v>24</v>
      </c>
      <c r="M15" s="19">
        <v>44</v>
      </c>
      <c r="N15" s="19">
        <v>1</v>
      </c>
      <c r="O15" s="19">
        <v>16</v>
      </c>
      <c r="P15" s="19" t="s">
        <v>24</v>
      </c>
      <c r="Q15" t="s">
        <v>24</v>
      </c>
      <c r="R15" t="s">
        <v>24</v>
      </c>
      <c r="S15" s="19">
        <v>2</v>
      </c>
      <c r="T15">
        <v>2</v>
      </c>
      <c r="U15">
        <v>0</v>
      </c>
      <c r="V15">
        <v>2</v>
      </c>
      <c r="W15">
        <v>2</v>
      </c>
      <c r="X15">
        <v>2</v>
      </c>
      <c r="Y15">
        <v>2</v>
      </c>
      <c r="Z15" t="s">
        <v>38</v>
      </c>
    </row>
    <row r="16" spans="1:26">
      <c r="A16" s="1">
        <v>40935</v>
      </c>
      <c r="B16" s="1" t="s">
        <v>43</v>
      </c>
      <c r="C16">
        <v>1</v>
      </c>
      <c r="D16">
        <v>2</v>
      </c>
      <c r="E16" s="19">
        <v>2</v>
      </c>
      <c r="F16">
        <v>2</v>
      </c>
      <c r="G16" s="22">
        <v>1</v>
      </c>
      <c r="H16">
        <v>1</v>
      </c>
      <c r="I16">
        <v>4</v>
      </c>
      <c r="J16">
        <v>22</v>
      </c>
      <c r="K16">
        <v>23</v>
      </c>
      <c r="L16" s="4" t="s">
        <v>24</v>
      </c>
      <c r="M16" s="19">
        <v>41</v>
      </c>
      <c r="N16" s="19">
        <v>1</v>
      </c>
      <c r="O16" s="19" t="s">
        <v>24</v>
      </c>
      <c r="P16" s="19" t="s">
        <v>24</v>
      </c>
      <c r="Q16" s="19" t="s">
        <v>24</v>
      </c>
      <c r="R16" t="s">
        <v>24</v>
      </c>
      <c r="S16" s="19">
        <v>2</v>
      </c>
      <c r="T16">
        <v>2</v>
      </c>
      <c r="U16">
        <v>0</v>
      </c>
      <c r="V16">
        <v>2</v>
      </c>
      <c r="W16">
        <v>2</v>
      </c>
      <c r="X16">
        <v>2</v>
      </c>
      <c r="Y16">
        <v>2</v>
      </c>
      <c r="Z16" t="s">
        <v>149</v>
      </c>
    </row>
    <row r="17" spans="1:26">
      <c r="A17" s="1">
        <v>41020</v>
      </c>
      <c r="B17" s="1" t="s">
        <v>44</v>
      </c>
      <c r="C17">
        <v>2</v>
      </c>
      <c r="D17">
        <v>5.2</v>
      </c>
      <c r="E17" s="19">
        <v>1</v>
      </c>
      <c r="F17">
        <v>2</v>
      </c>
      <c r="G17" s="22">
        <v>1</v>
      </c>
      <c r="H17">
        <v>1</v>
      </c>
      <c r="I17">
        <v>1</v>
      </c>
      <c r="J17">
        <v>39</v>
      </c>
      <c r="K17">
        <v>28</v>
      </c>
      <c r="L17" s="4">
        <v>28</v>
      </c>
      <c r="M17" s="19">
        <v>54</v>
      </c>
      <c r="N17" s="19">
        <v>1</v>
      </c>
      <c r="O17">
        <v>23</v>
      </c>
      <c r="P17" s="19">
        <v>17.399999999999999</v>
      </c>
      <c r="Q17" t="s">
        <v>24</v>
      </c>
      <c r="R17" t="s">
        <v>24</v>
      </c>
      <c r="S17" s="19">
        <v>1</v>
      </c>
      <c r="T17">
        <v>1</v>
      </c>
      <c r="U17">
        <v>2</v>
      </c>
      <c r="V17">
        <v>2</v>
      </c>
      <c r="W17">
        <v>2</v>
      </c>
      <c r="X17">
        <v>2</v>
      </c>
      <c r="Y17">
        <v>2</v>
      </c>
      <c r="Z17" s="37" t="s">
        <v>45</v>
      </c>
    </row>
    <row r="18" spans="1:26">
      <c r="A18" s="1">
        <v>42380</v>
      </c>
      <c r="B18" s="1" t="s">
        <v>48</v>
      </c>
      <c r="C18">
        <v>3</v>
      </c>
      <c r="D18">
        <v>5.4</v>
      </c>
      <c r="E18" s="19">
        <v>1</v>
      </c>
      <c r="F18">
        <v>2</v>
      </c>
      <c r="G18">
        <v>1</v>
      </c>
      <c r="H18" t="s">
        <v>24</v>
      </c>
      <c r="I18" t="s">
        <v>49</v>
      </c>
      <c r="J18">
        <v>70</v>
      </c>
      <c r="K18">
        <v>50</v>
      </c>
      <c r="L18" s="4">
        <v>39</v>
      </c>
      <c r="M18" s="4">
        <v>44</v>
      </c>
      <c r="N18" s="21">
        <v>1</v>
      </c>
      <c r="O18" s="7">
        <v>20</v>
      </c>
      <c r="P18" s="7">
        <v>20.7</v>
      </c>
      <c r="Q18" s="8" t="s">
        <v>25</v>
      </c>
      <c r="R18" s="8">
        <v>1.1000000000000001</v>
      </c>
      <c r="S18" s="19">
        <v>2</v>
      </c>
      <c r="T18">
        <v>1</v>
      </c>
      <c r="U18" t="s">
        <v>50</v>
      </c>
      <c r="V18">
        <v>1</v>
      </c>
      <c r="W18">
        <v>1</v>
      </c>
      <c r="X18">
        <v>2</v>
      </c>
      <c r="Y18">
        <v>2</v>
      </c>
      <c r="Z18" t="s">
        <v>98</v>
      </c>
    </row>
    <row r="19" spans="1:26">
      <c r="A19" s="1">
        <v>41521</v>
      </c>
      <c r="B19" s="1" t="s">
        <v>44</v>
      </c>
      <c r="C19">
        <v>2</v>
      </c>
      <c r="D19">
        <v>2.7</v>
      </c>
      <c r="E19" s="19">
        <v>1</v>
      </c>
      <c r="F19">
        <v>2</v>
      </c>
      <c r="G19">
        <v>1</v>
      </c>
      <c r="H19">
        <v>1</v>
      </c>
      <c r="I19">
        <v>4</v>
      </c>
      <c r="J19">
        <v>36</v>
      </c>
      <c r="K19">
        <v>17</v>
      </c>
      <c r="L19" s="4">
        <v>15</v>
      </c>
      <c r="M19" s="4">
        <v>39</v>
      </c>
      <c r="N19" s="21">
        <v>1</v>
      </c>
      <c r="O19" s="21">
        <v>17</v>
      </c>
      <c r="P19" s="5">
        <v>12.1</v>
      </c>
      <c r="Q19" s="6" t="s">
        <v>25</v>
      </c>
      <c r="R19" s="19" t="s">
        <v>24</v>
      </c>
      <c r="S19" s="19">
        <v>2</v>
      </c>
      <c r="T19">
        <v>1</v>
      </c>
      <c r="U19">
        <v>2</v>
      </c>
      <c r="V19">
        <v>1</v>
      </c>
      <c r="W19">
        <v>2</v>
      </c>
      <c r="X19">
        <v>2</v>
      </c>
      <c r="Y19">
        <v>1</v>
      </c>
      <c r="Z19" t="s">
        <v>51</v>
      </c>
    </row>
    <row r="20" spans="1:26">
      <c r="A20" s="1">
        <v>40567</v>
      </c>
      <c r="B20" s="1" t="s">
        <v>40</v>
      </c>
      <c r="C20" s="19">
        <v>2</v>
      </c>
      <c r="D20" s="19">
        <v>1.7</v>
      </c>
      <c r="E20" s="19">
        <v>1</v>
      </c>
      <c r="F20" s="19">
        <v>1</v>
      </c>
      <c r="G20" s="19">
        <v>1</v>
      </c>
      <c r="H20" s="19">
        <v>1</v>
      </c>
      <c r="I20" s="19">
        <v>2</v>
      </c>
      <c r="J20" s="19">
        <v>85</v>
      </c>
      <c r="K20" s="19">
        <v>20</v>
      </c>
      <c r="L20" s="21"/>
      <c r="M20" s="21">
        <v>14</v>
      </c>
      <c r="N20" s="21">
        <v>1</v>
      </c>
      <c r="O20" s="21">
        <v>14</v>
      </c>
      <c r="P20" s="19" t="s">
        <v>24</v>
      </c>
      <c r="Q20" s="19" t="s">
        <v>24</v>
      </c>
      <c r="R20" t="s">
        <v>24</v>
      </c>
      <c r="S20" s="19">
        <v>1</v>
      </c>
      <c r="T20">
        <v>1</v>
      </c>
      <c r="U20">
        <v>2</v>
      </c>
      <c r="V20">
        <v>2</v>
      </c>
      <c r="W20">
        <v>2</v>
      </c>
      <c r="X20">
        <v>2</v>
      </c>
      <c r="Y20">
        <v>2</v>
      </c>
    </row>
    <row r="21" spans="1:26">
      <c r="A21" s="20">
        <v>40793</v>
      </c>
      <c r="B21" s="20" t="s">
        <v>40</v>
      </c>
      <c r="C21">
        <v>3</v>
      </c>
      <c r="D21">
        <v>6.2</v>
      </c>
      <c r="E21" s="19">
        <v>1</v>
      </c>
      <c r="F21">
        <v>2</v>
      </c>
      <c r="G21">
        <v>1</v>
      </c>
      <c r="H21" t="s">
        <v>24</v>
      </c>
      <c r="I21" s="19">
        <v>2</v>
      </c>
      <c r="J21">
        <v>52</v>
      </c>
      <c r="K21">
        <v>54</v>
      </c>
      <c r="L21" s="4">
        <v>50</v>
      </c>
      <c r="M21" s="21">
        <v>30</v>
      </c>
      <c r="N21" s="21">
        <v>1</v>
      </c>
      <c r="O21" t="s">
        <v>24</v>
      </c>
      <c r="P21" s="19" t="s">
        <v>52</v>
      </c>
      <c r="Q21" s="19" t="s">
        <v>52</v>
      </c>
      <c r="R21" t="s">
        <v>52</v>
      </c>
      <c r="S21">
        <v>1</v>
      </c>
      <c r="T21" s="19">
        <v>1</v>
      </c>
      <c r="U21" t="s">
        <v>24</v>
      </c>
      <c r="V21">
        <v>2</v>
      </c>
      <c r="W21">
        <v>1</v>
      </c>
      <c r="X21">
        <v>1</v>
      </c>
      <c r="Y21">
        <v>2</v>
      </c>
      <c r="Z21" t="s">
        <v>99</v>
      </c>
    </row>
    <row r="22" spans="1:26">
      <c r="A22" s="1">
        <v>41222</v>
      </c>
      <c r="B22" s="1" t="s">
        <v>57</v>
      </c>
      <c r="C22">
        <v>2</v>
      </c>
      <c r="D22">
        <v>1.4</v>
      </c>
      <c r="E22" s="19">
        <v>1</v>
      </c>
      <c r="F22">
        <v>2</v>
      </c>
      <c r="G22">
        <v>1</v>
      </c>
      <c r="H22">
        <v>1</v>
      </c>
      <c r="I22">
        <v>2</v>
      </c>
      <c r="J22">
        <v>83</v>
      </c>
      <c r="K22">
        <v>15</v>
      </c>
      <c r="L22" s="4"/>
      <c r="M22" s="21">
        <v>37</v>
      </c>
      <c r="N22" s="21">
        <v>1</v>
      </c>
      <c r="O22">
        <v>16</v>
      </c>
      <c r="P22" s="19">
        <v>14.1</v>
      </c>
      <c r="Q22" s="19" t="s">
        <v>25</v>
      </c>
      <c r="R22">
        <v>7.6</v>
      </c>
      <c r="S22">
        <v>1</v>
      </c>
      <c r="T22" s="19">
        <v>1</v>
      </c>
      <c r="U22">
        <v>3</v>
      </c>
      <c r="V22">
        <v>2</v>
      </c>
      <c r="W22">
        <v>2</v>
      </c>
      <c r="X22">
        <v>2</v>
      </c>
      <c r="Y22">
        <v>2</v>
      </c>
      <c r="Z22" t="s">
        <v>53</v>
      </c>
    </row>
    <row r="23" spans="1:26">
      <c r="A23" s="1">
        <v>41708</v>
      </c>
      <c r="B23" s="1" t="s">
        <v>44</v>
      </c>
      <c r="C23">
        <v>2</v>
      </c>
      <c r="D23">
        <v>2.8</v>
      </c>
      <c r="E23" s="19">
        <v>1</v>
      </c>
      <c r="F23">
        <v>2</v>
      </c>
      <c r="G23">
        <v>1</v>
      </c>
      <c r="H23">
        <v>1</v>
      </c>
      <c r="I23">
        <v>2</v>
      </c>
      <c r="J23">
        <v>0.02</v>
      </c>
      <c r="K23">
        <v>0.1</v>
      </c>
      <c r="L23" s="4"/>
      <c r="M23" s="21">
        <v>14</v>
      </c>
      <c r="N23" s="21">
        <v>1</v>
      </c>
      <c r="O23" s="21">
        <v>17</v>
      </c>
      <c r="P23" s="21">
        <v>19.2</v>
      </c>
      <c r="Q23" s="19" t="s">
        <v>24</v>
      </c>
      <c r="R23" t="s">
        <v>24</v>
      </c>
      <c r="S23">
        <v>1</v>
      </c>
      <c r="T23" s="19">
        <v>1</v>
      </c>
      <c r="U23">
        <v>3</v>
      </c>
      <c r="V23">
        <v>1</v>
      </c>
      <c r="W23">
        <v>2</v>
      </c>
      <c r="X23">
        <v>2</v>
      </c>
      <c r="Y23">
        <v>2</v>
      </c>
      <c r="Z23" t="s">
        <v>54</v>
      </c>
    </row>
    <row r="24" spans="1:26">
      <c r="A24" s="1">
        <v>42821</v>
      </c>
      <c r="B24" s="1" t="s">
        <v>40</v>
      </c>
      <c r="C24">
        <v>2</v>
      </c>
      <c r="D24">
        <v>4.7</v>
      </c>
      <c r="E24" s="19">
        <v>2</v>
      </c>
      <c r="F24">
        <v>2</v>
      </c>
      <c r="G24">
        <v>1</v>
      </c>
      <c r="H24">
        <v>1</v>
      </c>
      <c r="I24">
        <v>1</v>
      </c>
      <c r="J24">
        <v>30</v>
      </c>
      <c r="K24">
        <v>18</v>
      </c>
      <c r="L24" s="4">
        <v>21</v>
      </c>
      <c r="M24" s="21">
        <v>32</v>
      </c>
      <c r="N24" s="21">
        <v>1</v>
      </c>
      <c r="O24" s="21">
        <v>13</v>
      </c>
      <c r="P24" s="19" t="s">
        <v>24</v>
      </c>
      <c r="Q24" s="19" t="s">
        <v>24</v>
      </c>
      <c r="R24" t="s">
        <v>24</v>
      </c>
      <c r="S24">
        <v>2</v>
      </c>
      <c r="T24" s="19">
        <v>1</v>
      </c>
      <c r="U24">
        <v>2</v>
      </c>
      <c r="V24">
        <v>1</v>
      </c>
      <c r="W24">
        <v>2</v>
      </c>
      <c r="X24">
        <v>2</v>
      </c>
      <c r="Y24">
        <v>2</v>
      </c>
      <c r="Z24" t="s">
        <v>55</v>
      </c>
    </row>
    <row r="25" spans="1:26">
      <c r="A25" s="1">
        <v>42800</v>
      </c>
      <c r="B25" s="1" t="s">
        <v>56</v>
      </c>
      <c r="C25">
        <v>2</v>
      </c>
      <c r="D25">
        <v>1.4</v>
      </c>
      <c r="E25" s="19">
        <v>1</v>
      </c>
      <c r="F25">
        <v>1</v>
      </c>
      <c r="G25">
        <v>2</v>
      </c>
      <c r="H25">
        <v>1</v>
      </c>
      <c r="I25">
        <v>2</v>
      </c>
      <c r="J25">
        <v>7</v>
      </c>
      <c r="K25">
        <v>6</v>
      </c>
      <c r="L25" s="4">
        <v>86</v>
      </c>
      <c r="M25" s="21">
        <v>45</v>
      </c>
      <c r="N25" s="21">
        <v>1</v>
      </c>
      <c r="O25" s="21">
        <v>18</v>
      </c>
      <c r="P25" s="5">
        <v>20</v>
      </c>
      <c r="Q25" s="6" t="s">
        <v>25</v>
      </c>
      <c r="R25" s="6">
        <v>3</v>
      </c>
      <c r="S25">
        <v>1</v>
      </c>
      <c r="T25" s="19">
        <v>1</v>
      </c>
      <c r="U25">
        <v>2</v>
      </c>
      <c r="V25">
        <v>1</v>
      </c>
      <c r="W25">
        <v>1</v>
      </c>
      <c r="X25">
        <v>2</v>
      </c>
      <c r="Y25">
        <v>2</v>
      </c>
      <c r="Z25" t="s">
        <v>131</v>
      </c>
    </row>
    <row r="26" spans="1:26">
      <c r="A26" s="1">
        <v>42724</v>
      </c>
      <c r="B26" s="1" t="s">
        <v>40</v>
      </c>
      <c r="C26">
        <v>2</v>
      </c>
      <c r="D26">
        <v>2.9</v>
      </c>
      <c r="E26" s="19">
        <v>2</v>
      </c>
      <c r="F26">
        <v>1</v>
      </c>
      <c r="G26">
        <v>2</v>
      </c>
      <c r="H26">
        <v>1</v>
      </c>
      <c r="I26">
        <v>4</v>
      </c>
      <c r="J26">
        <v>39</v>
      </c>
      <c r="K26">
        <v>40</v>
      </c>
      <c r="L26" s="4">
        <v>44</v>
      </c>
      <c r="M26" s="21">
        <v>48</v>
      </c>
      <c r="N26" s="21">
        <v>1</v>
      </c>
      <c r="O26" s="21">
        <v>22</v>
      </c>
      <c r="P26" s="19" t="s">
        <v>24</v>
      </c>
      <c r="Q26" t="s">
        <v>24</v>
      </c>
      <c r="R26" t="s">
        <v>24</v>
      </c>
      <c r="S26">
        <v>2</v>
      </c>
      <c r="T26" s="19">
        <v>2</v>
      </c>
      <c r="U26">
        <v>1</v>
      </c>
      <c r="V26">
        <v>2</v>
      </c>
      <c r="W26">
        <v>2</v>
      </c>
      <c r="X26">
        <v>2</v>
      </c>
      <c r="Y26">
        <v>2</v>
      </c>
    </row>
    <row r="27" spans="1:26">
      <c r="A27" s="1">
        <v>42688</v>
      </c>
      <c r="B27" s="1" t="s">
        <v>40</v>
      </c>
      <c r="C27">
        <v>2</v>
      </c>
      <c r="D27">
        <v>2.2000000000000002</v>
      </c>
      <c r="E27" s="19">
        <v>2</v>
      </c>
      <c r="F27">
        <v>1</v>
      </c>
      <c r="G27">
        <v>2</v>
      </c>
      <c r="H27">
        <v>1</v>
      </c>
      <c r="I27">
        <v>2</v>
      </c>
      <c r="J27">
        <v>37</v>
      </c>
      <c r="K27">
        <v>45</v>
      </c>
      <c r="L27" s="4">
        <v>74</v>
      </c>
      <c r="M27" s="21">
        <v>49</v>
      </c>
      <c r="N27" s="21">
        <v>1</v>
      </c>
      <c r="O27" s="21">
        <v>12</v>
      </c>
      <c r="P27" s="19" t="s">
        <v>24</v>
      </c>
      <c r="Q27" t="s">
        <v>24</v>
      </c>
      <c r="R27" t="s">
        <v>24</v>
      </c>
      <c r="S27">
        <v>1</v>
      </c>
      <c r="T27" s="19">
        <v>1</v>
      </c>
      <c r="U27">
        <v>2</v>
      </c>
      <c r="V27">
        <v>2</v>
      </c>
      <c r="W27">
        <v>2</v>
      </c>
      <c r="X27">
        <v>2</v>
      </c>
      <c r="Y27">
        <v>2</v>
      </c>
      <c r="Z27" t="s">
        <v>89</v>
      </c>
    </row>
    <row r="28" spans="1:26">
      <c r="A28" s="1">
        <v>42677</v>
      </c>
      <c r="B28" s="1" t="s">
        <v>43</v>
      </c>
      <c r="C28">
        <v>3</v>
      </c>
      <c r="D28">
        <v>2.5</v>
      </c>
      <c r="E28" s="19">
        <v>2</v>
      </c>
      <c r="F28">
        <v>2</v>
      </c>
      <c r="G28">
        <v>2</v>
      </c>
      <c r="H28">
        <v>1</v>
      </c>
      <c r="I28">
        <v>4</v>
      </c>
      <c r="J28">
        <v>67</v>
      </c>
      <c r="K28">
        <v>40</v>
      </c>
      <c r="L28" s="4">
        <v>20</v>
      </c>
      <c r="M28" s="21">
        <v>24</v>
      </c>
      <c r="N28" s="21">
        <v>1</v>
      </c>
      <c r="O28" t="s">
        <v>24</v>
      </c>
      <c r="P28" s="19" t="s">
        <v>24</v>
      </c>
      <c r="Q28" t="s">
        <v>24</v>
      </c>
      <c r="S28">
        <v>2</v>
      </c>
      <c r="T28">
        <v>2</v>
      </c>
      <c r="U28">
        <v>2</v>
      </c>
      <c r="V28">
        <v>1</v>
      </c>
      <c r="W28">
        <v>1</v>
      </c>
      <c r="X28">
        <v>2</v>
      </c>
      <c r="Y28">
        <v>2</v>
      </c>
      <c r="Z28" t="s">
        <v>58</v>
      </c>
    </row>
    <row r="29" spans="1:26">
      <c r="A29" s="1">
        <v>42541</v>
      </c>
      <c r="B29" s="1" t="s">
        <v>40</v>
      </c>
      <c r="C29">
        <v>2</v>
      </c>
      <c r="D29">
        <v>3.5</v>
      </c>
      <c r="E29" s="19">
        <v>1</v>
      </c>
      <c r="F29">
        <v>2</v>
      </c>
      <c r="G29" s="19">
        <v>2</v>
      </c>
      <c r="H29">
        <v>1</v>
      </c>
      <c r="I29">
        <v>2</v>
      </c>
      <c r="J29">
        <v>23</v>
      </c>
      <c r="K29">
        <v>16</v>
      </c>
      <c r="L29" s="4">
        <v>19</v>
      </c>
      <c r="M29" s="21">
        <v>38</v>
      </c>
      <c r="N29" s="21">
        <v>1</v>
      </c>
      <c r="O29" s="21">
        <v>15</v>
      </c>
      <c r="P29" s="19" t="s">
        <v>24</v>
      </c>
      <c r="Q29" t="s">
        <v>24</v>
      </c>
      <c r="R29" t="s">
        <v>24</v>
      </c>
      <c r="S29">
        <v>1</v>
      </c>
      <c r="T29">
        <v>1</v>
      </c>
      <c r="U29">
        <v>2</v>
      </c>
      <c r="V29">
        <v>2</v>
      </c>
      <c r="W29">
        <v>2</v>
      </c>
      <c r="X29">
        <v>2</v>
      </c>
      <c r="Y29">
        <v>2</v>
      </c>
      <c r="Z29" s="19"/>
    </row>
    <row r="30" spans="1:26">
      <c r="A30" s="1">
        <v>42203</v>
      </c>
      <c r="B30" s="32" t="s">
        <v>106</v>
      </c>
      <c r="C30">
        <v>2</v>
      </c>
      <c r="D30">
        <v>5</v>
      </c>
      <c r="E30" s="19">
        <v>2</v>
      </c>
      <c r="F30">
        <v>3</v>
      </c>
      <c r="G30">
        <v>2</v>
      </c>
      <c r="H30">
        <v>1</v>
      </c>
      <c r="I30">
        <v>1</v>
      </c>
      <c r="J30">
        <v>-6</v>
      </c>
      <c r="K30">
        <v>-3</v>
      </c>
      <c r="L30" s="19">
        <v>97</v>
      </c>
      <c r="M30" s="19">
        <v>31</v>
      </c>
      <c r="N30" s="19">
        <v>1</v>
      </c>
      <c r="O30" s="19">
        <v>16</v>
      </c>
      <c r="P30" s="19">
        <v>14</v>
      </c>
      <c r="Q30" s="19" t="s">
        <v>25</v>
      </c>
      <c r="R30" s="19">
        <v>0.9</v>
      </c>
      <c r="S30">
        <v>1</v>
      </c>
      <c r="T30">
        <v>1</v>
      </c>
      <c r="U30">
        <v>8</v>
      </c>
      <c r="V30">
        <v>1</v>
      </c>
      <c r="W30">
        <v>2</v>
      </c>
      <c r="X30">
        <v>2</v>
      </c>
      <c r="Y30">
        <v>1</v>
      </c>
      <c r="Z30" t="s">
        <v>59</v>
      </c>
    </row>
    <row r="31" spans="1:26">
      <c r="A31" s="1">
        <v>41762</v>
      </c>
      <c r="B31" s="19" t="s">
        <v>43</v>
      </c>
      <c r="C31" s="19">
        <v>2</v>
      </c>
      <c r="D31">
        <v>2.2999999999999998</v>
      </c>
      <c r="E31" s="19">
        <v>1</v>
      </c>
      <c r="F31">
        <v>1</v>
      </c>
      <c r="G31">
        <v>2</v>
      </c>
      <c r="H31">
        <v>1</v>
      </c>
      <c r="I31">
        <v>4</v>
      </c>
      <c r="J31">
        <v>48</v>
      </c>
      <c r="K31">
        <v>63</v>
      </c>
      <c r="L31" s="19">
        <v>81</v>
      </c>
      <c r="M31" s="19">
        <v>23</v>
      </c>
      <c r="N31" s="19">
        <v>1</v>
      </c>
      <c r="O31" s="19">
        <v>17</v>
      </c>
      <c r="P31" s="19">
        <v>40.299999999999997</v>
      </c>
      <c r="Q31" t="s">
        <v>24</v>
      </c>
      <c r="R31" t="s">
        <v>24</v>
      </c>
      <c r="S31">
        <v>2</v>
      </c>
      <c r="T31">
        <v>2</v>
      </c>
      <c r="U31">
        <v>4</v>
      </c>
      <c r="V31">
        <v>1</v>
      </c>
      <c r="W31">
        <v>1</v>
      </c>
      <c r="X31">
        <v>2</v>
      </c>
      <c r="Y31">
        <v>1</v>
      </c>
      <c r="Z31" t="s">
        <v>145</v>
      </c>
    </row>
    <row r="32" spans="1:26">
      <c r="A32" s="1">
        <v>41525</v>
      </c>
      <c r="B32" s="19" t="s">
        <v>44</v>
      </c>
      <c r="C32" s="19">
        <v>2</v>
      </c>
      <c r="D32">
        <v>1.8</v>
      </c>
      <c r="E32" s="19">
        <v>1</v>
      </c>
      <c r="F32">
        <v>2</v>
      </c>
      <c r="G32">
        <v>2</v>
      </c>
      <c r="H32">
        <v>1</v>
      </c>
      <c r="I32">
        <v>2</v>
      </c>
      <c r="J32">
        <v>93</v>
      </c>
      <c r="K32">
        <v>95</v>
      </c>
      <c r="L32" s="19">
        <v>90</v>
      </c>
      <c r="M32" s="19">
        <v>52</v>
      </c>
      <c r="N32" s="19" t="s">
        <v>24</v>
      </c>
      <c r="O32">
        <v>21</v>
      </c>
      <c r="P32" s="19" t="s">
        <v>24</v>
      </c>
      <c r="Q32" t="s">
        <v>25</v>
      </c>
      <c r="R32">
        <v>0.5</v>
      </c>
      <c r="S32">
        <v>1</v>
      </c>
      <c r="T32">
        <v>1</v>
      </c>
      <c r="U32">
        <v>2</v>
      </c>
      <c r="V32">
        <v>2</v>
      </c>
      <c r="W32">
        <v>2</v>
      </c>
      <c r="X32">
        <v>2</v>
      </c>
      <c r="Y32">
        <v>2</v>
      </c>
    </row>
    <row r="33" spans="1:120">
      <c r="A33" s="1">
        <v>42895</v>
      </c>
      <c r="B33" s="30" t="s">
        <v>60</v>
      </c>
      <c r="C33" s="19">
        <v>2</v>
      </c>
      <c r="D33">
        <v>4.8</v>
      </c>
      <c r="E33" s="19">
        <v>2</v>
      </c>
      <c r="F33">
        <v>2</v>
      </c>
      <c r="G33">
        <v>2</v>
      </c>
      <c r="H33">
        <v>1</v>
      </c>
      <c r="I33">
        <v>1</v>
      </c>
      <c r="J33">
        <v>14</v>
      </c>
      <c r="K33">
        <v>43</v>
      </c>
      <c r="L33" s="19">
        <v>7.5</v>
      </c>
      <c r="M33" s="19">
        <v>52</v>
      </c>
      <c r="N33" s="19">
        <v>1</v>
      </c>
      <c r="O33">
        <v>10</v>
      </c>
      <c r="P33">
        <v>23</v>
      </c>
      <c r="Q33" t="s">
        <v>25</v>
      </c>
      <c r="R33" t="s">
        <v>24</v>
      </c>
      <c r="S33">
        <v>1</v>
      </c>
      <c r="T33">
        <v>1</v>
      </c>
      <c r="U33">
        <v>4</v>
      </c>
      <c r="V33">
        <v>2</v>
      </c>
      <c r="W33">
        <v>2</v>
      </c>
      <c r="X33">
        <v>2</v>
      </c>
      <c r="Y33">
        <v>2</v>
      </c>
      <c r="Z33" t="s">
        <v>61</v>
      </c>
    </row>
    <row r="34" spans="1:120">
      <c r="A34" s="13">
        <v>41935</v>
      </c>
      <c r="B34" s="13" t="s">
        <v>56</v>
      </c>
      <c r="C34" s="12">
        <v>2</v>
      </c>
      <c r="D34" s="14">
        <v>1.3</v>
      </c>
      <c r="E34" s="19">
        <v>2</v>
      </c>
      <c r="F34" s="12">
        <v>2</v>
      </c>
      <c r="G34" s="19">
        <v>2</v>
      </c>
      <c r="H34" s="12">
        <v>3</v>
      </c>
      <c r="I34" s="12">
        <v>1</v>
      </c>
      <c r="J34" s="12">
        <v>27</v>
      </c>
      <c r="K34" s="12">
        <v>18</v>
      </c>
      <c r="L34" s="15">
        <v>30</v>
      </c>
      <c r="M34" s="15">
        <v>37</v>
      </c>
      <c r="N34" s="15">
        <v>1</v>
      </c>
      <c r="O34" s="15">
        <v>15</v>
      </c>
      <c r="P34" s="12">
        <v>14.6</v>
      </c>
      <c r="Q34" s="12" t="s">
        <v>25</v>
      </c>
      <c r="R34" s="12" t="s">
        <v>24</v>
      </c>
      <c r="S34" s="12">
        <v>1</v>
      </c>
      <c r="T34" s="12">
        <v>1</v>
      </c>
      <c r="U34" s="12">
        <v>4</v>
      </c>
      <c r="V34" s="12">
        <v>1</v>
      </c>
      <c r="W34" s="12">
        <v>1</v>
      </c>
      <c r="X34" s="12">
        <v>2</v>
      </c>
      <c r="Y34" s="12">
        <v>1</v>
      </c>
      <c r="Z34" s="12" t="s">
        <v>146</v>
      </c>
      <c r="AA34" s="12"/>
      <c r="AB34" s="12"/>
      <c r="AC34" s="12"/>
      <c r="AD34" s="12"/>
      <c r="AE34" s="12"/>
      <c r="AF34" s="12"/>
      <c r="AG34" s="12"/>
      <c r="AH34" s="12"/>
      <c r="AI34" s="12"/>
      <c r="AJ34" s="12"/>
      <c r="AK34" s="12"/>
      <c r="AL34" s="12"/>
      <c r="AM34" s="12"/>
      <c r="AN34" s="12"/>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row>
    <row r="35" spans="1:120">
      <c r="A35" s="23">
        <v>42096</v>
      </c>
      <c r="B35" s="30" t="s">
        <v>104</v>
      </c>
      <c r="C35" s="22">
        <v>2</v>
      </c>
      <c r="D35" s="17">
        <v>2.8</v>
      </c>
      <c r="E35" s="19">
        <v>1</v>
      </c>
      <c r="F35" s="22">
        <v>2</v>
      </c>
      <c r="G35" s="19">
        <v>2</v>
      </c>
      <c r="H35" s="22">
        <v>1</v>
      </c>
      <c r="I35" s="22">
        <v>1</v>
      </c>
      <c r="J35" s="22">
        <v>94</v>
      </c>
      <c r="K35" s="22">
        <v>95</v>
      </c>
      <c r="L35" s="24">
        <v>99</v>
      </c>
      <c r="M35" s="24">
        <v>41</v>
      </c>
      <c r="N35" s="24">
        <v>2</v>
      </c>
      <c r="O35" s="22">
        <v>19</v>
      </c>
      <c r="P35" s="22">
        <v>1.6</v>
      </c>
      <c r="Q35" s="22" t="s">
        <v>62</v>
      </c>
      <c r="R35" s="22" t="s">
        <v>24</v>
      </c>
      <c r="S35" s="22">
        <v>1</v>
      </c>
      <c r="T35" s="22">
        <v>1</v>
      </c>
      <c r="U35" s="22">
        <v>2</v>
      </c>
      <c r="V35" s="22">
        <v>2</v>
      </c>
      <c r="W35" s="22">
        <v>2</v>
      </c>
      <c r="X35" s="22">
        <v>2</v>
      </c>
      <c r="Y35" s="22">
        <v>2</v>
      </c>
      <c r="Z35" s="22"/>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row>
    <row r="36" spans="1:120">
      <c r="A36" s="23">
        <v>42253</v>
      </c>
      <c r="B36" s="23" t="s">
        <v>48</v>
      </c>
      <c r="C36" s="22">
        <v>2</v>
      </c>
      <c r="D36" s="17">
        <v>0.8</v>
      </c>
      <c r="E36" s="19">
        <v>1</v>
      </c>
      <c r="F36" s="22">
        <v>2</v>
      </c>
      <c r="G36" s="19">
        <v>2</v>
      </c>
      <c r="H36" s="22" t="s">
        <v>24</v>
      </c>
      <c r="I36" s="22">
        <v>1</v>
      </c>
      <c r="J36" s="22">
        <v>13</v>
      </c>
      <c r="K36" s="22">
        <v>38</v>
      </c>
      <c r="L36" s="24">
        <v>68</v>
      </c>
      <c r="M36" s="24">
        <v>47</v>
      </c>
      <c r="N36" s="24">
        <v>1</v>
      </c>
      <c r="O36" s="24">
        <v>13</v>
      </c>
      <c r="P36" s="22">
        <v>11.6</v>
      </c>
      <c r="Q36" s="22" t="s">
        <v>25</v>
      </c>
      <c r="R36" s="22">
        <v>3.8</v>
      </c>
      <c r="S36" s="22">
        <v>1</v>
      </c>
      <c r="T36" s="22">
        <v>1</v>
      </c>
      <c r="U36" s="22">
        <v>4</v>
      </c>
      <c r="V36" s="22">
        <v>1</v>
      </c>
      <c r="W36" s="22">
        <v>1</v>
      </c>
      <c r="X36" s="22">
        <v>1</v>
      </c>
      <c r="Y36" s="22">
        <v>2</v>
      </c>
      <c r="Z36" s="22" t="s">
        <v>144</v>
      </c>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row>
    <row r="37" spans="1:120">
      <c r="A37" s="23">
        <v>42533</v>
      </c>
      <c r="B37" s="23" t="s">
        <v>68</v>
      </c>
      <c r="C37" s="22">
        <v>2</v>
      </c>
      <c r="D37" s="17">
        <v>3.9</v>
      </c>
      <c r="E37" s="19">
        <v>1</v>
      </c>
      <c r="F37" s="22">
        <v>2</v>
      </c>
      <c r="G37" s="19">
        <v>2</v>
      </c>
      <c r="H37" s="22">
        <v>1</v>
      </c>
      <c r="I37" s="22">
        <v>1</v>
      </c>
      <c r="J37" s="22">
        <v>8</v>
      </c>
      <c r="K37" s="22">
        <v>8</v>
      </c>
      <c r="L37" s="24">
        <v>26</v>
      </c>
      <c r="M37" s="11">
        <v>33</v>
      </c>
      <c r="N37" s="11">
        <v>1</v>
      </c>
      <c r="O37" s="9">
        <v>33</v>
      </c>
      <c r="P37" s="9" t="s">
        <v>62</v>
      </c>
      <c r="Q37" s="9" t="s">
        <v>62</v>
      </c>
      <c r="R37" s="9" t="s">
        <v>62</v>
      </c>
      <c r="S37" s="9">
        <v>2</v>
      </c>
      <c r="T37" s="9">
        <v>2</v>
      </c>
      <c r="U37" s="9">
        <v>3</v>
      </c>
      <c r="V37" s="9">
        <v>2</v>
      </c>
      <c r="W37" s="9">
        <v>2</v>
      </c>
      <c r="X37" s="9">
        <v>2</v>
      </c>
      <c r="Y37" s="9">
        <v>2</v>
      </c>
      <c r="Z37" s="22" t="s">
        <v>64</v>
      </c>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row>
    <row r="38" spans="1:120">
      <c r="A38" s="23">
        <v>42131</v>
      </c>
      <c r="B38" s="23" t="s">
        <v>56</v>
      </c>
      <c r="C38" s="22">
        <v>2</v>
      </c>
      <c r="D38" s="17">
        <v>1.3</v>
      </c>
      <c r="E38" s="19">
        <v>2</v>
      </c>
      <c r="F38" s="22">
        <v>2</v>
      </c>
      <c r="G38" s="19">
        <v>2</v>
      </c>
      <c r="H38" s="22">
        <v>1</v>
      </c>
      <c r="I38" s="22">
        <v>1</v>
      </c>
      <c r="J38" s="22">
        <v>32</v>
      </c>
      <c r="K38" s="22">
        <v>21</v>
      </c>
      <c r="L38" s="24">
        <v>38</v>
      </c>
      <c r="M38" s="9">
        <v>50</v>
      </c>
      <c r="N38" s="9">
        <v>2</v>
      </c>
      <c r="O38" s="9">
        <v>16</v>
      </c>
      <c r="P38" s="9">
        <v>35.200000000000003</v>
      </c>
      <c r="Q38" s="9">
        <v>3.2</v>
      </c>
      <c r="R38" s="9">
        <v>5.5</v>
      </c>
      <c r="S38" s="9">
        <v>2</v>
      </c>
      <c r="T38" s="9">
        <v>1</v>
      </c>
      <c r="U38" s="9">
        <v>2</v>
      </c>
      <c r="V38" s="9">
        <v>1</v>
      </c>
      <c r="W38" s="9">
        <v>1</v>
      </c>
      <c r="X38" s="9">
        <v>2</v>
      </c>
      <c r="Y38" s="9">
        <v>2</v>
      </c>
      <c r="Z38" s="22" t="s">
        <v>102</v>
      </c>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row>
    <row r="39" spans="1:120">
      <c r="A39" s="23">
        <v>42824</v>
      </c>
      <c r="B39" s="23" t="s">
        <v>40</v>
      </c>
      <c r="C39" s="22">
        <v>2</v>
      </c>
      <c r="D39" s="17">
        <v>1.9</v>
      </c>
      <c r="E39" s="19">
        <v>2</v>
      </c>
      <c r="F39" s="22">
        <v>2</v>
      </c>
      <c r="G39" s="19">
        <v>2</v>
      </c>
      <c r="H39" s="22">
        <v>1</v>
      </c>
      <c r="I39" s="22">
        <v>1</v>
      </c>
      <c r="J39" s="22"/>
      <c r="K39" s="22"/>
      <c r="L39" s="24"/>
      <c r="M39" s="11">
        <v>41</v>
      </c>
      <c r="N39" s="11">
        <v>1</v>
      </c>
      <c r="O39" s="11">
        <v>11</v>
      </c>
      <c r="P39" s="11">
        <v>10.3</v>
      </c>
      <c r="Q39" s="9" t="s">
        <v>25</v>
      </c>
      <c r="R39" s="9" t="s">
        <v>24</v>
      </c>
      <c r="S39" s="9">
        <v>1</v>
      </c>
      <c r="T39" s="9">
        <v>1</v>
      </c>
      <c r="U39" s="9">
        <v>2</v>
      </c>
      <c r="V39" s="9">
        <v>2</v>
      </c>
      <c r="W39" s="9">
        <v>2</v>
      </c>
      <c r="X39" s="9">
        <v>2</v>
      </c>
      <c r="Y39" s="9">
        <v>2</v>
      </c>
      <c r="Z39" s="22" t="s">
        <v>65</v>
      </c>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row>
    <row r="40" spans="1:120">
      <c r="A40" s="23">
        <v>42388</v>
      </c>
      <c r="B40" s="31" t="s">
        <v>105</v>
      </c>
      <c r="C40" s="22">
        <v>2</v>
      </c>
      <c r="D40" s="17">
        <v>4.5999999999999996</v>
      </c>
      <c r="E40" s="19">
        <v>2</v>
      </c>
      <c r="F40" s="22">
        <v>2</v>
      </c>
      <c r="G40" s="19">
        <v>2</v>
      </c>
      <c r="H40" s="22">
        <v>1</v>
      </c>
      <c r="I40" s="22">
        <v>4</v>
      </c>
      <c r="J40" s="22">
        <v>9</v>
      </c>
      <c r="K40" s="22">
        <v>10</v>
      </c>
      <c r="L40" s="24">
        <v>34</v>
      </c>
      <c r="M40" s="11">
        <v>41</v>
      </c>
      <c r="N40" s="11">
        <v>1</v>
      </c>
      <c r="O40" s="11">
        <v>17</v>
      </c>
      <c r="P40" s="11">
        <v>16</v>
      </c>
      <c r="Q40" s="9" t="s">
        <v>25</v>
      </c>
      <c r="R40" s="9">
        <v>2.4</v>
      </c>
      <c r="S40" s="9">
        <v>1</v>
      </c>
      <c r="T40" s="9">
        <v>1</v>
      </c>
      <c r="U40" s="9">
        <v>1</v>
      </c>
      <c r="V40" s="9">
        <v>1</v>
      </c>
      <c r="W40" s="9">
        <v>1</v>
      </c>
      <c r="X40" s="9">
        <v>2</v>
      </c>
      <c r="Y40" s="9">
        <v>2</v>
      </c>
      <c r="Z40" s="22" t="s">
        <v>66</v>
      </c>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row>
    <row r="41" spans="1:120">
      <c r="A41" s="23">
        <v>42886</v>
      </c>
      <c r="B41" s="23" t="s">
        <v>68</v>
      </c>
      <c r="C41" s="22">
        <v>2</v>
      </c>
      <c r="D41" s="17">
        <v>1.3</v>
      </c>
      <c r="E41" s="19">
        <v>1</v>
      </c>
      <c r="F41" s="22">
        <v>2</v>
      </c>
      <c r="G41" s="19">
        <v>2</v>
      </c>
      <c r="H41" s="22">
        <v>2</v>
      </c>
      <c r="I41" s="22">
        <v>3</v>
      </c>
      <c r="J41" s="22">
        <v>75</v>
      </c>
      <c r="K41" s="22">
        <v>50</v>
      </c>
      <c r="L41" s="24">
        <v>40</v>
      </c>
      <c r="M41" s="24">
        <v>40</v>
      </c>
      <c r="N41" s="24" t="s">
        <v>24</v>
      </c>
      <c r="O41" s="24">
        <v>19</v>
      </c>
      <c r="P41" s="11">
        <v>11.8</v>
      </c>
      <c r="Q41" s="9" t="s">
        <v>25</v>
      </c>
      <c r="R41" s="9">
        <v>3.2</v>
      </c>
      <c r="S41" s="9">
        <v>2</v>
      </c>
      <c r="T41" s="9">
        <v>2</v>
      </c>
      <c r="U41" s="9">
        <v>2</v>
      </c>
      <c r="V41" s="9">
        <v>2</v>
      </c>
      <c r="W41" s="9">
        <v>1</v>
      </c>
      <c r="X41" s="9">
        <v>2</v>
      </c>
      <c r="Y41" s="9">
        <v>2</v>
      </c>
      <c r="Z41" s="22" t="s">
        <v>67</v>
      </c>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row>
    <row r="42" spans="1:120">
      <c r="A42" s="1">
        <v>41838</v>
      </c>
      <c r="B42" s="23" t="s">
        <v>69</v>
      </c>
      <c r="C42" s="22">
        <v>2</v>
      </c>
      <c r="D42" s="17">
        <v>1.5</v>
      </c>
      <c r="E42" s="19">
        <v>2</v>
      </c>
      <c r="F42" s="22">
        <v>2</v>
      </c>
      <c r="G42" s="19">
        <v>2</v>
      </c>
      <c r="H42" t="s">
        <v>24</v>
      </c>
      <c r="I42" s="22">
        <v>2</v>
      </c>
      <c r="J42" s="22">
        <v>9</v>
      </c>
      <c r="K42" s="22">
        <v>2</v>
      </c>
      <c r="L42" s="24">
        <v>10</v>
      </c>
      <c r="M42" s="11">
        <v>45</v>
      </c>
      <c r="N42" s="11">
        <v>1</v>
      </c>
      <c r="O42" t="s">
        <v>24</v>
      </c>
      <c r="P42" s="11">
        <v>18</v>
      </c>
      <c r="Q42" s="9" t="s">
        <v>25</v>
      </c>
      <c r="R42" s="19"/>
      <c r="S42" s="9">
        <v>1</v>
      </c>
      <c r="T42" s="9">
        <v>1</v>
      </c>
      <c r="U42" s="9">
        <v>2</v>
      </c>
      <c r="V42" s="9">
        <v>2</v>
      </c>
      <c r="W42" s="9">
        <v>2</v>
      </c>
      <c r="X42" s="9">
        <v>2</v>
      </c>
      <c r="Y42" s="9">
        <v>1</v>
      </c>
      <c r="Z42" s="22" t="s">
        <v>70</v>
      </c>
    </row>
    <row r="43" spans="1:120">
      <c r="A43" s="20">
        <v>42478</v>
      </c>
      <c r="B43" s="30" t="s">
        <v>71</v>
      </c>
      <c r="C43" s="19">
        <v>2</v>
      </c>
      <c r="D43" s="19">
        <v>1.9</v>
      </c>
      <c r="E43" s="19">
        <v>2</v>
      </c>
      <c r="F43" s="19">
        <v>2</v>
      </c>
      <c r="G43" s="19">
        <v>2</v>
      </c>
      <c r="H43" s="19">
        <v>2</v>
      </c>
      <c r="I43" s="19">
        <v>1</v>
      </c>
      <c r="J43" s="19">
        <v>1</v>
      </c>
      <c r="K43" s="19">
        <v>1</v>
      </c>
      <c r="L43" s="19">
        <v>-1.2</v>
      </c>
      <c r="M43" s="19">
        <v>22</v>
      </c>
      <c r="N43" s="19" t="s">
        <v>93</v>
      </c>
      <c r="O43" s="19">
        <v>15</v>
      </c>
      <c r="P43" s="19" t="s">
        <v>24</v>
      </c>
      <c r="Q43" s="19" t="s">
        <v>24</v>
      </c>
      <c r="R43" s="19" t="s">
        <v>24</v>
      </c>
      <c r="S43" s="19">
        <v>2</v>
      </c>
      <c r="T43" s="19">
        <v>2</v>
      </c>
      <c r="U43" s="19">
        <v>1</v>
      </c>
      <c r="V43" s="19">
        <v>2</v>
      </c>
      <c r="W43" s="19">
        <v>2</v>
      </c>
      <c r="X43" s="19">
        <v>2</v>
      </c>
      <c r="Y43" s="19">
        <v>2</v>
      </c>
      <c r="Z43" s="10" t="s">
        <v>72</v>
      </c>
    </row>
    <row r="44" spans="1:120">
      <c r="A44" s="20">
        <v>41554</v>
      </c>
      <c r="B44" s="20" t="s">
        <v>43</v>
      </c>
      <c r="C44" s="19">
        <v>2</v>
      </c>
      <c r="D44" s="19">
        <v>3.1</v>
      </c>
      <c r="E44" s="19">
        <v>2</v>
      </c>
      <c r="F44" s="19">
        <v>1</v>
      </c>
      <c r="G44" s="12">
        <v>2</v>
      </c>
      <c r="H44" s="19">
        <v>1</v>
      </c>
      <c r="I44" s="19">
        <v>4</v>
      </c>
      <c r="J44" s="19">
        <v>52</v>
      </c>
      <c r="K44" s="19">
        <v>9.8000000000000007</v>
      </c>
      <c r="L44" s="21" t="s">
        <v>73</v>
      </c>
      <c r="M44" s="21">
        <v>18</v>
      </c>
      <c r="N44" s="21">
        <v>1</v>
      </c>
      <c r="O44" s="21">
        <v>16</v>
      </c>
      <c r="P44" s="21">
        <v>17.3</v>
      </c>
      <c r="Q44" s="19" t="s">
        <v>24</v>
      </c>
      <c r="R44" s="19" t="s">
        <v>24</v>
      </c>
      <c r="S44" s="19">
        <v>1</v>
      </c>
      <c r="T44" s="19">
        <v>1</v>
      </c>
      <c r="U44" s="19">
        <v>3</v>
      </c>
      <c r="V44" s="19">
        <v>2</v>
      </c>
      <c r="W44" s="19">
        <v>2</v>
      </c>
      <c r="X44" s="19">
        <v>2</v>
      </c>
      <c r="Y44" s="19">
        <v>2</v>
      </c>
      <c r="Z44" s="19" t="s">
        <v>74</v>
      </c>
    </row>
    <row r="45" spans="1:120">
      <c r="A45" s="20">
        <v>41751</v>
      </c>
      <c r="B45" s="20" t="s">
        <v>40</v>
      </c>
      <c r="C45" s="19">
        <v>1</v>
      </c>
      <c r="D45" s="19">
        <v>3.6</v>
      </c>
      <c r="E45" s="19">
        <v>2</v>
      </c>
      <c r="F45" s="19">
        <v>3</v>
      </c>
      <c r="G45" s="22">
        <v>2</v>
      </c>
      <c r="H45" s="19">
        <v>1</v>
      </c>
      <c r="I45" s="19">
        <v>2</v>
      </c>
      <c r="J45" s="19">
        <v>34</v>
      </c>
      <c r="K45" s="19">
        <v>11</v>
      </c>
      <c r="L45" s="21">
        <v>7</v>
      </c>
      <c r="M45" s="21">
        <v>42</v>
      </c>
      <c r="N45" s="21">
        <v>1</v>
      </c>
      <c r="O45" s="21">
        <v>15</v>
      </c>
      <c r="P45" s="21">
        <v>21.1</v>
      </c>
      <c r="Q45" s="19" t="s">
        <v>25</v>
      </c>
      <c r="R45" s="19" t="s">
        <v>24</v>
      </c>
      <c r="S45" s="19">
        <v>1</v>
      </c>
      <c r="T45" s="19">
        <v>1</v>
      </c>
      <c r="U45" s="19">
        <v>2</v>
      </c>
      <c r="V45" s="19">
        <v>1</v>
      </c>
      <c r="W45" s="19">
        <v>2</v>
      </c>
      <c r="X45" s="19">
        <v>2</v>
      </c>
      <c r="Y45" s="19">
        <v>1</v>
      </c>
      <c r="Z45" s="19" t="s">
        <v>75</v>
      </c>
    </row>
    <row r="46" spans="1:120">
      <c r="A46" s="20">
        <v>41096</v>
      </c>
      <c r="B46" s="20" t="s">
        <v>76</v>
      </c>
      <c r="C46" s="19">
        <v>3</v>
      </c>
      <c r="D46" s="19">
        <v>0.8</v>
      </c>
      <c r="E46" s="19">
        <v>2</v>
      </c>
      <c r="F46" s="19">
        <v>2</v>
      </c>
      <c r="G46" s="22">
        <v>2</v>
      </c>
      <c r="H46" s="19">
        <v>1</v>
      </c>
      <c r="I46" s="19">
        <v>1</v>
      </c>
      <c r="J46" s="19">
        <v>49</v>
      </c>
      <c r="K46" s="19">
        <v>73</v>
      </c>
      <c r="L46" s="21">
        <v>86</v>
      </c>
      <c r="M46" s="21">
        <v>26</v>
      </c>
      <c r="N46" s="21">
        <v>1</v>
      </c>
      <c r="O46" s="19" t="s">
        <v>24</v>
      </c>
      <c r="P46" s="19" t="s">
        <v>24</v>
      </c>
      <c r="Q46" s="19" t="s">
        <v>24</v>
      </c>
      <c r="R46" s="19" t="s">
        <v>24</v>
      </c>
      <c r="S46" s="19">
        <v>2</v>
      </c>
      <c r="T46" s="19">
        <v>2</v>
      </c>
      <c r="U46" s="19">
        <v>0</v>
      </c>
      <c r="V46" s="19">
        <v>2</v>
      </c>
      <c r="W46" s="19">
        <v>2</v>
      </c>
      <c r="X46" s="19">
        <v>2</v>
      </c>
      <c r="Y46" s="19">
        <v>2</v>
      </c>
      <c r="Z46" s="19" t="s">
        <v>92</v>
      </c>
    </row>
    <row r="47" spans="1:120">
      <c r="A47" s="20">
        <v>42866</v>
      </c>
      <c r="B47" s="20" t="s">
        <v>56</v>
      </c>
      <c r="C47" s="19">
        <v>3</v>
      </c>
      <c r="D47" s="19">
        <v>4.0999999999999996</v>
      </c>
      <c r="E47" s="19">
        <v>1</v>
      </c>
      <c r="F47" s="19">
        <v>2</v>
      </c>
      <c r="G47" s="22">
        <v>2</v>
      </c>
      <c r="H47" s="19">
        <v>1</v>
      </c>
      <c r="I47" s="19">
        <v>1</v>
      </c>
      <c r="J47" s="19">
        <v>0.2</v>
      </c>
      <c r="K47" s="19">
        <v>2.9</v>
      </c>
      <c r="L47" s="21">
        <v>68</v>
      </c>
      <c r="M47" s="21">
        <v>38</v>
      </c>
      <c r="N47" s="21">
        <v>1</v>
      </c>
      <c r="O47" s="19" t="s">
        <v>24</v>
      </c>
      <c r="P47" s="19">
        <v>28.4</v>
      </c>
      <c r="Q47" s="19" t="s">
        <v>77</v>
      </c>
      <c r="R47" s="19">
        <v>2.9</v>
      </c>
      <c r="S47" s="19">
        <v>2</v>
      </c>
      <c r="T47" s="19">
        <v>2</v>
      </c>
      <c r="U47" s="19">
        <v>2</v>
      </c>
      <c r="V47" s="19">
        <v>1</v>
      </c>
      <c r="W47" s="19">
        <v>1</v>
      </c>
      <c r="X47" s="19">
        <v>2</v>
      </c>
      <c r="Y47" s="19">
        <v>2</v>
      </c>
      <c r="Z47" s="19" t="s">
        <v>100</v>
      </c>
    </row>
    <row r="48" spans="1:120">
      <c r="A48" s="20">
        <v>42031</v>
      </c>
      <c r="B48" s="20" t="s">
        <v>78</v>
      </c>
      <c r="C48" s="19">
        <v>3</v>
      </c>
      <c r="D48" s="19">
        <v>1.8</v>
      </c>
      <c r="E48" s="19">
        <v>1</v>
      </c>
      <c r="F48" s="19">
        <v>3</v>
      </c>
      <c r="G48" s="22">
        <v>2</v>
      </c>
      <c r="H48" s="19" t="s">
        <v>24</v>
      </c>
      <c r="I48" s="19">
        <v>1</v>
      </c>
      <c r="J48" s="19">
        <v>0</v>
      </c>
      <c r="K48" s="19">
        <v>5</v>
      </c>
      <c r="L48" s="21" t="s">
        <v>24</v>
      </c>
      <c r="M48" s="21">
        <v>38</v>
      </c>
      <c r="N48" s="21">
        <v>1</v>
      </c>
      <c r="O48" s="21">
        <v>15.6</v>
      </c>
      <c r="P48" s="21">
        <v>1.6</v>
      </c>
      <c r="Q48" s="19" t="s">
        <v>24</v>
      </c>
      <c r="R48" s="19" t="s">
        <v>24</v>
      </c>
      <c r="S48" s="19">
        <v>1</v>
      </c>
      <c r="T48" s="19">
        <v>1</v>
      </c>
      <c r="U48" s="19">
        <v>4</v>
      </c>
      <c r="V48" s="19">
        <v>1</v>
      </c>
      <c r="W48" s="19">
        <v>2</v>
      </c>
      <c r="X48" s="19">
        <v>2</v>
      </c>
      <c r="Y48" s="19">
        <v>2</v>
      </c>
      <c r="Z48" s="19" t="s">
        <v>138</v>
      </c>
    </row>
    <row r="49" spans="1:26">
      <c r="A49" s="20">
        <v>41429</v>
      </c>
      <c r="B49" s="20" t="s">
        <v>79</v>
      </c>
      <c r="C49" s="19">
        <v>2</v>
      </c>
      <c r="D49" s="19">
        <v>0.6</v>
      </c>
      <c r="E49" s="19">
        <v>2</v>
      </c>
      <c r="F49" s="19">
        <v>1</v>
      </c>
      <c r="G49" s="22">
        <v>2</v>
      </c>
      <c r="H49" s="19">
        <v>1</v>
      </c>
      <c r="I49" s="19">
        <v>4</v>
      </c>
      <c r="J49" s="19">
        <v>54</v>
      </c>
      <c r="K49" s="19">
        <v>41</v>
      </c>
      <c r="L49" s="21" t="s">
        <v>24</v>
      </c>
      <c r="M49" s="21">
        <v>29</v>
      </c>
      <c r="N49" s="26">
        <v>2</v>
      </c>
      <c r="O49" s="21">
        <v>22</v>
      </c>
      <c r="P49" s="21">
        <v>10.6</v>
      </c>
      <c r="Q49" s="19" t="s">
        <v>25</v>
      </c>
      <c r="R49" s="19">
        <v>2.2999999999999998</v>
      </c>
      <c r="S49" s="19">
        <v>1</v>
      </c>
      <c r="T49" s="19">
        <v>1</v>
      </c>
      <c r="U49" s="19">
        <v>4</v>
      </c>
      <c r="V49" s="19">
        <v>2</v>
      </c>
      <c r="W49" s="19">
        <v>2</v>
      </c>
      <c r="X49" s="19">
        <v>2</v>
      </c>
      <c r="Y49" s="19">
        <v>1</v>
      </c>
      <c r="Z49" s="19" t="s">
        <v>148</v>
      </c>
    </row>
    <row r="50" spans="1:26">
      <c r="A50" s="20">
        <v>42375</v>
      </c>
      <c r="B50" s="20" t="s">
        <v>80</v>
      </c>
      <c r="C50" s="19">
        <v>2</v>
      </c>
      <c r="D50" s="19">
        <v>2.6</v>
      </c>
      <c r="E50" s="19">
        <v>2</v>
      </c>
      <c r="F50" s="19">
        <v>2</v>
      </c>
      <c r="G50" s="19">
        <v>2</v>
      </c>
      <c r="H50" s="19" t="s">
        <v>24</v>
      </c>
      <c r="I50" s="19">
        <v>2</v>
      </c>
      <c r="J50" s="19">
        <v>96</v>
      </c>
      <c r="K50" s="19">
        <v>18</v>
      </c>
      <c r="L50" s="21">
        <v>0</v>
      </c>
      <c r="M50" s="21">
        <v>44</v>
      </c>
      <c r="N50" s="21">
        <v>1</v>
      </c>
      <c r="O50" s="21">
        <v>16</v>
      </c>
      <c r="P50" s="21">
        <v>13.7</v>
      </c>
      <c r="Q50" s="19" t="s">
        <v>25</v>
      </c>
      <c r="R50" s="19">
        <v>2.1</v>
      </c>
      <c r="S50" s="19">
        <v>2</v>
      </c>
      <c r="T50" s="19">
        <v>2</v>
      </c>
      <c r="U50" s="19">
        <v>4</v>
      </c>
      <c r="V50" s="19">
        <v>1</v>
      </c>
      <c r="W50" s="19">
        <v>1</v>
      </c>
      <c r="X50" s="19">
        <v>2</v>
      </c>
      <c r="Y50" s="19">
        <v>2</v>
      </c>
      <c r="Z50" s="19" t="s">
        <v>81</v>
      </c>
    </row>
    <row r="51" spans="1:26">
      <c r="A51" s="20">
        <v>41558</v>
      </c>
      <c r="B51" s="20" t="s">
        <v>44</v>
      </c>
      <c r="C51" s="19">
        <v>3</v>
      </c>
      <c r="D51" s="19">
        <v>2.5</v>
      </c>
      <c r="E51" s="19">
        <v>1</v>
      </c>
      <c r="F51" s="19">
        <v>1</v>
      </c>
      <c r="G51" s="19">
        <v>2</v>
      </c>
      <c r="H51" s="19">
        <v>1</v>
      </c>
      <c r="I51" s="19">
        <v>4</v>
      </c>
      <c r="J51" s="19">
        <v>54</v>
      </c>
      <c r="K51" s="19">
        <v>54</v>
      </c>
      <c r="L51" s="21">
        <v>42</v>
      </c>
      <c r="M51" s="21">
        <v>46</v>
      </c>
      <c r="N51" s="19" t="s">
        <v>24</v>
      </c>
      <c r="O51" s="19" t="s">
        <v>24</v>
      </c>
      <c r="P51" s="19" t="s">
        <v>24</v>
      </c>
      <c r="Q51" s="19" t="s">
        <v>24</v>
      </c>
      <c r="R51" s="19" t="s">
        <v>24</v>
      </c>
      <c r="S51" s="19">
        <v>2</v>
      </c>
      <c r="T51" s="19">
        <v>2</v>
      </c>
      <c r="U51" s="19">
        <v>0</v>
      </c>
      <c r="V51" s="19">
        <v>2</v>
      </c>
      <c r="W51" s="19">
        <v>2</v>
      </c>
      <c r="X51" s="19">
        <v>2</v>
      </c>
      <c r="Y51" s="19">
        <v>2</v>
      </c>
      <c r="Z51" s="19" t="s">
        <v>82</v>
      </c>
    </row>
    <row r="52" spans="1:26">
      <c r="A52" s="20">
        <v>42414</v>
      </c>
      <c r="B52" s="20" t="s">
        <v>80</v>
      </c>
      <c r="C52" s="19">
        <v>2</v>
      </c>
      <c r="D52" s="19">
        <v>2.8</v>
      </c>
      <c r="E52" s="19">
        <v>2</v>
      </c>
      <c r="F52" s="19">
        <v>1</v>
      </c>
      <c r="G52" s="19">
        <v>2</v>
      </c>
      <c r="H52" s="19">
        <v>1</v>
      </c>
      <c r="I52" s="19">
        <v>1</v>
      </c>
      <c r="J52" s="19">
        <v>18</v>
      </c>
      <c r="K52" s="19">
        <v>29</v>
      </c>
      <c r="L52" s="21">
        <v>55</v>
      </c>
      <c r="M52" s="21">
        <v>31</v>
      </c>
      <c r="N52" s="21">
        <v>1</v>
      </c>
      <c r="O52" s="21">
        <v>20</v>
      </c>
      <c r="P52" s="19" t="s">
        <v>24</v>
      </c>
      <c r="Q52" s="19" t="s">
        <v>24</v>
      </c>
      <c r="R52" s="19" t="s">
        <v>24</v>
      </c>
      <c r="S52" s="19">
        <v>1</v>
      </c>
      <c r="T52" s="19">
        <v>1</v>
      </c>
      <c r="U52" s="19">
        <v>2</v>
      </c>
      <c r="V52" s="19">
        <v>1</v>
      </c>
      <c r="W52" s="19">
        <v>2</v>
      </c>
      <c r="X52" s="19">
        <v>2</v>
      </c>
      <c r="Y52" s="19">
        <v>2</v>
      </c>
      <c r="Z52" s="19" t="s">
        <v>147</v>
      </c>
    </row>
    <row r="53" spans="1:26">
      <c r="A53" s="20">
        <v>42817</v>
      </c>
      <c r="B53" s="20" t="s">
        <v>83</v>
      </c>
      <c r="C53" s="19">
        <v>1</v>
      </c>
      <c r="D53" s="19">
        <v>4</v>
      </c>
      <c r="E53" s="19">
        <v>2</v>
      </c>
      <c r="F53" s="19">
        <v>3</v>
      </c>
      <c r="G53" s="19">
        <v>2</v>
      </c>
      <c r="H53" s="19">
        <v>1</v>
      </c>
      <c r="I53" s="19">
        <v>1</v>
      </c>
      <c r="J53" s="19">
        <v>0.6</v>
      </c>
      <c r="K53" s="19">
        <v>0</v>
      </c>
      <c r="L53" s="21">
        <v>0.1</v>
      </c>
      <c r="M53" s="21">
        <v>32</v>
      </c>
      <c r="N53" s="21">
        <v>1</v>
      </c>
      <c r="O53" s="21">
        <v>20</v>
      </c>
      <c r="P53" s="19" t="s">
        <v>24</v>
      </c>
      <c r="Q53" s="19" t="s">
        <v>24</v>
      </c>
      <c r="R53" s="19" t="s">
        <v>24</v>
      </c>
      <c r="S53" s="19">
        <v>2</v>
      </c>
      <c r="T53" s="19">
        <v>2</v>
      </c>
      <c r="U53" s="19">
        <v>10</v>
      </c>
      <c r="V53" s="19">
        <v>1</v>
      </c>
      <c r="W53" s="19">
        <v>2</v>
      </c>
      <c r="X53" s="19">
        <v>2</v>
      </c>
      <c r="Y53" s="19">
        <v>1</v>
      </c>
      <c r="Z53" s="19" t="s">
        <v>103</v>
      </c>
    </row>
    <row r="54" spans="1:26">
      <c r="A54" s="20">
        <v>42697</v>
      </c>
      <c r="B54" s="20" t="s">
        <v>83</v>
      </c>
      <c r="C54" s="19">
        <v>2</v>
      </c>
      <c r="D54" s="19">
        <v>3.3</v>
      </c>
      <c r="E54" s="19">
        <v>1</v>
      </c>
      <c r="F54" s="19">
        <v>2</v>
      </c>
      <c r="G54" s="19">
        <v>2</v>
      </c>
      <c r="H54" s="19">
        <v>1</v>
      </c>
      <c r="I54" s="19">
        <v>4</v>
      </c>
      <c r="J54" s="19">
        <v>53</v>
      </c>
      <c r="K54" s="19">
        <v>89</v>
      </c>
      <c r="L54" s="21">
        <v>95</v>
      </c>
      <c r="M54" s="21">
        <v>45</v>
      </c>
      <c r="N54" s="21" t="s">
        <v>24</v>
      </c>
      <c r="O54" s="19" t="s">
        <v>24</v>
      </c>
      <c r="P54" s="19">
        <v>7.8</v>
      </c>
      <c r="Q54" s="19" t="s">
        <v>25</v>
      </c>
      <c r="R54" s="19">
        <v>0.9</v>
      </c>
      <c r="S54" s="19">
        <v>2</v>
      </c>
      <c r="T54" s="19">
        <v>2</v>
      </c>
      <c r="U54" s="19">
        <v>2</v>
      </c>
      <c r="V54" s="19">
        <v>1</v>
      </c>
      <c r="W54" s="19">
        <v>2</v>
      </c>
      <c r="X54" s="19">
        <v>2</v>
      </c>
      <c r="Y54" s="19">
        <v>1</v>
      </c>
      <c r="Z54" s="19" t="s">
        <v>84</v>
      </c>
    </row>
    <row r="55" spans="1:26">
      <c r="A55" s="20">
        <v>42032</v>
      </c>
      <c r="B55" s="20" t="s">
        <v>78</v>
      </c>
      <c r="C55" s="19">
        <v>3</v>
      </c>
      <c r="D55" s="19">
        <v>2.1</v>
      </c>
      <c r="E55" s="19">
        <v>2</v>
      </c>
      <c r="F55" s="19">
        <v>2</v>
      </c>
      <c r="G55" s="19">
        <v>2</v>
      </c>
      <c r="H55" s="19">
        <v>1</v>
      </c>
      <c r="I55" s="19">
        <v>1</v>
      </c>
      <c r="J55" s="19">
        <v>77</v>
      </c>
      <c r="K55" s="19">
        <v>66</v>
      </c>
      <c r="L55" s="21">
        <v>49</v>
      </c>
      <c r="M55" s="21">
        <v>48</v>
      </c>
      <c r="N55" s="19">
        <v>1</v>
      </c>
      <c r="O55" s="19">
        <v>16</v>
      </c>
      <c r="P55" s="19" t="s">
        <v>24</v>
      </c>
      <c r="Q55" s="19">
        <v>4.3</v>
      </c>
      <c r="R55" s="19" t="s">
        <v>24</v>
      </c>
      <c r="S55" s="19">
        <v>2</v>
      </c>
      <c r="T55" s="19">
        <v>2</v>
      </c>
      <c r="U55" s="19">
        <v>2</v>
      </c>
      <c r="V55" s="19">
        <v>1</v>
      </c>
      <c r="W55" s="19">
        <v>1</v>
      </c>
      <c r="X55" s="19">
        <v>2</v>
      </c>
      <c r="Y55" s="19">
        <v>1</v>
      </c>
      <c r="Z55" s="19" t="s">
        <v>85</v>
      </c>
    </row>
    <row r="56" spans="1:26">
      <c r="A56" s="20">
        <v>42797</v>
      </c>
      <c r="B56" s="20" t="s">
        <v>80</v>
      </c>
      <c r="C56" s="19">
        <v>2</v>
      </c>
      <c r="D56" s="19">
        <v>3</v>
      </c>
      <c r="E56" s="19">
        <v>1</v>
      </c>
      <c r="F56" s="19">
        <v>3</v>
      </c>
      <c r="G56" s="19">
        <v>2</v>
      </c>
      <c r="H56" s="19">
        <v>2</v>
      </c>
      <c r="I56" s="19">
        <v>2</v>
      </c>
      <c r="J56" s="19">
        <v>75</v>
      </c>
      <c r="K56" s="19">
        <v>85</v>
      </c>
      <c r="L56" s="21">
        <v>78</v>
      </c>
      <c r="M56" s="21">
        <v>30</v>
      </c>
      <c r="N56" s="19" t="s">
        <v>24</v>
      </c>
      <c r="O56" s="19" t="s">
        <v>24</v>
      </c>
      <c r="P56" s="19">
        <v>36.9</v>
      </c>
      <c r="Q56" s="19" t="s">
        <v>24</v>
      </c>
      <c r="R56" s="19" t="s">
        <v>24</v>
      </c>
      <c r="S56" s="19">
        <v>1</v>
      </c>
      <c r="T56" s="19">
        <v>2</v>
      </c>
      <c r="U56" s="19">
        <v>2</v>
      </c>
      <c r="V56" s="19">
        <v>2</v>
      </c>
      <c r="W56" s="19">
        <v>2</v>
      </c>
      <c r="X56" s="19">
        <v>2</v>
      </c>
      <c r="Y56" s="19">
        <v>1</v>
      </c>
      <c r="Z56" s="19" t="s">
        <v>107</v>
      </c>
    </row>
    <row r="57" spans="1:26">
      <c r="A57" s="20">
        <v>41704</v>
      </c>
      <c r="B57" s="20" t="s">
        <v>43</v>
      </c>
      <c r="C57" s="19">
        <v>2</v>
      </c>
      <c r="D57" s="19">
        <v>3.8</v>
      </c>
      <c r="E57" s="19">
        <v>1</v>
      </c>
      <c r="F57" s="19">
        <v>2</v>
      </c>
      <c r="G57" s="19">
        <v>2</v>
      </c>
      <c r="H57" s="19">
        <v>2</v>
      </c>
      <c r="I57" s="19">
        <v>2</v>
      </c>
      <c r="J57" s="19">
        <v>21</v>
      </c>
      <c r="K57" s="19">
        <v>25</v>
      </c>
      <c r="L57" s="19" t="s">
        <v>24</v>
      </c>
      <c r="M57" s="21">
        <v>37</v>
      </c>
      <c r="N57" s="19">
        <v>1</v>
      </c>
      <c r="O57" s="19">
        <v>18</v>
      </c>
      <c r="P57" s="19">
        <v>10.7</v>
      </c>
      <c r="Q57" s="19" t="s">
        <v>24</v>
      </c>
      <c r="R57" s="19" t="s">
        <v>24</v>
      </c>
      <c r="S57" s="19">
        <v>2</v>
      </c>
      <c r="T57" s="19">
        <v>1</v>
      </c>
      <c r="U57" s="19">
        <v>2</v>
      </c>
      <c r="V57" s="19">
        <v>1</v>
      </c>
      <c r="W57" s="19">
        <v>1</v>
      </c>
      <c r="X57" s="19">
        <v>2</v>
      </c>
      <c r="Y57" s="19">
        <v>2</v>
      </c>
      <c r="Z57" s="19" t="s">
        <v>86</v>
      </c>
    </row>
    <row r="58" spans="1:26" s="19" customFormat="1">
      <c r="A58" s="20">
        <v>42487</v>
      </c>
      <c r="B58" s="20" t="s">
        <v>80</v>
      </c>
      <c r="C58" s="19">
        <v>3</v>
      </c>
      <c r="D58" s="19">
        <v>2.4</v>
      </c>
      <c r="E58" s="19">
        <v>2</v>
      </c>
      <c r="F58" s="19">
        <v>2</v>
      </c>
      <c r="G58" s="19">
        <v>2</v>
      </c>
      <c r="H58" s="19">
        <v>1</v>
      </c>
      <c r="I58" s="19">
        <v>4</v>
      </c>
      <c r="J58" s="19">
        <v>51</v>
      </c>
      <c r="K58" s="19">
        <v>79</v>
      </c>
      <c r="L58" s="19">
        <v>86</v>
      </c>
      <c r="M58" s="21">
        <v>58</v>
      </c>
      <c r="N58" s="21">
        <v>1</v>
      </c>
      <c r="O58" s="19" t="s">
        <v>24</v>
      </c>
      <c r="P58" s="19" t="s">
        <v>24</v>
      </c>
      <c r="Q58" s="19" t="s">
        <v>24</v>
      </c>
      <c r="R58" s="19" t="s">
        <v>24</v>
      </c>
      <c r="S58" s="19">
        <v>2</v>
      </c>
      <c r="T58" s="19">
        <v>2</v>
      </c>
      <c r="U58" s="19">
        <v>0</v>
      </c>
      <c r="V58" s="19">
        <v>2</v>
      </c>
      <c r="W58" s="19">
        <v>2</v>
      </c>
      <c r="X58" s="19">
        <v>2</v>
      </c>
      <c r="Y58" s="19">
        <v>2</v>
      </c>
      <c r="Z58" s="19" t="s">
        <v>90</v>
      </c>
    </row>
    <row r="59" spans="1:26">
      <c r="A59" s="20">
        <v>41747</v>
      </c>
      <c r="B59" s="20" t="s">
        <v>69</v>
      </c>
      <c r="C59">
        <v>2</v>
      </c>
      <c r="D59">
        <v>1.8</v>
      </c>
      <c r="E59" s="19">
        <v>1</v>
      </c>
      <c r="F59">
        <v>2</v>
      </c>
      <c r="G59">
        <v>2</v>
      </c>
      <c r="H59" t="s">
        <v>24</v>
      </c>
      <c r="I59">
        <v>1</v>
      </c>
      <c r="J59">
        <v>60</v>
      </c>
      <c r="K59">
        <v>17</v>
      </c>
      <c r="L59" t="s">
        <v>24</v>
      </c>
      <c r="M59" s="21">
        <v>40</v>
      </c>
      <c r="N59" s="19" t="s">
        <v>24</v>
      </c>
      <c r="O59">
        <v>17</v>
      </c>
      <c r="P59" t="s">
        <v>24</v>
      </c>
      <c r="Q59" t="s">
        <v>24</v>
      </c>
      <c r="R59" t="s">
        <v>24</v>
      </c>
      <c r="S59">
        <v>1</v>
      </c>
      <c r="T59">
        <v>1</v>
      </c>
      <c r="U59">
        <v>1</v>
      </c>
      <c r="V59">
        <v>2</v>
      </c>
      <c r="W59">
        <v>2</v>
      </c>
      <c r="X59">
        <v>2</v>
      </c>
      <c r="Y59">
        <v>2</v>
      </c>
    </row>
    <row r="60" spans="1:26">
      <c r="A60" s="20">
        <v>41771</v>
      </c>
      <c r="B60" s="20" t="s">
        <v>76</v>
      </c>
      <c r="C60">
        <v>2</v>
      </c>
      <c r="D60">
        <v>1.3</v>
      </c>
      <c r="E60" s="19">
        <v>1</v>
      </c>
      <c r="F60">
        <v>2</v>
      </c>
      <c r="G60">
        <v>2</v>
      </c>
      <c r="H60">
        <v>1</v>
      </c>
      <c r="I60">
        <v>4</v>
      </c>
      <c r="J60">
        <v>45</v>
      </c>
      <c r="K60">
        <v>22</v>
      </c>
      <c r="L60" t="s">
        <v>24</v>
      </c>
      <c r="M60" s="21">
        <v>49</v>
      </c>
      <c r="N60">
        <v>1</v>
      </c>
      <c r="O60">
        <v>17</v>
      </c>
      <c r="P60" t="s">
        <v>24</v>
      </c>
      <c r="Q60" t="s">
        <v>24</v>
      </c>
      <c r="R60" s="19" t="s">
        <v>24</v>
      </c>
      <c r="S60">
        <v>1</v>
      </c>
      <c r="T60">
        <v>1</v>
      </c>
      <c r="U60">
        <v>2</v>
      </c>
      <c r="V60">
        <v>2</v>
      </c>
      <c r="W60">
        <v>2</v>
      </c>
      <c r="X60">
        <v>2</v>
      </c>
      <c r="Y60">
        <v>2</v>
      </c>
    </row>
    <row r="61" spans="1:26">
      <c r="A61" s="20">
        <v>41785</v>
      </c>
      <c r="B61" s="20" t="s">
        <v>57</v>
      </c>
      <c r="C61">
        <v>2</v>
      </c>
      <c r="D61">
        <v>2.2999999999999998</v>
      </c>
      <c r="E61" s="19">
        <v>1</v>
      </c>
      <c r="F61">
        <v>1</v>
      </c>
      <c r="G61">
        <v>2</v>
      </c>
      <c r="H61">
        <v>1</v>
      </c>
      <c r="I61">
        <v>4</v>
      </c>
      <c r="J61">
        <v>48</v>
      </c>
      <c r="K61">
        <v>24</v>
      </c>
      <c r="L61" t="s">
        <v>24</v>
      </c>
      <c r="M61" s="21">
        <v>32</v>
      </c>
      <c r="N61">
        <v>1</v>
      </c>
      <c r="O61" t="s">
        <v>24</v>
      </c>
      <c r="P61">
        <v>4.9000000000000004</v>
      </c>
      <c r="Q61" t="s">
        <v>24</v>
      </c>
      <c r="R61" s="19" t="s">
        <v>24</v>
      </c>
      <c r="S61">
        <v>1</v>
      </c>
      <c r="T61">
        <v>1</v>
      </c>
      <c r="U61">
        <v>2</v>
      </c>
      <c r="V61">
        <v>2</v>
      </c>
      <c r="W61">
        <v>2</v>
      </c>
      <c r="X61">
        <v>2</v>
      </c>
      <c r="Y61">
        <v>2</v>
      </c>
    </row>
    <row r="62" spans="1:26">
      <c r="A62" s="20">
        <v>41442</v>
      </c>
      <c r="B62" s="20" t="s">
        <v>43</v>
      </c>
      <c r="C62" s="25">
        <v>2</v>
      </c>
      <c r="D62" s="25">
        <v>2.4</v>
      </c>
      <c r="E62" s="25">
        <v>2</v>
      </c>
      <c r="F62" s="25">
        <v>2</v>
      </c>
      <c r="G62" s="25">
        <v>2</v>
      </c>
      <c r="H62" s="25">
        <v>1</v>
      </c>
      <c r="I62" s="25">
        <v>1</v>
      </c>
      <c r="J62" s="25">
        <v>41</v>
      </c>
      <c r="K62" s="25">
        <v>3</v>
      </c>
      <c r="L62" s="25">
        <v>-3</v>
      </c>
      <c r="M62" s="34">
        <v>37</v>
      </c>
      <c r="N62" s="34">
        <v>1</v>
      </c>
      <c r="O62" s="35">
        <v>8</v>
      </c>
      <c r="P62" s="34">
        <v>12.4</v>
      </c>
      <c r="Q62" t="s">
        <v>24</v>
      </c>
      <c r="R62" s="19"/>
      <c r="S62">
        <v>1</v>
      </c>
      <c r="T62">
        <v>1</v>
      </c>
      <c r="U62">
        <v>4</v>
      </c>
      <c r="V62">
        <v>1</v>
      </c>
      <c r="W62">
        <v>1</v>
      </c>
      <c r="X62">
        <v>1</v>
      </c>
      <c r="Y62">
        <v>1</v>
      </c>
      <c r="Z62" t="s">
        <v>142</v>
      </c>
    </row>
    <row r="63" spans="1:26" s="19" customFormat="1">
      <c r="A63" s="20">
        <v>42738</v>
      </c>
      <c r="B63" s="20" t="s">
        <v>83</v>
      </c>
      <c r="C63" s="25">
        <v>2</v>
      </c>
      <c r="D63" s="25">
        <v>2.5</v>
      </c>
      <c r="E63" s="25">
        <v>2</v>
      </c>
      <c r="F63" s="25">
        <v>2</v>
      </c>
      <c r="G63" s="25">
        <v>2</v>
      </c>
      <c r="H63" s="25">
        <v>1</v>
      </c>
      <c r="I63" s="25">
        <v>2</v>
      </c>
      <c r="J63" s="25">
        <v>-3.2</v>
      </c>
      <c r="K63" s="25">
        <v>-3.5</v>
      </c>
      <c r="L63" s="25">
        <v>6</v>
      </c>
      <c r="M63" s="34">
        <v>40</v>
      </c>
      <c r="N63" s="19" t="s">
        <v>24</v>
      </c>
      <c r="O63" s="19">
        <v>16</v>
      </c>
      <c r="P63" s="34" t="s">
        <v>24</v>
      </c>
      <c r="Q63" s="19" t="s">
        <v>25</v>
      </c>
      <c r="R63" s="19" t="s">
        <v>24</v>
      </c>
      <c r="S63" s="19">
        <v>1</v>
      </c>
      <c r="T63" s="19">
        <v>1</v>
      </c>
      <c r="U63" s="19">
        <v>5</v>
      </c>
      <c r="W63" s="19">
        <v>1</v>
      </c>
      <c r="Z63" s="19" t="s">
        <v>150</v>
      </c>
    </row>
    <row r="64" spans="1:26" s="19" customFormat="1">
      <c r="A64" s="20"/>
      <c r="B64" s="20"/>
      <c r="C64" s="25"/>
      <c r="D64" s="25"/>
      <c r="E64" s="25"/>
      <c r="F64" s="25"/>
      <c r="G64" s="25"/>
      <c r="H64" s="25"/>
      <c r="I64" s="25"/>
      <c r="J64" s="25"/>
      <c r="K64" s="25"/>
      <c r="L64" s="25"/>
      <c r="M64" s="34"/>
      <c r="P64" s="34"/>
    </row>
    <row r="65" spans="1:120">
      <c r="B65" s="29" t="s">
        <v>96</v>
      </c>
      <c r="C65">
        <f>COUNTIF(C2:C61,1)</f>
        <v>8</v>
      </c>
      <c r="E65">
        <f>COUNTIF(E2:E61, 1)</f>
        <v>31</v>
      </c>
      <c r="F65">
        <f>COUNTIF(F2:F61, 1)</f>
        <v>12</v>
      </c>
      <c r="G65">
        <f>COUNTIF(G2:G61,1)</f>
        <v>23</v>
      </c>
      <c r="H65">
        <f>COUNTIF(H2:H61, 1)</f>
        <v>43</v>
      </c>
      <c r="I65">
        <f>COUNTIF(I2:I61, 1)</f>
        <v>19</v>
      </c>
      <c r="N65" s="19">
        <f>COUNTIF(N2:N61, 1)</f>
        <v>45</v>
      </c>
      <c r="Q65" s="19"/>
      <c r="S65" s="19">
        <f>COUNTIF(S2:S61, 1)</f>
        <v>28</v>
      </c>
      <c r="T65" s="19">
        <f>COUNTIF(T2:T61, 1)</f>
        <v>35</v>
      </c>
      <c r="U65" s="19"/>
      <c r="V65" s="19">
        <f>COUNTIF(V2:V61, 1)</f>
        <v>23</v>
      </c>
      <c r="W65" s="19">
        <f>COUNTIF(W2:W61, 1)</f>
        <v>17</v>
      </c>
      <c r="X65" s="19">
        <f>COUNTIF(X2:X61, 1)</f>
        <v>3</v>
      </c>
      <c r="Y65" s="19">
        <f>COUNTIF(Y2:Y61, 1)</f>
        <v>18</v>
      </c>
    </row>
    <row r="66" spans="1:120">
      <c r="C66" s="19">
        <f>COUNTIF(C2:C61,2)</f>
        <v>41</v>
      </c>
      <c r="E66" s="19">
        <f>COUNTIF(E2:E61, 2)</f>
        <v>29</v>
      </c>
      <c r="F66" s="19">
        <f>COUNTIF(F2:F61, 2)</f>
        <v>43</v>
      </c>
      <c r="G66" s="19">
        <f>COUNTIF(G2:G61,2)</f>
        <v>37</v>
      </c>
      <c r="H66" s="19">
        <f>COUNTIF(H2:H61, 2)</f>
        <v>7</v>
      </c>
      <c r="I66" s="19">
        <f>COUNTIF(I2:I61, 2)</f>
        <v>20</v>
      </c>
      <c r="N66" s="19">
        <f>COUNTIF(N2:N61, 2)</f>
        <v>3</v>
      </c>
      <c r="Q66" s="19"/>
      <c r="S66" s="19">
        <f>COUNTIF(S2:S61, 2)</f>
        <v>32</v>
      </c>
      <c r="T66" s="19">
        <f>COUNTIF(T2:T61, 2)</f>
        <v>25</v>
      </c>
      <c r="U66" s="19"/>
      <c r="V66" s="19">
        <f>COUNTIF(V2:V61, 2)</f>
        <v>37</v>
      </c>
      <c r="W66" s="19">
        <f>COUNTIF(W2:W61, 2)</f>
        <v>43</v>
      </c>
      <c r="X66" s="19">
        <f>COUNTIF(X2:X61, 2)</f>
        <v>57</v>
      </c>
      <c r="Y66" s="19">
        <f>COUNTIF(Y2:Y61, 2)</f>
        <v>42</v>
      </c>
    </row>
    <row r="67" spans="1:120">
      <c r="C67" s="19">
        <f>COUNTIF(C2:C61,3)</f>
        <v>11</v>
      </c>
      <c r="F67" s="19">
        <f>COUNTIF(F2:F61, 3)</f>
        <v>5</v>
      </c>
      <c r="H67" s="19"/>
      <c r="I67" s="19">
        <f>COUNTIF(I2:I61, 3)</f>
        <v>3</v>
      </c>
      <c r="O67" s="19"/>
      <c r="P67" s="19"/>
      <c r="S67" s="19"/>
    </row>
    <row r="68" spans="1:120">
      <c r="I68" s="19">
        <f>COUNTIF(I2:I61, 4)</f>
        <v>17</v>
      </c>
      <c r="P68" s="19"/>
    </row>
    <row r="69" spans="1:120" s="19" customFormat="1">
      <c r="B69" s="6" t="s">
        <v>97</v>
      </c>
      <c r="C69">
        <f>C65*100/SUM(C65:C67)</f>
        <v>13.333333333333334</v>
      </c>
      <c r="D69"/>
      <c r="E69" s="19">
        <f>E65*100/SUM(E65:E66)</f>
        <v>51.666666666666664</v>
      </c>
      <c r="F69" s="19">
        <f>F65*100/SUM(F65:F67)</f>
        <v>20</v>
      </c>
      <c r="G69" s="19">
        <f>G65*100/SUM(G65:G66)</f>
        <v>38.333333333333336</v>
      </c>
      <c r="H69" s="19">
        <f>H65*100/SUM(H65:H66)</f>
        <v>86</v>
      </c>
      <c r="I69" s="19">
        <f>I65*100/SUM(I65:I68)</f>
        <v>32.203389830508478</v>
      </c>
      <c r="N69" s="19">
        <f>N65*100/SUM(N65:N66)</f>
        <v>93.75</v>
      </c>
      <c r="S69" s="19">
        <f>S65*100/SUM(S65:S66)</f>
        <v>46.666666666666664</v>
      </c>
      <c r="T69" s="19">
        <f>T65*100/SUM(T65:T66)</f>
        <v>58.333333333333336</v>
      </c>
      <c r="V69" s="19">
        <f>V65*100/SUM(V65:V66)</f>
        <v>38.333333333333336</v>
      </c>
      <c r="W69" s="19">
        <f>W65*100/SUM(W65:W66)</f>
        <v>28.333333333333332</v>
      </c>
      <c r="X69" s="19">
        <f>X65*100/SUM(X65:X66)</f>
        <v>5</v>
      </c>
      <c r="Y69" s="19">
        <f>Y65*100/SUM(Y65:Y66)</f>
        <v>30</v>
      </c>
    </row>
    <row r="70" spans="1:120" s="19" customFormat="1">
      <c r="C70" s="19">
        <f>C66*100/SUM(C65:C67)</f>
        <v>68.333333333333329</v>
      </c>
      <c r="E70" s="19">
        <f>E66*100/SUM(E65:E66)</f>
        <v>48.333333333333336</v>
      </c>
      <c r="F70" s="19">
        <f>F66*100/SUM(F65:F67)</f>
        <v>71.666666666666671</v>
      </c>
      <c r="G70" s="19">
        <f>G66*100/SUM(G65:G66)</f>
        <v>61.666666666666664</v>
      </c>
      <c r="H70" s="19">
        <f>H66*100/SUM(H65:H66)</f>
        <v>14</v>
      </c>
      <c r="I70" s="19">
        <f>I66*100/SUM(I65:I68)</f>
        <v>33.898305084745765</v>
      </c>
      <c r="N70" s="19">
        <f>N66*100/SUM(N65:N66)</f>
        <v>6.25</v>
      </c>
      <c r="S70" s="19">
        <f>S66*100/SUM(S65:S66)</f>
        <v>53.333333333333336</v>
      </c>
      <c r="T70" s="19">
        <f>T66*100/SUM(T65:T66)</f>
        <v>41.666666666666664</v>
      </c>
      <c r="V70" s="19">
        <f>V66*100/SUM(V65:V66)</f>
        <v>61.666666666666664</v>
      </c>
      <c r="W70" s="19">
        <f>W66*100/SUM(W65:W66)</f>
        <v>71.666666666666671</v>
      </c>
      <c r="X70" s="19">
        <f>X66*100/SUM(X65:X66)</f>
        <v>95</v>
      </c>
      <c r="Y70" s="19">
        <f>Y66*100/SUM(Y65:Y66)</f>
        <v>70</v>
      </c>
    </row>
    <row r="71" spans="1:120" s="19" customFormat="1">
      <c r="C71" s="19">
        <f>C67*100/SUM(C65:C67)</f>
        <v>18.333333333333332</v>
      </c>
      <c r="F71" s="19">
        <f>F67*100/SUM(F65:F67)</f>
        <v>8.3333333333333339</v>
      </c>
      <c r="I71" s="19">
        <f>I67*100/SUM(I65:I68)</f>
        <v>5.0847457627118642</v>
      </c>
    </row>
    <row r="72" spans="1:120" s="19" customFormat="1">
      <c r="I72" s="19">
        <f>I68*100/SUM(I65:I68)</f>
        <v>28.8135593220339</v>
      </c>
    </row>
    <row r="74" spans="1:120">
      <c r="A74" s="16">
        <v>42583</v>
      </c>
      <c r="B74" s="16" t="s">
        <v>40</v>
      </c>
      <c r="C74" s="22">
        <v>2</v>
      </c>
      <c r="D74" s="17">
        <v>1.6</v>
      </c>
      <c r="E74" s="10" t="s">
        <v>23</v>
      </c>
      <c r="F74" s="10">
        <v>1</v>
      </c>
      <c r="G74" s="10">
        <v>1</v>
      </c>
      <c r="H74" s="10">
        <v>1</v>
      </c>
      <c r="I74" s="10">
        <v>2</v>
      </c>
      <c r="J74" s="10">
        <v>3</v>
      </c>
      <c r="K74" s="10">
        <v>42</v>
      </c>
      <c r="L74" s="18">
        <v>92</v>
      </c>
      <c r="M74" s="18">
        <v>13</v>
      </c>
      <c r="N74" s="10">
        <v>1</v>
      </c>
      <c r="O74" s="22" t="s">
        <v>62</v>
      </c>
      <c r="P74" s="9">
        <v>51</v>
      </c>
      <c r="Q74" s="9" t="s">
        <v>62</v>
      </c>
      <c r="R74" s="9" t="s">
        <v>62</v>
      </c>
      <c r="S74" s="9">
        <v>2</v>
      </c>
      <c r="T74" s="9">
        <v>2</v>
      </c>
      <c r="U74" s="9">
        <v>2</v>
      </c>
      <c r="V74" s="9">
        <v>2</v>
      </c>
      <c r="W74" s="10">
        <v>2</v>
      </c>
      <c r="X74" s="10">
        <v>2</v>
      </c>
      <c r="Y74" s="10">
        <v>2</v>
      </c>
      <c r="Z74" s="27" t="s">
        <v>63</v>
      </c>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row>
    <row r="75" spans="1:120">
      <c r="A75" s="23">
        <v>41528</v>
      </c>
      <c r="B75" s="23" t="s">
        <v>40</v>
      </c>
      <c r="C75" s="22">
        <v>1</v>
      </c>
      <c r="D75" s="22">
        <v>1.9</v>
      </c>
      <c r="E75" s="22" t="s">
        <v>23</v>
      </c>
      <c r="F75" s="22">
        <v>2</v>
      </c>
      <c r="G75" s="22">
        <v>2</v>
      </c>
      <c r="H75" s="22" t="s">
        <v>24</v>
      </c>
      <c r="I75" s="22">
        <v>2</v>
      </c>
      <c r="J75" s="22">
        <v>14</v>
      </c>
      <c r="K75" s="22">
        <v>0</v>
      </c>
      <c r="L75" s="24" t="s">
        <v>24</v>
      </c>
      <c r="M75" s="24">
        <v>21</v>
      </c>
      <c r="N75" s="22" t="s">
        <v>24</v>
      </c>
      <c r="O75" s="24">
        <v>26</v>
      </c>
      <c r="P75" s="24">
        <v>18.399999999999999</v>
      </c>
      <c r="Q75" s="22" t="s">
        <v>24</v>
      </c>
      <c r="R75" s="22" t="s">
        <v>24</v>
      </c>
      <c r="S75" s="22">
        <v>2</v>
      </c>
      <c r="T75" s="22">
        <v>2</v>
      </c>
      <c r="U75" s="22">
        <v>2</v>
      </c>
      <c r="V75" s="22">
        <v>2</v>
      </c>
      <c r="W75" s="22">
        <v>2</v>
      </c>
      <c r="X75" s="22">
        <v>2</v>
      </c>
      <c r="Y75" s="22">
        <v>2</v>
      </c>
      <c r="Z75" s="28" t="s">
        <v>91</v>
      </c>
    </row>
    <row r="76" spans="1:120">
      <c r="A76" s="23">
        <v>41731</v>
      </c>
      <c r="B76" s="23" t="s">
        <v>40</v>
      </c>
      <c r="C76" s="22">
        <v>3</v>
      </c>
      <c r="D76" s="22">
        <v>1.3</v>
      </c>
      <c r="E76" s="22" t="s">
        <v>23</v>
      </c>
      <c r="F76" s="22">
        <v>2</v>
      </c>
      <c r="G76" s="22">
        <v>2</v>
      </c>
      <c r="H76" s="22">
        <v>1</v>
      </c>
      <c r="I76" s="22">
        <v>2</v>
      </c>
      <c r="J76" s="22">
        <v>0</v>
      </c>
      <c r="K76" s="22">
        <v>2</v>
      </c>
      <c r="L76" s="24" t="s">
        <v>24</v>
      </c>
      <c r="M76" s="22">
        <v>23</v>
      </c>
      <c r="N76" s="22">
        <v>2</v>
      </c>
      <c r="O76" s="22" t="s">
        <v>24</v>
      </c>
      <c r="P76" s="22">
        <v>9.6</v>
      </c>
      <c r="Q76" s="22" t="s">
        <v>24</v>
      </c>
      <c r="R76" s="22" t="s">
        <v>24</v>
      </c>
      <c r="S76" s="22">
        <v>2</v>
      </c>
      <c r="T76" s="22">
        <v>1</v>
      </c>
      <c r="U76" s="22">
        <v>3</v>
      </c>
      <c r="V76" s="22">
        <v>2</v>
      </c>
      <c r="W76" s="22">
        <v>2</v>
      </c>
      <c r="X76" s="22">
        <v>2</v>
      </c>
      <c r="Y76" s="22">
        <v>2</v>
      </c>
      <c r="Z76" s="22" t="s">
        <v>88</v>
      </c>
    </row>
    <row r="77" spans="1:120" s="19" customFormat="1">
      <c r="A77" s="23">
        <v>41414</v>
      </c>
      <c r="B77" s="23" t="s">
        <v>57</v>
      </c>
      <c r="C77" s="22">
        <v>2</v>
      </c>
      <c r="D77" s="22">
        <v>0.8</v>
      </c>
      <c r="E77" s="22" t="s">
        <v>27</v>
      </c>
      <c r="F77" s="22">
        <v>1</v>
      </c>
      <c r="G77" s="22">
        <v>2</v>
      </c>
      <c r="H77" s="22">
        <v>1</v>
      </c>
      <c r="I77" s="22">
        <v>2</v>
      </c>
      <c r="J77" s="22">
        <v>89</v>
      </c>
      <c r="K77" s="22">
        <v>50</v>
      </c>
      <c r="L77" s="24" t="s">
        <v>24</v>
      </c>
      <c r="M77" s="22">
        <v>17</v>
      </c>
      <c r="N77" s="22">
        <v>1</v>
      </c>
      <c r="O77" s="22">
        <v>20</v>
      </c>
      <c r="P77" s="22">
        <v>18.899999999999999</v>
      </c>
      <c r="Q77" s="22" t="s">
        <v>24</v>
      </c>
      <c r="R77" s="22" t="s">
        <v>24</v>
      </c>
      <c r="S77" s="22">
        <v>2</v>
      </c>
      <c r="T77" s="22">
        <v>2</v>
      </c>
      <c r="U77" s="22">
        <v>2</v>
      </c>
      <c r="V77" s="22">
        <v>2</v>
      </c>
      <c r="W77" s="22">
        <v>2</v>
      </c>
      <c r="X77" s="22">
        <v>2</v>
      </c>
      <c r="Y77" s="22">
        <v>2</v>
      </c>
      <c r="Z77" s="22" t="s">
        <v>87</v>
      </c>
    </row>
  </sheetData>
  <sortState xmlns:xlrd2="http://schemas.microsoft.com/office/spreadsheetml/2017/richdata2" ref="G3:G63">
    <sortCondition ref="G6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3"/>
  <sheetViews>
    <sheetView topLeftCell="A12" zoomScaleNormal="100" workbookViewId="0">
      <selection activeCell="A29" sqref="A1:D1048576"/>
    </sheetView>
  </sheetViews>
  <sheetFormatPr baseColWidth="10" defaultColWidth="11" defaultRowHeight="16"/>
  <cols>
    <col min="1" max="1" width="14.1640625" customWidth="1"/>
    <col min="4" max="4" width="13.33203125" customWidth="1"/>
    <col min="5" max="5" width="12.83203125" customWidth="1"/>
    <col min="6" max="6" width="12.1640625" customWidth="1"/>
    <col min="7" max="7" width="14" style="19" customWidth="1"/>
    <col min="9" max="9" width="12.5" style="19" customWidth="1"/>
    <col min="11" max="11" width="111.83203125" customWidth="1"/>
  </cols>
  <sheetData>
    <row r="1" spans="1:11">
      <c r="A1" s="19" t="s">
        <v>0</v>
      </c>
      <c r="B1" s="19" t="s">
        <v>1</v>
      </c>
      <c r="C1" t="s">
        <v>108</v>
      </c>
      <c r="D1" t="s">
        <v>109</v>
      </c>
      <c r="E1" t="s">
        <v>111</v>
      </c>
      <c r="F1" t="s">
        <v>110</v>
      </c>
      <c r="G1" s="19" t="s">
        <v>114</v>
      </c>
      <c r="H1" t="s">
        <v>112</v>
      </c>
      <c r="I1" s="19" t="s">
        <v>118</v>
      </c>
      <c r="J1" t="s">
        <v>113</v>
      </c>
      <c r="K1" t="s">
        <v>115</v>
      </c>
    </row>
    <row r="2" spans="1:11">
      <c r="A2" s="20">
        <v>39931</v>
      </c>
      <c r="B2" s="19">
        <v>3.9</v>
      </c>
      <c r="C2" t="s">
        <v>119</v>
      </c>
      <c r="D2" t="s">
        <v>116</v>
      </c>
      <c r="E2" t="s">
        <v>116</v>
      </c>
      <c r="F2" t="s">
        <v>116</v>
      </c>
      <c r="G2" s="19" t="s">
        <v>121</v>
      </c>
      <c r="H2">
        <v>4</v>
      </c>
      <c r="J2">
        <v>0.8</v>
      </c>
      <c r="K2" t="s">
        <v>128</v>
      </c>
    </row>
    <row r="3" spans="1:11">
      <c r="A3" s="19"/>
      <c r="B3" s="19">
        <v>4.2</v>
      </c>
      <c r="J3">
        <v>0.8</v>
      </c>
    </row>
    <row r="4" spans="1:11">
      <c r="A4" s="20">
        <v>40259</v>
      </c>
      <c r="B4" s="19">
        <v>3.5</v>
      </c>
      <c r="C4" t="s">
        <v>116</v>
      </c>
      <c r="D4" t="s">
        <v>116</v>
      </c>
      <c r="E4" t="s">
        <v>116</v>
      </c>
      <c r="F4" t="s">
        <v>116</v>
      </c>
      <c r="G4" s="19" t="s">
        <v>119</v>
      </c>
      <c r="H4">
        <v>4</v>
      </c>
      <c r="I4" s="33">
        <v>43689</v>
      </c>
      <c r="J4">
        <v>1.3</v>
      </c>
      <c r="K4" t="s">
        <v>123</v>
      </c>
    </row>
    <row r="5" spans="1:11">
      <c r="A5" s="20">
        <v>41115</v>
      </c>
      <c r="B5" s="19">
        <v>5.5</v>
      </c>
      <c r="C5" t="s">
        <v>116</v>
      </c>
      <c r="D5" t="s">
        <v>116</v>
      </c>
      <c r="E5" t="s">
        <v>116</v>
      </c>
      <c r="F5" t="s">
        <v>116</v>
      </c>
      <c r="G5" s="19" t="s">
        <v>116</v>
      </c>
      <c r="H5">
        <v>5</v>
      </c>
      <c r="I5" s="33">
        <v>43783</v>
      </c>
      <c r="J5">
        <v>1.4</v>
      </c>
    </row>
    <row r="6" spans="1:11">
      <c r="A6" s="20">
        <v>39781</v>
      </c>
      <c r="B6" s="19">
        <v>4.0999999999999996</v>
      </c>
      <c r="J6">
        <v>1.5</v>
      </c>
    </row>
    <row r="7" spans="1:11">
      <c r="A7" s="19" t="s">
        <v>30</v>
      </c>
      <c r="B7" s="19">
        <v>5</v>
      </c>
      <c r="C7" t="s">
        <v>119</v>
      </c>
      <c r="D7" t="s">
        <v>116</v>
      </c>
      <c r="E7" t="s">
        <v>119</v>
      </c>
      <c r="F7" t="s">
        <v>116</v>
      </c>
      <c r="G7" s="19" t="s">
        <v>116</v>
      </c>
      <c r="H7">
        <v>3</v>
      </c>
      <c r="J7">
        <v>1.8</v>
      </c>
      <c r="K7" t="s">
        <v>124</v>
      </c>
    </row>
    <row r="8" spans="1:11">
      <c r="A8" s="20">
        <v>39344</v>
      </c>
      <c r="B8" s="19">
        <v>1.8</v>
      </c>
      <c r="C8" t="s">
        <v>119</v>
      </c>
      <c r="D8" t="s">
        <v>116</v>
      </c>
      <c r="E8" t="s">
        <v>119</v>
      </c>
      <c r="F8" t="s">
        <v>119</v>
      </c>
      <c r="H8">
        <v>1</v>
      </c>
      <c r="I8" s="33">
        <v>43715</v>
      </c>
      <c r="J8">
        <v>1.8</v>
      </c>
      <c r="K8" t="s">
        <v>132</v>
      </c>
    </row>
    <row r="9" spans="1:11">
      <c r="A9" s="20">
        <v>39475</v>
      </c>
      <c r="B9" s="19">
        <v>4</v>
      </c>
      <c r="I9" s="33"/>
      <c r="J9">
        <v>1.8</v>
      </c>
    </row>
    <row r="10" spans="1:11">
      <c r="A10" s="20">
        <v>40119</v>
      </c>
      <c r="B10" s="19">
        <v>2.1</v>
      </c>
      <c r="C10" t="s">
        <v>119</v>
      </c>
      <c r="D10" t="s">
        <v>120</v>
      </c>
      <c r="E10" t="s">
        <v>116</v>
      </c>
      <c r="F10" t="s">
        <v>116</v>
      </c>
      <c r="G10" s="19" t="s">
        <v>116</v>
      </c>
      <c r="H10">
        <v>5</v>
      </c>
      <c r="I10" s="19">
        <v>2013</v>
      </c>
      <c r="J10">
        <v>2</v>
      </c>
    </row>
    <row r="11" spans="1:11">
      <c r="A11" s="20">
        <v>39609</v>
      </c>
      <c r="B11" s="19">
        <v>3</v>
      </c>
      <c r="C11" t="s">
        <v>116</v>
      </c>
      <c r="D11" t="s">
        <v>116</v>
      </c>
      <c r="E11" t="s">
        <v>119</v>
      </c>
      <c r="F11" t="s">
        <v>116</v>
      </c>
      <c r="G11" s="19" t="s">
        <v>116</v>
      </c>
      <c r="H11">
        <v>3</v>
      </c>
      <c r="I11" s="33">
        <v>43808</v>
      </c>
      <c r="J11">
        <v>2.2999999999999998</v>
      </c>
    </row>
    <row r="12" spans="1:11">
      <c r="A12" s="20">
        <v>40289</v>
      </c>
      <c r="B12" s="19">
        <v>2.6</v>
      </c>
      <c r="C12" t="s">
        <v>119</v>
      </c>
      <c r="D12" t="s">
        <v>119</v>
      </c>
      <c r="E12" t="s">
        <v>119</v>
      </c>
      <c r="F12" t="s">
        <v>116</v>
      </c>
      <c r="G12" s="19" t="s">
        <v>119</v>
      </c>
      <c r="H12">
        <v>4</v>
      </c>
      <c r="I12" s="19">
        <v>2012</v>
      </c>
      <c r="J12">
        <v>2.2999999999999998</v>
      </c>
    </row>
    <row r="13" spans="1:11">
      <c r="A13" s="20">
        <v>40344</v>
      </c>
      <c r="B13" s="19">
        <v>3</v>
      </c>
      <c r="C13" t="s">
        <v>116</v>
      </c>
      <c r="D13" t="s">
        <v>116</v>
      </c>
      <c r="E13" t="s">
        <v>119</v>
      </c>
      <c r="F13" t="s">
        <v>119</v>
      </c>
      <c r="H13">
        <v>1</v>
      </c>
      <c r="I13" s="33">
        <v>43626</v>
      </c>
      <c r="J13">
        <v>2.9</v>
      </c>
    </row>
    <row r="14" spans="1:11">
      <c r="A14" s="20">
        <v>41378</v>
      </c>
      <c r="B14" s="19">
        <v>4.5</v>
      </c>
      <c r="C14" t="s">
        <v>116</v>
      </c>
      <c r="D14" t="s">
        <v>116</v>
      </c>
      <c r="E14" t="s">
        <v>119</v>
      </c>
      <c r="F14" t="s">
        <v>116</v>
      </c>
      <c r="G14" s="19" t="s">
        <v>119</v>
      </c>
      <c r="H14">
        <v>2</v>
      </c>
      <c r="I14" s="33">
        <v>43509</v>
      </c>
      <c r="J14">
        <v>2.9</v>
      </c>
    </row>
    <row r="15" spans="1:11">
      <c r="A15" s="20">
        <v>40272</v>
      </c>
      <c r="B15" s="19">
        <v>1.8</v>
      </c>
      <c r="C15" t="s">
        <v>116</v>
      </c>
      <c r="D15" t="s">
        <v>116</v>
      </c>
      <c r="E15" t="s">
        <v>119</v>
      </c>
      <c r="F15" t="s">
        <v>119</v>
      </c>
      <c r="H15">
        <v>1</v>
      </c>
      <c r="I15" s="33">
        <v>43565</v>
      </c>
      <c r="J15">
        <v>3</v>
      </c>
    </row>
    <row r="16" spans="1:11">
      <c r="A16" s="20">
        <v>40935</v>
      </c>
      <c r="B16" s="19">
        <v>2</v>
      </c>
      <c r="C16" t="s">
        <v>119</v>
      </c>
      <c r="D16" t="s">
        <v>116</v>
      </c>
      <c r="E16" t="s">
        <v>116</v>
      </c>
      <c r="F16" t="s">
        <v>119</v>
      </c>
      <c r="H16">
        <v>2</v>
      </c>
      <c r="I16" s="33">
        <v>43477</v>
      </c>
      <c r="J16">
        <v>3.1</v>
      </c>
      <c r="K16" t="s">
        <v>126</v>
      </c>
    </row>
    <row r="17" spans="1:11">
      <c r="A17" s="20">
        <v>41020</v>
      </c>
      <c r="B17" s="19">
        <v>5.2</v>
      </c>
      <c r="C17" t="s">
        <v>116</v>
      </c>
      <c r="D17" t="s">
        <v>116</v>
      </c>
      <c r="E17" t="s">
        <v>116</v>
      </c>
      <c r="F17" t="s">
        <v>119</v>
      </c>
      <c r="H17">
        <v>4</v>
      </c>
      <c r="I17" s="33">
        <v>43567</v>
      </c>
      <c r="J17">
        <v>3.1</v>
      </c>
      <c r="K17" t="s">
        <v>122</v>
      </c>
    </row>
    <row r="18" spans="1:11">
      <c r="A18" s="20">
        <v>42380</v>
      </c>
      <c r="B18" s="19">
        <v>5.4</v>
      </c>
      <c r="D18" t="s">
        <v>24</v>
      </c>
      <c r="E18" t="s">
        <v>24</v>
      </c>
      <c r="F18" t="s">
        <v>119</v>
      </c>
      <c r="J18">
        <v>3.2</v>
      </c>
      <c r="K18" t="s">
        <v>134</v>
      </c>
    </row>
    <row r="19" spans="1:11">
      <c r="A19" s="20">
        <v>41521</v>
      </c>
      <c r="B19" s="19">
        <v>2.7</v>
      </c>
      <c r="C19" t="s">
        <v>116</v>
      </c>
      <c r="D19" t="s">
        <v>116</v>
      </c>
      <c r="E19" t="s">
        <v>119</v>
      </c>
      <c r="F19" t="s">
        <v>116</v>
      </c>
      <c r="G19" s="19" t="s">
        <v>121</v>
      </c>
      <c r="H19">
        <v>2</v>
      </c>
      <c r="I19" s="33">
        <v>43691</v>
      </c>
      <c r="J19">
        <v>3.7</v>
      </c>
    </row>
    <row r="20" spans="1:11">
      <c r="A20" s="20">
        <v>40567</v>
      </c>
      <c r="B20" s="19">
        <v>1.7</v>
      </c>
      <c r="J20">
        <v>3.8</v>
      </c>
    </row>
    <row r="21" spans="1:11">
      <c r="A21" s="20">
        <v>40793</v>
      </c>
      <c r="B21" s="19">
        <v>6.2</v>
      </c>
      <c r="H21">
        <v>10</v>
      </c>
      <c r="J21">
        <v>4</v>
      </c>
      <c r="K21" t="s">
        <v>133</v>
      </c>
    </row>
    <row r="22" spans="1:11">
      <c r="A22" s="20">
        <v>41222</v>
      </c>
      <c r="B22" s="19">
        <v>1.4</v>
      </c>
      <c r="J22">
        <v>4</v>
      </c>
    </row>
    <row r="23" spans="1:11">
      <c r="A23" s="20">
        <v>41708</v>
      </c>
      <c r="B23" s="19">
        <v>2.8</v>
      </c>
      <c r="J23">
        <v>4</v>
      </c>
    </row>
    <row r="24" spans="1:11">
      <c r="A24" s="20">
        <v>42821</v>
      </c>
      <c r="B24" s="19">
        <v>4.7</v>
      </c>
      <c r="D24" t="s">
        <v>116</v>
      </c>
      <c r="E24" t="s">
        <v>119</v>
      </c>
      <c r="F24" t="s">
        <v>116</v>
      </c>
      <c r="G24" s="19" t="s">
        <v>116</v>
      </c>
      <c r="H24">
        <v>3</v>
      </c>
      <c r="I24" s="33">
        <v>43602</v>
      </c>
      <c r="J24">
        <v>4</v>
      </c>
    </row>
    <row r="25" spans="1:11">
      <c r="A25" s="20">
        <v>42800</v>
      </c>
      <c r="B25" s="19">
        <v>1.4</v>
      </c>
      <c r="C25" t="s">
        <v>119</v>
      </c>
      <c r="D25" t="s">
        <v>116</v>
      </c>
      <c r="E25" t="s">
        <v>119</v>
      </c>
      <c r="F25" t="s">
        <v>119</v>
      </c>
      <c r="H25">
        <v>1</v>
      </c>
      <c r="I25" s="33">
        <v>43541</v>
      </c>
      <c r="J25">
        <v>4.5</v>
      </c>
    </row>
    <row r="26" spans="1:11">
      <c r="A26" s="20">
        <v>42724</v>
      </c>
      <c r="B26" s="19">
        <v>2.9</v>
      </c>
      <c r="C26" t="s">
        <v>119</v>
      </c>
      <c r="D26" t="s">
        <v>116</v>
      </c>
      <c r="E26" t="s">
        <v>116</v>
      </c>
      <c r="F26" t="s">
        <v>119</v>
      </c>
      <c r="I26" s="33">
        <v>43815</v>
      </c>
      <c r="J26">
        <v>4.7</v>
      </c>
    </row>
    <row r="27" spans="1:11">
      <c r="A27" s="20">
        <v>42688</v>
      </c>
      <c r="B27" s="19">
        <v>2.2000000000000002</v>
      </c>
      <c r="C27" t="s">
        <v>116</v>
      </c>
      <c r="D27" t="s">
        <v>116</v>
      </c>
      <c r="E27" t="s">
        <v>119</v>
      </c>
      <c r="F27" t="s">
        <v>116</v>
      </c>
      <c r="G27" s="19" t="s">
        <v>130</v>
      </c>
      <c r="H27">
        <v>2</v>
      </c>
      <c r="I27" s="33">
        <v>43482</v>
      </c>
      <c r="J27">
        <v>4.8</v>
      </c>
    </row>
    <row r="28" spans="1:11">
      <c r="A28" s="20">
        <v>42677</v>
      </c>
      <c r="B28" s="19">
        <v>2.5</v>
      </c>
      <c r="C28" t="s">
        <v>116</v>
      </c>
      <c r="D28" t="s">
        <v>116</v>
      </c>
      <c r="E28" t="s">
        <v>116</v>
      </c>
      <c r="F28" t="s">
        <v>119</v>
      </c>
      <c r="H28">
        <v>2</v>
      </c>
      <c r="I28" s="33">
        <v>43693</v>
      </c>
      <c r="J28">
        <v>4.8</v>
      </c>
    </row>
    <row r="29" spans="1:11">
      <c r="A29" s="20">
        <v>42541</v>
      </c>
      <c r="B29" s="19">
        <v>3.5</v>
      </c>
      <c r="J29">
        <v>5</v>
      </c>
    </row>
    <row r="30" spans="1:11" s="19" customFormat="1">
      <c r="A30" s="19" t="s">
        <v>0</v>
      </c>
      <c r="B30" s="19" t="s">
        <v>1</v>
      </c>
      <c r="C30" s="19" t="s">
        <v>108</v>
      </c>
      <c r="D30" s="19" t="s">
        <v>109</v>
      </c>
      <c r="E30" s="19" t="s">
        <v>111</v>
      </c>
      <c r="F30" s="19" t="s">
        <v>110</v>
      </c>
      <c r="G30" s="19" t="s">
        <v>114</v>
      </c>
      <c r="H30" s="19" t="s">
        <v>112</v>
      </c>
      <c r="I30" s="19" t="s">
        <v>118</v>
      </c>
      <c r="J30" s="19">
        <v>5.0999999999999996</v>
      </c>
      <c r="K30" s="19" t="s">
        <v>115</v>
      </c>
    </row>
    <row r="31" spans="1:11">
      <c r="A31" s="20">
        <v>42203</v>
      </c>
      <c r="B31" s="19">
        <v>5</v>
      </c>
      <c r="J31">
        <v>5.2</v>
      </c>
    </row>
    <row r="32" spans="1:11">
      <c r="A32" s="20">
        <v>41762</v>
      </c>
      <c r="B32" s="19">
        <v>2.2999999999999998</v>
      </c>
      <c r="C32" t="s">
        <v>116</v>
      </c>
      <c r="D32" t="s">
        <v>116</v>
      </c>
      <c r="E32" t="s">
        <v>116</v>
      </c>
      <c r="F32" t="s">
        <v>116</v>
      </c>
      <c r="H32">
        <v>10</v>
      </c>
      <c r="I32" s="33">
        <v>43514</v>
      </c>
      <c r="J32">
        <v>5.4</v>
      </c>
      <c r="K32" t="s">
        <v>117</v>
      </c>
    </row>
    <row r="33" spans="1:11">
      <c r="A33" s="20">
        <v>41525</v>
      </c>
      <c r="B33" s="19">
        <v>1.8</v>
      </c>
      <c r="C33" t="s">
        <v>116</v>
      </c>
      <c r="D33" t="s">
        <v>116</v>
      </c>
      <c r="E33" t="s">
        <v>119</v>
      </c>
      <c r="F33" t="s">
        <v>119</v>
      </c>
      <c r="H33">
        <v>1</v>
      </c>
      <c r="I33" s="33">
        <v>43721</v>
      </c>
      <c r="J33">
        <v>5.7</v>
      </c>
    </row>
    <row r="34" spans="1:11">
      <c r="A34" s="20">
        <v>42895</v>
      </c>
      <c r="B34" s="19">
        <v>4.8</v>
      </c>
      <c r="C34" t="s">
        <v>116</v>
      </c>
      <c r="D34" t="s">
        <v>116</v>
      </c>
      <c r="E34" t="s">
        <v>119</v>
      </c>
      <c r="F34" t="s">
        <v>119</v>
      </c>
      <c r="H34">
        <v>1</v>
      </c>
      <c r="I34" s="33">
        <v>43633</v>
      </c>
      <c r="J34">
        <v>5.7</v>
      </c>
    </row>
    <row r="35" spans="1:11">
      <c r="A35" s="13">
        <v>41935</v>
      </c>
      <c r="B35" s="14">
        <v>1.3</v>
      </c>
      <c r="E35" t="s">
        <v>119</v>
      </c>
      <c r="H35">
        <v>10</v>
      </c>
      <c r="J35">
        <v>5.9</v>
      </c>
      <c r="K35" t="s">
        <v>135</v>
      </c>
    </row>
    <row r="36" spans="1:11">
      <c r="A36" s="23">
        <v>42096</v>
      </c>
      <c r="B36" s="17">
        <v>2.8</v>
      </c>
      <c r="J36">
        <v>6</v>
      </c>
    </row>
    <row r="37" spans="1:11">
      <c r="A37" s="23">
        <v>42253</v>
      </c>
      <c r="B37" s="17">
        <v>0.8</v>
      </c>
      <c r="E37" t="s">
        <v>119</v>
      </c>
      <c r="F37" t="s">
        <v>119</v>
      </c>
      <c r="H37">
        <v>1</v>
      </c>
      <c r="J37">
        <v>6</v>
      </c>
      <c r="K37" s="22" t="s">
        <v>136</v>
      </c>
    </row>
    <row r="38" spans="1:11">
      <c r="A38" s="23">
        <v>42533</v>
      </c>
      <c r="B38" s="17">
        <v>4</v>
      </c>
      <c r="C38" t="s">
        <v>119</v>
      </c>
      <c r="D38" t="s">
        <v>119</v>
      </c>
      <c r="E38" t="s">
        <v>116</v>
      </c>
      <c r="F38" t="s">
        <v>119</v>
      </c>
      <c r="H38">
        <v>2</v>
      </c>
      <c r="I38" s="33">
        <v>43632</v>
      </c>
      <c r="J38">
        <v>6.3</v>
      </c>
    </row>
    <row r="39" spans="1:11">
      <c r="A39" s="23">
        <v>42131</v>
      </c>
      <c r="B39" s="17">
        <v>1.3</v>
      </c>
      <c r="D39" t="s">
        <v>116</v>
      </c>
      <c r="E39" t="s">
        <v>116</v>
      </c>
      <c r="F39" t="s">
        <v>119</v>
      </c>
      <c r="H39">
        <v>1</v>
      </c>
      <c r="I39" s="33">
        <v>43600</v>
      </c>
      <c r="J39">
        <v>6.8</v>
      </c>
    </row>
    <row r="40" spans="1:11">
      <c r="A40" s="23">
        <v>42824</v>
      </c>
      <c r="B40" s="17">
        <v>1.9</v>
      </c>
      <c r="J40">
        <v>7.5</v>
      </c>
    </row>
    <row r="41" spans="1:11">
      <c r="A41" s="23">
        <v>42388</v>
      </c>
      <c r="B41" s="17">
        <v>4.5999999999999996</v>
      </c>
      <c r="C41" t="s">
        <v>116</v>
      </c>
      <c r="D41" t="s">
        <v>116</v>
      </c>
      <c r="E41" t="s">
        <v>116</v>
      </c>
      <c r="F41" t="s">
        <v>116</v>
      </c>
      <c r="G41" s="19" t="s">
        <v>116</v>
      </c>
      <c r="H41">
        <v>10</v>
      </c>
      <c r="I41" s="19">
        <v>19</v>
      </c>
      <c r="J41">
        <v>7.8</v>
      </c>
      <c r="K41" t="s">
        <v>141</v>
      </c>
    </row>
    <row r="42" spans="1:11">
      <c r="A42" s="23">
        <v>42886</v>
      </c>
      <c r="B42" s="17">
        <v>1.3</v>
      </c>
      <c r="J42" t="s">
        <v>113</v>
      </c>
    </row>
    <row r="43" spans="1:11">
      <c r="A43" s="20">
        <v>41838</v>
      </c>
      <c r="B43" s="17">
        <v>1.5</v>
      </c>
      <c r="C43" s="19"/>
      <c r="D43" s="19"/>
      <c r="J43" t="s">
        <v>24</v>
      </c>
      <c r="K43" s="19"/>
    </row>
    <row r="44" spans="1:11">
      <c r="A44" s="20">
        <v>42478</v>
      </c>
      <c r="B44" s="19">
        <v>1.9</v>
      </c>
    </row>
    <row r="45" spans="1:11">
      <c r="A45" s="20">
        <v>41554</v>
      </c>
      <c r="B45" s="19">
        <v>3.1</v>
      </c>
      <c r="C45" t="s">
        <v>119</v>
      </c>
      <c r="D45" t="s">
        <v>119</v>
      </c>
      <c r="E45" t="s">
        <v>119</v>
      </c>
      <c r="F45" t="s">
        <v>119</v>
      </c>
      <c r="H45">
        <v>1</v>
      </c>
      <c r="I45" s="33">
        <v>43751</v>
      </c>
    </row>
    <row r="46" spans="1:11">
      <c r="A46" s="20">
        <v>41751</v>
      </c>
      <c r="B46" s="19">
        <v>3.6</v>
      </c>
      <c r="C46" t="s">
        <v>116</v>
      </c>
      <c r="D46" t="s">
        <v>116</v>
      </c>
      <c r="E46" t="s">
        <v>116</v>
      </c>
      <c r="F46" t="s">
        <v>116</v>
      </c>
      <c r="G46" s="19" t="s">
        <v>125</v>
      </c>
      <c r="H46">
        <v>5</v>
      </c>
      <c r="I46" s="33">
        <v>43723</v>
      </c>
    </row>
    <row r="47" spans="1:11">
      <c r="A47" s="20">
        <v>41096</v>
      </c>
      <c r="B47" s="19">
        <v>0.8</v>
      </c>
    </row>
    <row r="48" spans="1:11">
      <c r="A48" s="20">
        <v>42866</v>
      </c>
      <c r="B48" s="19">
        <v>4.0999999999999996</v>
      </c>
      <c r="C48" t="s">
        <v>24</v>
      </c>
      <c r="D48" t="s">
        <v>24</v>
      </c>
      <c r="E48" t="s">
        <v>119</v>
      </c>
      <c r="H48">
        <v>1</v>
      </c>
      <c r="I48" s="33">
        <v>43572</v>
      </c>
      <c r="K48" t="s">
        <v>137</v>
      </c>
    </row>
    <row r="49" spans="1:11">
      <c r="A49" s="20">
        <v>42031</v>
      </c>
      <c r="B49" s="19">
        <v>1.8</v>
      </c>
      <c r="D49" t="s">
        <v>24</v>
      </c>
      <c r="E49" t="s">
        <v>24</v>
      </c>
      <c r="H49">
        <v>2</v>
      </c>
      <c r="I49" s="33">
        <v>43512</v>
      </c>
    </row>
    <row r="50" spans="1:11">
      <c r="A50" s="20">
        <v>41429</v>
      </c>
      <c r="B50" s="19">
        <v>0.6</v>
      </c>
      <c r="C50" t="s">
        <v>116</v>
      </c>
      <c r="D50" t="s">
        <v>116</v>
      </c>
      <c r="E50" t="s">
        <v>119</v>
      </c>
      <c r="F50" t="s">
        <v>116</v>
      </c>
      <c r="G50" s="19" t="s">
        <v>119</v>
      </c>
      <c r="H50">
        <v>2</v>
      </c>
      <c r="I50" s="33">
        <v>43690</v>
      </c>
      <c r="K50" t="s">
        <v>129</v>
      </c>
    </row>
    <row r="51" spans="1:11">
      <c r="A51" s="20">
        <v>42375</v>
      </c>
      <c r="B51" s="19">
        <v>2.6</v>
      </c>
      <c r="C51" t="s">
        <v>116</v>
      </c>
      <c r="D51" t="s">
        <v>116</v>
      </c>
      <c r="E51" t="s">
        <v>119</v>
      </c>
      <c r="F51" t="s">
        <v>116</v>
      </c>
      <c r="G51" s="19" t="s">
        <v>116</v>
      </c>
      <c r="H51">
        <v>4</v>
      </c>
      <c r="I51" s="33">
        <v>43484</v>
      </c>
    </row>
    <row r="52" spans="1:11">
      <c r="A52" s="20">
        <v>41558</v>
      </c>
      <c r="B52" s="19">
        <v>2.5</v>
      </c>
    </row>
    <row r="53" spans="1:11">
      <c r="A53" s="20">
        <v>42414</v>
      </c>
      <c r="B53" s="19">
        <v>2.8</v>
      </c>
      <c r="D53" t="s">
        <v>119</v>
      </c>
      <c r="E53" t="s">
        <v>119</v>
      </c>
      <c r="F53" t="s">
        <v>116</v>
      </c>
      <c r="G53" s="19" t="s">
        <v>119</v>
      </c>
      <c r="H53">
        <v>4</v>
      </c>
      <c r="I53" s="33">
        <v>43817</v>
      </c>
      <c r="K53" t="s">
        <v>127</v>
      </c>
    </row>
    <row r="54" spans="1:11">
      <c r="A54" s="20">
        <v>42817</v>
      </c>
      <c r="B54" s="19">
        <v>4</v>
      </c>
    </row>
    <row r="55" spans="1:11">
      <c r="A55" s="20">
        <v>42697</v>
      </c>
      <c r="B55" s="19">
        <v>3.3</v>
      </c>
      <c r="C55" t="s">
        <v>119</v>
      </c>
      <c r="D55" t="s">
        <v>116</v>
      </c>
      <c r="E55" t="s">
        <v>119</v>
      </c>
      <c r="F55" t="s">
        <v>116</v>
      </c>
      <c r="G55" s="19" t="s">
        <v>116</v>
      </c>
      <c r="H55">
        <v>3</v>
      </c>
      <c r="I55" s="19">
        <v>2017</v>
      </c>
      <c r="K55" s="19"/>
    </row>
    <row r="56" spans="1:11">
      <c r="A56" s="20">
        <v>42032</v>
      </c>
      <c r="B56" s="19">
        <v>2.1</v>
      </c>
      <c r="C56" t="s">
        <v>119</v>
      </c>
      <c r="D56" t="s">
        <v>119</v>
      </c>
      <c r="E56" t="s">
        <v>116</v>
      </c>
      <c r="F56" t="s">
        <v>116</v>
      </c>
      <c r="G56" s="19" t="s">
        <v>116</v>
      </c>
      <c r="H56">
        <v>5</v>
      </c>
      <c r="I56" s="33"/>
      <c r="K56" t="s">
        <v>140</v>
      </c>
    </row>
    <row r="57" spans="1:11">
      <c r="A57" s="20">
        <v>42797</v>
      </c>
      <c r="B57" s="19">
        <v>3</v>
      </c>
      <c r="D57" t="s">
        <v>24</v>
      </c>
      <c r="E57" t="s">
        <v>116</v>
      </c>
      <c r="F57" t="s">
        <v>119</v>
      </c>
      <c r="H57">
        <v>2</v>
      </c>
      <c r="I57" s="33">
        <v>43541</v>
      </c>
      <c r="K57" t="s">
        <v>139</v>
      </c>
    </row>
    <row r="58" spans="1:11">
      <c r="A58" s="20">
        <v>41704</v>
      </c>
      <c r="B58" s="19">
        <v>3.8</v>
      </c>
      <c r="C58" t="s">
        <v>116</v>
      </c>
      <c r="D58" t="s">
        <v>116</v>
      </c>
      <c r="E58" t="s">
        <v>119</v>
      </c>
      <c r="F58" t="s">
        <v>119</v>
      </c>
      <c r="H58">
        <v>1</v>
      </c>
      <c r="I58" s="33">
        <v>43538</v>
      </c>
    </row>
    <row r="59" spans="1:11">
      <c r="A59" s="20">
        <v>42487</v>
      </c>
      <c r="B59" s="19">
        <v>2.4</v>
      </c>
      <c r="C59" t="s">
        <v>116</v>
      </c>
      <c r="D59" t="s">
        <v>116</v>
      </c>
      <c r="E59" t="s">
        <v>119</v>
      </c>
      <c r="F59" t="s">
        <v>116</v>
      </c>
      <c r="G59" s="19" t="s">
        <v>116</v>
      </c>
      <c r="H59">
        <v>4</v>
      </c>
      <c r="I59" s="33">
        <v>43664</v>
      </c>
    </row>
    <row r="60" spans="1:11">
      <c r="A60" s="20">
        <v>41747</v>
      </c>
      <c r="B60" s="19">
        <v>1.8</v>
      </c>
      <c r="C60" t="s">
        <v>119</v>
      </c>
      <c r="D60" t="s">
        <v>119</v>
      </c>
      <c r="E60" t="s">
        <v>116</v>
      </c>
      <c r="F60" t="s">
        <v>116</v>
      </c>
      <c r="G60" s="19" t="s">
        <v>116</v>
      </c>
      <c r="H60">
        <v>5</v>
      </c>
    </row>
    <row r="61" spans="1:11">
      <c r="A61" s="20">
        <v>41771</v>
      </c>
      <c r="B61" s="19">
        <v>1.3</v>
      </c>
      <c r="C61" t="s">
        <v>119</v>
      </c>
      <c r="D61" t="s">
        <v>116</v>
      </c>
      <c r="E61" t="s">
        <v>116</v>
      </c>
      <c r="F61" t="s">
        <v>119</v>
      </c>
      <c r="H61">
        <v>2</v>
      </c>
      <c r="I61" s="33">
        <v>43599</v>
      </c>
    </row>
    <row r="62" spans="1:11">
      <c r="A62" s="20">
        <v>41785</v>
      </c>
      <c r="B62" s="19">
        <v>2.2999999999999998</v>
      </c>
    </row>
    <row r="63" spans="1:11">
      <c r="A63" s="20">
        <v>41442</v>
      </c>
      <c r="B63" s="36">
        <v>2.4</v>
      </c>
      <c r="C63" s="25"/>
      <c r="D63" s="25" t="s">
        <v>116</v>
      </c>
      <c r="E63" t="s">
        <v>119</v>
      </c>
      <c r="F63" t="s">
        <v>116</v>
      </c>
      <c r="G63" s="19" t="s">
        <v>116</v>
      </c>
      <c r="H63">
        <v>4</v>
      </c>
      <c r="I63" s="33">
        <v>43600</v>
      </c>
      <c r="J63">
        <v>4.3</v>
      </c>
      <c r="K63" s="3" t="s">
        <v>143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f-u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2018-10-09T13:24:09Z</dcterms:created>
  <dcterms:modified xsi:type="dcterms:W3CDTF">2019-08-27T13:31:54Z</dcterms:modified>
</cp:coreProperties>
</file>