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015" windowHeight="7770"/>
  </bookViews>
  <sheets>
    <sheet name="GO_BP" sheetId="1" r:id="rId1"/>
    <sheet name="GO_CC" sheetId="5" r:id="rId2"/>
    <sheet name="GO_MF" sheetId="6" r:id="rId3"/>
    <sheet name="Pathway" sheetId="2" r:id="rId4"/>
    <sheet name="735 predict targets" sheetId="3" r:id="rId5"/>
  </sheets>
  <calcPr calcId="124519"/>
</workbook>
</file>

<file path=xl/calcChain.xml><?xml version="1.0" encoding="utf-8"?>
<calcChain xmlns="http://schemas.openxmlformats.org/spreadsheetml/2006/main">
  <c r="F726" i="3"/>
  <c r="F725"/>
  <c r="F724"/>
  <c r="F723"/>
  <c r="F658"/>
  <c r="F657"/>
  <c r="F656"/>
  <c r="F655"/>
  <c r="F654"/>
  <c r="F653"/>
  <c r="F652"/>
  <c r="F651"/>
  <c r="F594"/>
  <c r="F593"/>
  <c r="F592"/>
  <c r="F591"/>
  <c r="F590"/>
  <c r="F589"/>
  <c r="F588"/>
  <c r="F587"/>
  <c r="F586"/>
  <c r="F585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8"/>
  <c r="F547"/>
  <c r="F546"/>
  <c r="F545"/>
  <c r="F544"/>
  <c r="F543"/>
  <c r="F542"/>
  <c r="F541"/>
  <c r="F540"/>
  <c r="F539"/>
  <c r="F538"/>
  <c r="F537"/>
  <c r="F536"/>
  <c r="F535"/>
  <c r="F534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<sst xmlns="http://schemas.openxmlformats.org/spreadsheetml/2006/main" count="7576" uniqueCount="4394">
  <si>
    <t>GO.ID</t>
  </si>
  <si>
    <t>Term</t>
  </si>
  <si>
    <t>Ontology</t>
  </si>
  <si>
    <t>Count</t>
  </si>
  <si>
    <t>Pop.Hits</t>
  </si>
  <si>
    <t>List.Total</t>
  </si>
  <si>
    <t>Pop.Total</t>
  </si>
  <si>
    <t>Fold.Enrichment</t>
  </si>
  <si>
    <t>Pvalue</t>
  </si>
  <si>
    <t>FDR</t>
  </si>
  <si>
    <t>Enrichment.Score</t>
  </si>
  <si>
    <t>GENES</t>
  </si>
  <si>
    <t>GO:0050794</t>
  </si>
  <si>
    <t>regulation of cellular process</t>
  </si>
  <si>
    <t>Biological process</t>
  </si>
  <si>
    <t>MRE11A//ORC4//PSMB2//PSMD9//UBE2D1//CDC7//DBF4//FOXN3//CCNT2//E2F4//NPAT//CUX1//DNMT3A//FOXO3//NR6A1//GLI2//MECP2//NFX1//NOTCH1//RNF2//TBL1X//NR2F2//ZNF148//NRIP1//NCOR1//NCOR2//HEXIM1//ZMYND11//ZHX1//KLF12//KDM6B//RCOR1//SIRT1//ZMYND8//NIPBL//BCOR//MOSPD1//GZF1//LCOR//JDP2//OSR1//MAP3K1//NF1//TAOK3//GNAI2//MAP3K2//NOD2//TAB3//TRA2B//CELF3//TAP2//SNCA//VAMP3//EDNRA//ITGB3//CLIP3//PELI2//BMPR2//CDH13//EGR3//NRP1//ONECUT2//FGF9//IRS2//MAGI2//MAP2K4//PELI1//SCN1B//MNT//TXLNG//OVOL2//TWF1//MARK1//TCF7//WNT7B//CUL3//TNKS//SOSTDC1//CSNK1G1//FAM123B//ABL2//ADCY3//ADRA2A//ADRBK2//ANK3//CTNND2//DGKG//DPYSL2//EDA//STX2//FLT3LG//GAS6//GDNF//GMFB//GNA12//GNL1//GRIA2//NR3C1//IGF2R//NR3C2//PPP1R12A//PDE3A//PDE4D//PDE7A//PIK3R1//PIK3R2//PPP2R5E//PRKCB//RAP2B//SOS1//STK4//TNXB//LRP8//PPFIA1//UNC5C//PDE5A//COPS2//RASAL2//AKAP5//NRG2//ULK2//TANK//PLXNC1//ODZ1//IPO7//NFAT5//RASSF8//ICK//SARM1//RGL1//ZDHHC17//CD2AP//HUNK//ASAP1//KCNK10//GNG12//SRGAP1//MIER1//RAPH1//SNX27//ARHGAP24//UNC5D//NRG1//MPZL1//CRKL//PLCB3//SDCBP//CORO2A//DGKZ//SH2B3//EREG//ERRFI1//SNX6//PDIA4//DNAJC16//TMX3//ESCO1//UBE2V2//SIRT5//ARID1A//ZFP36L1//CBL//ELAVL2//FOXA1//FOXK2//AFF3//MLL//MYBL2//MYCL1//PBX1//PLAG1//PLAGL2//POU2F1//ARID4A//SS18//TAF4B//TEAD1//ZNF200//ZNF516//PCGF3//SLC30A9//WDR5//KAT7//BAZ1A//KLF8//ZNF652//ZNF507//MLXIP//SETD1B//CHD5//ZBTB44//ZBTB7B//TFB1M//KLF3//ARID4B//BCL11A//RRN3//BNC2//INO80D//ZNF770//PBRM1//ZNF654//CHD7//ZNF395//MKL2//GPBP1L1//BCL11B//CHD9//ZNF697//C14ORF43//ZNF618//AEBP2//ZNF684//MIER3//HIPK1//SCAI//LIN28B//GABPB1//NFATC3//SMARCD2//UBN1//FOXK1//LCORL//EIF4E//QKI//TNRC6A//TNRC6C//CPEB2//EIF2C4//EIF4G2//YWHAG//PPM1E//OAZ2//FOXO1//MCL1//PIM2//AVEN//WNK3//COL4A3//DCC//WFS1//GOSR2//MAP1B//MID1//CUL5//CHFR//KLRG1//ADAM12//RAB7A//PTPRD//CELSR3//GRM3//ATRNL1//HTR1F//NPY1R//FZD3//HOMER1//GABRA1//JAG2//NKX2-2//CD47//ITGB8//ADAM11//MYH9//VAV3//RND3//CHN1//TIAM1//RHOBTB1//ARHGEF3//RAB14//RALGPS2//C9ORF86//SHOC2//AFAP1L2//KIAA2022//LYST//PCSK1//CACNA2D2//PFN2//SSH2//RIC8B//FGF5//EZR//PRPF40A//PALM2//BRWD3//LATS1//KDM3A//LANCL2//SPRY3//SPRED3//LDLRAP1//LMAN1//EPHA3//HOXA11//PJA2//NEDD4//NID1//GDF6//ABHD5//DLG2//CSRNP3//PPARGC1A//FHL1//PAFAH1B1//SEPT7//DLX5//FOXF2//ILF3//ZNF711//NCOA3//SERTAD2//MED13//FOXJ3//ZNF281//NAA15//ATP8B1//PURB//BASP1//CBX1//PHF12//CREBZF//PCGF6//ZNF382//FXR1//ZCCHC11//FMNL2//NUAK1//ZEB2//NDRG3//PLXNA2//PEG10//ERO1L//YOD1//ATG7//ATG5//N4BP1//MYO5A//CDH2//DDIT4//IQSEC2//SLC30A8//USP46//STIM2//CNN3//NBR1//ARHGEF10//UBR5//SOAT1//RRM2B//AMPH//SNX18//MGMT//MEX3D//FAM5C//C6ORF89//EN2//PITX1//PPP3CA//DCAF6//GIGYF1//RTN4R//EFNA3//EPHB2//NETO1//SHANK3//SGIP1//SLIT1//TIMP3//FOXP4//TAF12//AP3D1//NEO1//NLGN3//CTHRC1//ST13//SLC30A4//DKK2</t>
  </si>
  <si>
    <t>GO:0009987</t>
  </si>
  <si>
    <t>cellular process</t>
  </si>
  <si>
    <t>ERO1L//SIRT1//MRE11A//ATG5//ORC4//TOP1//CDC7//DBF4//KAT7//RRM2B//REV1//PSMB2//PSMD9//UBE2D1//FOXN3//CCNT2//E2F4//EIF4E//PPP3CA//CUL5//CUL3//PIM2//NPAT//KIAA2022//PAFAH1B1//YWHAG//LATS1//ACTR1A//AHCY//CUX1//DNMT3A//FOXO3//NR6A1//GLI2//MECP2//NFX1//NOTCH1//RNF2//TBL1X//NR2F2//ZNF148//NRIP1//NCOR1//NCOR2//HEXIM1//ZMYND11//ZHX1//KLF12//KDM6B//RCOR1//ZMYND8//NIPBL//BCOR//MOSPD1//GZF1//LCOR//JDP2//OSR1//MAP3K1//NF1//TAOK3//GNAI2//MAP3K2//NOD2//TAB3//UBE2V2//TNKS//UBR5//CHFR//NEDD4//HERC3//MYH9//MARK1//MID1//SS18//MYBL2//ILF3//ZFP36L1//EDC3//TRA2B//CELF3//FRG1//HNRNPC//HNRNPA3//STK4//SEPT7//STX2//CECR2//GLUL//SLC38A1//EREG//PDE3A//QKI//ITGB8//ST8SIA4//CDH2//MAP1B//SPAST//NAV1//DLX5//FGF9//PPARGC1A//MCL1//GDNF//ZEB2//OVOL2//HOXA11//CELSR3//MDGA1//SNCA//FOXF2//FAM109A//VAMP3//EDNRA//ITGB3//CLIP3//PELI2//BMPR2//CDH13//EGR3//NRP1//ONECUT2//IRS2//MAGI2//RDH10//MAP2K4//PELI1//CALU//GAS6//SCN1B//NKX2-2//SLC6A6//BCL11B//RRN3//CEBPD//NR3C1//MAF//MLL//MNT//NFATC3//NFATC4//ARID4A//TAF4B//TAF12//RNMT//COPS2//NFAT5//ZBTB7B//POU2F1//TXLNG//LMAN1//NKTR//PPID//ST13//DNAJC16//EDEM3//H1F0//EZR//TWF1//ADRA2A//RND3//PFN2//SDCBP//TNXB//CORO2A//PARVA//SSH2//FMNL2//AP3D1//SEC24D//SEC24A//TRAPPC8//AP3M1//TRAPPC3//SAR1B//RAB14//IPO7//DPYSL2//SGCB//PRPF40A//BRWD3//DCC//EPHA3//PEG3//PRKCB//SCN2A//SOS1//TIAM1//FXR1//UNC5C//VAV3//PEG10//KIF1B//GRAMD4//ARHGEF3//DDIT4//AVEN//RFFL//UNC5D//HIPK1//BCL2L15//KLLN//CD47//CDH11//COL4A3//CTNND2//DSC2//DSC3//NEO1//NID1//ADAM12//PPFIBP1//CLDN10//PLXNC1//PDZD2//NLGN3//PCDH10//PCDH20//LMLN//SSX2IP//NPNT//TCF7//WNT7B//SOSTDC1//CSNK1G1//FAM123B//ABL2//ADCY3//ADRBK2//ANK3//DGKG//EDA//FLT3LG//GMFB//GNA12//GNL1//GRIA2//IGF2R//NR3C2//PPP1R12A//PDE4D//PDE7A//PIK3R1//PIK3R2//PPP2R5E//RAP2B//LRP8//PPFIA1//PDE5A//RASAL2//AKAP5//NRG2//ULK2//TANK//ODZ1//RASSF8//ICK//SARM1//RGL1//ZDHHC17//CD2AP//HUNK//ASAP1//KCNK10//GNG12//SRGAP1//MIER1//RAPH1//SNX27//ARHGAP24//NRG1//MPZL1//CRKL//PLCB3//DGKZ//SH2B3//ERRFI1//SNX6//CBL//PJA2//MARCH6//FBXW2//DCAF6//MARCH4//KCTD10//NPY1R//GK//IDH1//PCSK1//CACNA2D2//UCP3//PDIA4//TMX3//CTPS//SLC29A2//AK3//METTL4//RAB7A//ATP8B1//OLA1//UPP2//BAZ1A//MGMT//ESCO1//INO80D//SLC30A9//ARID1A//SMARCD2//FOXA1//PBRM1//SIRT5//CREBZF//ELAVL2//FOXK2//AFF3//MYCL1//PBX1//PLAG1//PLAGL2//TEAD1//ZNF200//ZNF516//PCGF3//WDR5//KLF8//ZNF652//ZNF507//MLXIP//SETD1B//CHD5//ZBTB44//TFB1M//KLF3//ARID4B//BCL11A//BNC2//ZNF770//ZNF654//CHD7//ZNF395//MKL2//GPBP1L1//CHD9//ZNF697//C14ORF43//ZNF618//AEBP2//ZNF684//MIER3//SCAI//LIN28B//GABPB1//UBN1//FOXK1//LCORL//UTP14C//MED13//NOVA1//DHX15//SCNM1//EIF2C4//EIF4G2//MRPS25//TNRC6A//TNRC6C//CPEB2//ATG7//NAGPA//EPHB2//WNK3//PPM1E//PTPRD//SBF1//PTPN21//NAA15//FUT9//COG2//B3GNT5//DOLPP1//ALG9//GALNT6//NMT2//PTAR1//USP15//USP46//YOD1//OAZ2//LGSN//XPO7//SEC62//TOMM70A//TOMM40//ABHD5//AGPAT5//RPE65//MINPP1//SH3PXD2A//STIM2//FLVCR1//SLC39A14//SLC30A8//MYO5A//LIN7C//GOSR2//COG5//AMPH//SNX18//LDLRAP1//FOXO1//NUAK1//ATMIN//WFS1//EML4//RANBP9//JAG2//EVI5//SENP5//PPFIA2//KLRG1//GRM3//ATRNL1//HTR1F//FZD3//HOMER1//GABRA1//ADAM11//CHN1//RHOBTB1//RALGPS2//C9ORF86//SHOC2//EFNA3//FGF5//GJB1//ABAT//DLG2//KCNA6//BSN//SLC38A2//GRIP2//SYT2//ZPBP2//AFAP1L2//RTN4R//PLXNA2//SLIT1//PRELP//LYST//DAGLA//HSPB8//TRPM7//LYZ//MMD//RIC8B//PALM2//LPGAT1//BCKDHB//BBS5//KDM3A//LANCL2//SPRY3//SPRED3//ZCCHC11//MEX3D//SOAT1//GDF6//CSRNP3//FHL1//SLC25A26//INTS6//INTS2//ZDHHC15//ZFYVE20//NBR1//GALNT3//C1GALT1//GXYLT1//IGSF9//SCYL3//CTHRC1//ZNF711//NCOA3//SERTAD2//FOXJ3//ZNF281//PURB//BASP1//CBX1//PHF12//PCGF6//ZNF382//TTLL3//TAP2//SCN1A//CHST15//MDGA2//SHANK3//ARHGEF10//ILDR2//NDRG3//WIPF3//B3GNT1//MREG//ERLIN1//CNN3//LIMCH1//TMEM48//N4BP1//IQSEC2//SLC30A7//MZT1//VPS54//ZNRF1//PLEKHA7//ATP11A//FAM5C//C6ORF89//EN2//PITX1//GPD1L//SYNJ2//GIGYF1//NETO1//SGIP1//AQP11//SLC7A11//TIMP3//FOXP4//WDR82//SCN3A//SCN9A//SLC30A4//SLC4A4//SLC4A7//ABCC5//MFSD6//HIAT1//SLC25A22//HIATL1//KIAA1919//SLC44A3//SLC2A12//SLC36A1//SLC41A1//SLC9A4//TRIM71//DKK2//XPNPEP2</t>
  </si>
  <si>
    <t>GO:0065007</t>
  </si>
  <si>
    <t>biological regulation</t>
  </si>
  <si>
    <t>MRE11A//ORC4//PSMB2//PSMD9//UBE2D1//CDC7//DBF4//FOXN3//CCNT2//E2F4//NPAT//CUX1//DNMT3A//FOXO3//NR6A1//GLI2//MECP2//NFX1//NOTCH1//RNF2//TBL1X//NR2F2//ZNF148//NRIP1//NCOR1//NCOR2//HEXIM1//ZMYND11//ZHX1//KLF12//KDM6B//RCOR1//SIRT1//ZMYND8//NIPBL//BCOR//MOSPD1//GZF1//LCOR//JDP2//OSR1//MAP3K1//NF1//TAOK3//GNAI2//MAP3K2//NOD2//TAB3//TRA2B//CELF3//GLUL//SLC38A1//PPARGC1A//EPHA3//GDNF//HOXA11//ADRA2A//EREG//PELI1//FAM109A//TAP2//SNCA//VAMP3//EDNRA//ITGB3//CLIP3//PELI2//BMPR2//CDH13//EGR3//NRP1//ONECUT2//SGIP1//PDE5A//FGF9//IRS2//NLGN3//MAGI2//RDH10//MAP2K4//WFS1//SCN1B//MNT//TXLNG//OVOL2//TWF1//DAGLA//CALU//CD47//DGKG//GAS6//GNA12//LMAN1//PDE3A//PIK3R1//PIK3R2//PRKCB//SOS1//LRP8//DGKZ//SH2B3//MRVI1//VAV3//SLC7A11//AK3//ZFYVE20//MARK1//TCF7//WNT7B//CUL3//TNKS//SOSTDC1//CSNK1G1//FAM123B//ABL2//ADCY3//ADRBK2//ANK3//CTNND2//DPYSL2//EDA//STX2//FLT3LG//GMFB//GNL1//GRIA2//NR3C1//IGF2R//NR3C2//PPP1R12A//PDE4D//PDE7A//PPP2R5E//RAP2B//STK4//TNXB//PPFIA1//UNC5C//COPS2//RASAL2//AKAP5//NRG2//ULK2//TANK//PLXNC1//ODZ1//IPO7//NFAT5//RASSF8//ICK//SARM1//RGL1//ZDHHC17//CD2AP//HUNK//ASAP1//KCNK10//GNG12//SRGAP1//MIER1//RAPH1//SNX27//ARHGAP24//UNC5D//NRG1//MPZL1//CRKL//PLCB3//SDCBP//CORO2A//ERRFI1//SNX6//PDIA4//DNAJC16//TMX3//ESCO1//UBE2V2//MGMT//SIRT5//ARID1A//ZFP36L1//CBL//ELAVL2//FOXA1//FOXK2//AFF3//MLL//MYBL2//MYCL1//PBX1//PLAG1//PLAGL2//POU2F1//ARID4A//SS18//TAF4B//TEAD1//ZNF200//ZNF516//PCGF3//SLC30A9//WDR5//KAT7//BAZ1A//KLF8//ZNF652//ZNF507//MLXIP//SETD1B//CHD5//ZBTB44//ZBTB7B//TFB1M//KLF3//ARID4B//BCL11A//RRN3//BNC2//INO80D//ZNF770//PBRM1//ZNF654//CHD7//ZNF395//MKL2//GPBP1L1//BCL11B//CHD9//ZNF697//C14ORF43//ZNF618//AEBP2//ZNF684//MIER3//HIPK1//SCAI//LIN28B//GABPB1//NFATC3//SMARCD2//UBN1//FOXK1//LCORL//EIF4E//QKI//TNRC6A//TNRC6C//CPEB2//EIF2C4//EIF4G2//YWHAG//PPM1E//OAZ2//STIM2//FLVCR1//SLC39A14//SLC30A8//SLC9A4//FOXO1//MCL1//PIM2//AVEN//WNK3//COL4A3//DCC//GOSR2//EZR//MAP1B//MID1//CUL5//CHFR//KLRG1//ADAM12//RAB7A//PTPRD//CELSR3//GRM3//ATRNL1//HTR1F//NPY1R//FZD3//HOMER1//GABRA1//JAG2//NKX2-2//ITGB8//ADAM11//MYH9//RND3//CHN1//TIAM1//RHOBTB1//ARHGEF3//RAB14//RALGPS2//C9ORF86//SHOC2//ABAT//SLC38A2//LIN7C//SYT2//AFAP1L2//KIAA2022//LYST//SLC29A2//SLC30A4//PCSK1//CACNA2D2//PFN2//SSH2//RIC8B//FGF5//PRPF40A//PALM2//BRWD3//LATS1//KDM3A//LANCL2//SPRY3//SPRED3//LDLRAP1//MEX3D//NCOA3//ZNF281//PJA2//NEDD4//NID1//GDF6//ABHD5//DLG2//CSRNP3//FHL1//PAFAH1B1//SEPT7//DLX5//FOXF2//ILF3//ZNF711//SERTAD2//MED13//FOXJ3//NAA15//ATP8B1//PURB//BASP1//CBX1//PHF12//CREBZF//PCGF6//ZNF382//DSC3//FXR1//SCN1A//ZCCHC11//ARHGEF10//FMNL2//MYO5A//ILDR2//NUAK1//ZEB2//NDRG3//PLXNA2//NBR1//PEG10//ERO1L//YOD1//ATG7//ATG5//N4BP1//CDH2//DDIT4//IQSEC2//CTHRC1//SLC30A7//USP46//CNN3//UBR5//SOAT1//SCN2A//RRM2B//AMPH//SNX18//ATP11A//FAM5C//C6ORF89//SHANK3//EN2//PITX1//PPP3CA//DCAF6//GIGYF1//RTN4R//EFNA3//EPHB2//NETO1//AQP11//SLIT1//VPS54//TIMP3//FOXP4//TAF12//AP3D1//NEO1//ST13//DKK2</t>
  </si>
  <si>
    <t>GO:0031323</t>
  </si>
  <si>
    <t>regulation of cellular metabolic process</t>
  </si>
  <si>
    <t>MRE11A//CCNT2//E2F4//NPAT//CUX1//DNMT3A//FOXO3//NR6A1//GLI2//MECP2//NFX1//NOTCH1//RNF2//TBL1X//NR2F2//ZNF148//NRIP1//NCOR1//NCOR2//HEXIM1//ZMYND11//ZHX1//KLF12//KDM6B//RCOR1//SIRT1//ZMYND8//NIPBL//BCOR//MOSPD1//GZF1//LCOR//JDP2//OSR1//GNAI2//MAP3K1//MAP3K2//NOD2//TAB3//TRA2B//CELF3//SNCA//VAMP3//EDNRA//ITGB3//CLIP3//PELI2//MAGI2//ADRA2A//EREG//ERRFI1//SNX6//NR3C1//ESCO1//UBE2V2//SIRT5//ARID1A//ZFP36L1//CBL//CTNND2//EGR3//ELAVL2//FOXA1//FOXK2//AFF3//MLL//NR3C2//MNT//MYBL2//MYCL1//PBX1//PLAG1//PLAGL2//POU2F1//ARID4A//SS18//TAF4B//TCF7//TEAD1//ZNF200//ZNF516//PCGF3//SLC30A9//NFAT5//WDR5//KAT7//BAZ1A//KLF8//ZNF652//ZNF507//MLXIP//SETD1B//CHD5//ZBTB44//ZBTB7B//TFB1M//KLF3//ARID4B//BCL11A//RRN3//BNC2//INO80D//ZNF770//PBRM1//ZNF654//CHD7//TXLNG//ZNF395//MKL2//MIER1//GPBP1L1//BCL11B//CHD9//ZNF697//C14ORF43//ZNF618//AEBP2//ZNF684//MIER3//HIPK1//SCAI//LIN28B//GABPB1//NFATC3//PRKCB//SMARCD2//UBN1//FOXK1//LCORL//EIF4E//QKI//TNRC6A//TNRC6C//CPEB2//EIF2C4//EIF4G2//NF1//YWHAG//PPM1E//OAZ2//PSMB2//PSMD9//WFS1//GOSR2//NRG1//ADCY3//NPY1R//GRM3//DGKG//DGKZ//WNT7B//ABL2//ULK2//PIM2//NEDD4//WNK3//BMPR2//GDF6//ABHD5//IRS2//DLG2//CSRNP3//OVOL2//FOXO1//PPARGC1A//DLX5//FOXF2//HOXA11//ILF3//ZNF711//NCOA3//SERTAD2//MED13//FOXJ3//ZNF281//KDM3A//NAA15//AFAP1L2//FOXN3//ATP8B1//PURB//BASP1//CBX1//LANCL2//PHF12//CREBZF//PCGF6//ZNF382//FXR1//AKAP5//ATG7//ATG5//N4BP1//UBE2D1//PELI1//RAP2B//ZCCHC11//TNKS//ASAP1//CHN1//EPHA3//PAFAH1B1//RASAL2//SOS1//CNN3//ARHGEF10//LATS1//PPP1R12A//NUAK1//SDCBP//SOAT1//PDE5A//ZEB2//TWF1//AMPH//VAV3//SNX18//PIK3R1//MGMT//DDIT4//LRP8//EN2//GDNF//NKX2-2//PITX1//PPP3CA//ONECUT2//DCAF6//NRP1//TIMP3//FOXP4//TAF12//EDA//ST13//MEX3D//STK4</t>
  </si>
  <si>
    <t>GO:0050789</t>
  </si>
  <si>
    <t>regulation of biological process</t>
  </si>
  <si>
    <t>MRE11A//ORC4//PSMB2//PSMD9//UBE2D1//CDC7//DBF4//FOXN3//CCNT2//E2F4//NPAT//CUX1//DNMT3A//FOXO3//NR6A1//GLI2//MECP2//NFX1//NOTCH1//RNF2//TBL1X//NR2F2//ZNF148//NRIP1//NCOR1//NCOR2//HEXIM1//ZMYND11//ZHX1//KLF12//KDM6B//RCOR1//SIRT1//ZMYND8//NIPBL//BCOR//MOSPD1//GZF1//LCOR//JDP2//OSR1//MAP3K1//NF1//TAOK3//GNAI2//MAP3K2//NOD2//TAB3//TRA2B//CELF3//GDNF//HOXA11//ADRA2A//EREG//PELI1//FAM109A//TAP2//SNCA//VAMP3//EDNRA//ITGB3//CLIP3//PELI2//BMPR2//CDH13//EGR3//NRP1//ONECUT2//SGIP1//PDE5A//FGF9//IRS2//NLGN3//MAGI2//MAP2K4//SCN1B//MNT//TXLNG//OVOL2//TWF1//MARK1//TCF7//WNT7B//CUL3//TNKS//SOSTDC1//CSNK1G1//FAM123B//ABL2//ADCY3//ADRBK2//ANK3//CTNND2//DGKG//DPYSL2//EDA//STX2//FLT3LG//GAS6//GMFB//GNA12//GNL1//GRIA2//NR3C1//IGF2R//NR3C2//PPP1R12A//PDE3A//PDE4D//PDE7A//PIK3R1//PIK3R2//PPP2R5E//PRKCB//RAP2B//SOS1//STK4//TNXB//LRP8//PPFIA1//UNC5C//COPS2//RASAL2//AKAP5//NRG2//ULK2//TANK//PLXNC1//ODZ1//IPO7//NFAT5//RASSF8//ICK//SARM1//RGL1//ZDHHC17//CD2AP//HUNK//ASAP1//KCNK10//GNG12//SRGAP1//MIER1//RAPH1//SNX27//ARHGAP24//UNC5D//NRG1//MPZL1//CRKL//PLCB3//SDCBP//CORO2A//DGKZ//SH2B3//ERRFI1//SNX6//PDIA4//DNAJC16//TMX3//ESCO1//UBE2V2//MGMT//SIRT5//ARID1A//ZFP36L1//CBL//ELAVL2//FOXA1//FOXK2//AFF3//MLL//MYBL2//MYCL1//PBX1//PLAG1//PLAGL2//POU2F1//ARID4A//SS18//TAF4B//TEAD1//ZNF200//ZNF516//PCGF3//SLC30A9//WDR5//KAT7//BAZ1A//KLF8//ZNF652//ZNF507//MLXIP//SETD1B//CHD5//ZBTB44//ZBTB7B//TFB1M//KLF3//ARID4B//BCL11A//RRN3//BNC2//INO80D//ZNF770//PBRM1//ZNF654//CHD7//ZNF395//MKL2//GPBP1L1//BCL11B//CHD9//ZNF697//C14ORF43//ZNF618//AEBP2//ZNF684//MIER3//HIPK1//SCAI//LIN28B//GABPB1//NFATC3//SMARCD2//UBN1//FOXK1//LCORL//EIF4E//QKI//TNRC6A//TNRC6C//CPEB2//EIF2C4//EIF4G2//YWHAG//PPM1E//OAZ2//FOXO1//MCL1//PIM2//AVEN//WNK3//COL4A3//DCC//WFS1//GOSR2//MAP1B//MID1//CUL5//CHFR//KLRG1//ADAM12//RAB7A//PTPRD//CELSR3//GRM3//ATRNL1//HTR1F//NPY1R//FZD3//HOMER1//GABRA1//JAG2//NKX2-2//CD47//ITGB8//ADAM11//MYH9//VAV3//RND3//CHN1//TIAM1//RHOBTB1//ARHGEF3//RAB14//RALGPS2//C9ORF86//SHOC2//AFAP1L2//KIAA2022//LYST//PCSK1//CACNA2D2//PFN2//SSH2//RIC8B//FGF5//EZR//PRPF40A//PALM2//BRWD3//LATS1//KDM3A//LANCL2//SPRY3//SPRED3//LDLRAP1//MEX3D//NCOA3//ZNF281//LMAN1//EPHA3//PJA2//NEDD4//NID1//GDF6//ABHD5//DLG2//CSRNP3//PPARGC1A//FHL1//PAFAH1B1//SEPT7//DLX5//FOXF2//ILF3//ZNF711//SERTAD2//MED13//FOXJ3//NAA15//ATP8B1//PURB//BASP1//CBX1//PHF12//CREBZF//PCGF6//ZNF382//DSC3//FXR1//ZCCHC11//FMNL2//NUAK1//ZEB2//NDRG3//PLXNA2//NBR1//PEG10//ERO1L//YOD1//ATG7//ATG5//N4BP1//MYO5A//CDH2//DDIT4//IQSEC2//SLC30A8//USP46//STIM2//CNN3//ARHGEF10//UBR5//SOAT1//RRM2B//AMPH//SNX18//FAM5C//C6ORF89//EN2//PITX1//PPP3CA//DCAF6//FLVCR1//GIGYF1//RTN4R//EFNA3//EPHB2//NETO1//SHANK3//SLIT1//TIMP3//FOXP4//TAF12//AP3D1//NEO1//CTHRC1//ST13//SLC30A4//DKK2</t>
  </si>
  <si>
    <t>GO:0032502</t>
  </si>
  <si>
    <t>developmental process</t>
  </si>
  <si>
    <t>SS18//STK4//CUL3//MYH9//CDH11//DLX5//GLI2//HOXA11//JAG2//PITX1//PRELP//WDR5//CHD7//EPHB2//EREG//FGF9//VAV3//SIRT1//C1GALT1//OVOL2//NAA15//ARHGAP24//FOXO3//NRIP1//PDE3A//CRKL//FOXO1//EDNRA//NFATC3//NRP1//ZFP36L1//QKI//NF1//HIPK1//PBX1//OSR1//GDNF//NIPBL//RDH10//GZF1//PAFAH1B1//GNA12//NOTCH1//WNT7B//FLVCR1//RNF2//BMPR2//MCL1//FZD3//ZEB2//PLXNA2//CTNND2//CELSR3//MARK1//NR2F2//NAV1//MDGA1//WFS1//RRM2B//AQP11//FOXF2//ONECUT2//ATG7//BBS5//CDH13//EGR3//E2F4//NCOR1//NPY1R//NKX2-2//BCL11B//MAGI2//AP3D1//CUX1//DCC//DPYSL2//EDA//EN2//FHL1//ITGB8//MNT//SLIT1//SPAST//EVI5//FXR1//TMEFF1//UNC5C//UTP14C//PLXNC1//SPRY3//ICK//DKK2//HUNK//ZBTB7B//KLF3//KIAA1217//MKL2//IGSF9//PHC3//VANGL1//B3GNT5//TRIM71//UNC5D//NPNT//SPRED3//WIPF3//FOXN3//NRG1//FOXA1//FOXK2//MAP1B//PCSK1//NRG2//FOXJ3//RAB14//FOXK1//BASP1//MID1//SOSTDC1//FOXP4//STX2//CHN1//FGF5//GJB1//GMFB//NEDD4//SCN2A//ST8SIA4//ARID1A//PDE5A//ULK2//ODZ1//FUT9//FAM5C//RTN4R//ABL2//COL4A3//ITGB3//NEO1//SCN1B//SDCBP//SOS1//EZR//RANBP9//SRGAP1//CDH2//NLGN3//TIMP3//NR3C1//TCF7//IRS2//SYNJ2//SLC7A11//MRE11A//HEXIM1//BCOR//SGCB//ADAM12//CACNA2D2//UCP3//SLC29A2//SLC30A4//PRPF40A//PALM2//BRWD3//EPHA3//SOAT1//BCL11A//ZDHHC15//SEPT7//ZCCHC11//MDGA2//LRP8//SHANK3//GNG12//ARHGEF10//FMNL2//PLAG1//FLT3LG//NFATC4//SH2B3//PEG10//ABHD5//KDM3A//NDRG3//ILDR2//RCOR1//MINPP1//MYO5A//MREG//NBR1//TXLNG//POU2F1//NID1//VAMP3//AFF3//MLL//TOP1//TTLL3//SOBP//LMBR1//MAP3K1//DNMT3A//ERRFI1//DLG2//CLIP3//NCOA3//PURB//YWHAG//GDF6//PRKCB//DGKG//PPP3CA//ATG5//SSH2//TIAM1//PPARGC1A//ERO1L//CTHRC1//ASAP1//PARVA//MGMT//PDE4D//NUAK1</t>
  </si>
  <si>
    <t>GO:0080090</t>
  </si>
  <si>
    <t>regulation of primary metabolic process</t>
  </si>
  <si>
    <t>MRE11A//CCNT2//E2F4//NPAT//CUX1//DNMT3A//FOXO3//NR6A1//GLI2//MECP2//NFX1//NOTCH1//RNF2//TBL1X//NR2F2//ZNF148//NRIP1//NCOR1//NCOR2//HEXIM1//ZMYND11//ZHX1//KLF12//KDM6B//RCOR1//SIRT1//ZMYND8//NIPBL//BCOR//MOSPD1//GZF1//LCOR//JDP2//OSR1//GNAI2//MAP3K1//MAP3K2//NOD2//TAB3//TRA2B//CELF3//EDNRA//ITGB3//CLIP3//PELI2//ADRA2A//EREG//ERRFI1//SNX6//NR3C1//ESCO1//UBE2V2//SIRT5//ARID1A//ZFP36L1//CBL//CTNND2//EGR3//ELAVL2//FOXA1//FOXK2//AFF3//MLL//NR3C2//MNT//MYBL2//MYCL1//PBX1//PLAG1//PLAGL2//POU2F1//ARID4A//SS18//TAF4B//TCF7//TEAD1//ZNF200//ZNF516//PCGF3//SLC30A9//NFAT5//WDR5//KAT7//BAZ1A//KLF8//ZNF652//ZNF507//MLXIP//SETD1B//CHD5//ZBTB44//ZBTB7B//TFB1M//KLF3//ARID4B//BCL11A//RRN3//BNC2//INO80D//ZNF770//PBRM1//ZNF654//CHD7//TXLNG//ZNF395//MKL2//MIER1//GPBP1L1//BCL11B//CHD9//ZNF697//C14ORF43//ZNF618//AEBP2//ZNF684//MIER3//HIPK1//SCAI//LIN28B//GABPB1//NFATC3//PRKCB//SMARCD2//UBN1//FOXK1//LCORL//EIF4E//QKI//TNRC6A//TNRC6C//CPEB2//EIF2C4//EIF4G2//NF1//YWHAG//PPM1E//OAZ2//PSMB2//PSMD9//WFS1//GOSR2//NRG1//ADCY3//NPY1R//GRM3//DGKG//DGKZ//WNT7B//SNCA//NEDD4//WNK3//BMPR2//GDF6//ABHD5//IRS2//OVOL2//FOXO1//PPARGC1A//DLX5//FOXF2//HOXA11//ILF3//ZNF711//NCOA3//SERTAD2//MED13//PIM2//FOXJ3//ZNF281//KDM3A//NAA15//AFAP1L2//FOXN3//ATP8B1//PURB//BASP1//CBX1//LANCL2//PHF12//CREBZF//PCGF6//ZNF382//FXR1//AKAP5//ATG7//ATG5//N4BP1//UBE2D1//PELI1//RAP2B//ZCCHC11//TNKS//ASAP1//CHN1//EPHA3//PAFAH1B1//RASAL2//SOS1//CNN3//ARHGEF10//LATS1//PDE5A//ZEB2//TWF1//AMPH//VAV3//SNX18//PIK3R1//MGMT//DDIT4//LRP8//EN2//GDNF//NKX2-2//PITX1//PPP3CA//ONECUT2//DCAF6//CSRNP3//NRP1//TIMP3//FOXP4//TAF12//EDA//ST13//MEX3D//STK4//LDLRAP1</t>
  </si>
  <si>
    <t>GO:0023052</t>
  </si>
  <si>
    <t>signaling</t>
  </si>
  <si>
    <t>MAP3K1//NF1//TAOK3//MAP3K2//NOD2//TAB3//GLUL//SLC38A1//GDNF//HOXA11//SNCA//VAMP3//GNAI2//MAP2K4//PELI2//PELI1//NOTCH1//MAGI2//MARK1//TCF7//WNT7B//CUL3//TNKS//SOSTDC1//CSNK1G1//FAM123B//ABL2//ADCY3//ADRA2A//ADRBK2//ANK3//CTNND2//DGKG//DPYSL2//EDA//EDNRA//STX2//FGF9//FLT3LG//GAS6//GMFB//GNA12//GNL1//GRIA2//NR3C1//IGF2R//NR3C2//PPP1R12A//PDE3A//PDE4D//PDE7A//PIK3R1//PIK3R2//PPP2R5E//PRKCB//RAP2B//SOS1//STK4//NR2F2//TNXB//LRP8//PPFIA1//UNC5C//PDE5A//IRS2//NRP1//COPS2//RASAL2//AKAP5//NRG2//ULK2//TANK//PLXNC1//ODZ1//IPO7//NFAT5//RASSF8//ICK//SARM1//RGL1//ZDHHC17//CD2AP//HUNK//ASAP1//KCNK10//GNG12//SRGAP1//MIER1//RAPH1//SNX27//ARHGAP24//UNC5D//NRG1//MPZL1//CRKL//PLCB3//SDCBP//CORO2A//DGKZ//SH2B3//BMPR2//EREG//ERRFI1//SNX6//PSMB2//PSMD9//WFS1//GOSR2//CBL//COL4A3//KLRG1//FOXO1//FOXO3//ADAM12//RAB7A//UBE2D1//PTPRD//CELSR3//GRM3//ATRNL1//HTR1F//NPY1R//FZD3//HOMER1//GABRA1//JAG2//GLI2//NKX2-2//CD47//ITGB3//ITGB8//ADAM11//MYH9//VAV3//SS18//WNK3//RND3//CHN1//TIAM1//RHOBTB1//ARHGEF3//RAB14//RALGPS2//C9ORF86//SHOC2//CDH13//EFNA3//FGF5//GJB1//PCSK1//ABAT//AMPH//DLG2//KCNA6//MYO5A//NOVA1//PAFAH1B1//SCN1B//BSN//SLC38A2//GRIP2//SYT2//LIN7C//KIF1B//EGR3//CACNA2D2//RIC8B//EIF4E//LATS1//KDM3A//LANCL2//YWHAG//SPRY3//SPRED3//LDLRAP1//SCAI//PJA2//HIPK1//GDF6//NCOR1//NEDD4//ZDHHC15//EIF4G2//SCN1A//ARHGEF10//SLC30A8//ILDR2//ZEB2//ONECUT2//PEG10//SIRT1//MED13//ARID1A//NCOA3//NRIP1//PPARGC1A//NR6A1//ERO1L//YOD1//CDH2//ZCCHC11//DDIT4//IQSEC2//USP46//NBR1//MID1//FOXA1//TEAD1//SCN2A//QKI//PIM2//ZMYND11//AFAP1L2//OVOL2//PPP3CA//GIGYF1//RTN4R//EPHA3//EPHB2//NETO1//SHANK3//UBR5//MAP1B//SLIT1//NLGN3//TBL1X//CTHRC1//CHD7//POU2F1//DCC//PLXNA2//DKK2//DLX5//MCL1</t>
  </si>
  <si>
    <t>GO:0060255</t>
  </si>
  <si>
    <t>regulation of macromolecule metabolic process</t>
  </si>
  <si>
    <t>MRE11A//CCNT2//E2F4//NPAT//CUX1//DNMT3A//FOXO3//NR6A1//GLI2//MECP2//NFX1//NOTCH1//RNF2//TBL1X//NR2F2//ZNF148//NRIP1//NCOR1//NCOR2//HEXIM1//ZMYND11//ZHX1//KLF12//KDM6B//RCOR1//SIRT1//ZMYND8//NIPBL//BCOR//MOSPD1//GZF1//LCOR//JDP2//OSR1//GNAI2//MAP3K1//MAP3K2//NOD2//TAB3//TRA2B//CELF3//SNCA//VAMP3//EDNRA//ITGB3//CLIP3//PELI2//MAGI2//ADRA2A//EREG//ERRFI1//SNX6//ESCO1//UBE2V2//MGMT//SIRT5//NR3C1//ARID1A//ZFP36L1//CBL//CTNND2//EGR3//ELAVL2//FOXA1//FOXK2//AFF3//MLL//NR3C2//MNT//MYBL2//MYCL1//PBX1//PLAG1//PLAGL2//POU2F1//ARID4A//SS18//TAF4B//TCF7//TEAD1//ZNF200//ZNF516//PCGF3//SLC30A9//NFAT5//WDR5//KAT7//BAZ1A//KLF8//ZNF652//ZNF507//MLXIP//SETD1B//CHD5//ZBTB44//ZBTB7B//TFB1M//KLF3//ARID4B//BCL11A//RRN3//BNC2//INO80D//ZNF770//PBRM1//ZNF654//CHD7//TXLNG//ZNF395//MKL2//MIER1//GPBP1L1//BCL11B//CHD9//ZNF697//C14ORF43//ZNF618//AEBP2//ZNF684//MIER3//HIPK1//SCAI//LIN28B//GABPB1//NFATC3//PRKCB//SMARCD2//UBN1//FOXK1//LCORL//EIF4E//QKI//TNRC6A//TNRC6C//CPEB2//EIF2C4//EIF4G2//NF1//YWHAG//PPM1E//WFS1//GOSR2//NRG1//DGKG//DGKZ//WNT7B//MEX3D//FGF9//NCOA3//ZNF281//NEDD4//WNK3//BMPR2//GDF6//OVOL2//DLX5//FOXF2//FOXO1//HOXA11//ILF3//PSMD9//ZNF711//SERTAD2//MED13//PPARGC1A//PIM2//FOXJ3//KDM3A//NAA15//AFAP1L2//FOXN3//ATP8B1//PURB//BASP1//CBX1//LANCL2//PHF12//CREBZF//PCGF6//ZNF382//DSC3//FXR1//FGF5//ZCCHC11//ATG7//ATG5//N4BP1//UBE2D1//PELI1//RAP2B//TNKS//LATS1//ADCY3//SOAT1//PDE5A//ZEB2//TWF1//IRS2//DDIT4//LRP8//CDH13//EN2//GDNF//NKX2-2//PITX1//PPP3CA//ONECUT2//DCAF6//CSRNP3//NRP1//TIMP3//FOXP4//TAF12//EDA//PSMB2//ST13//STK4</t>
  </si>
  <si>
    <t>GO:0044424</t>
  </si>
  <si>
    <t>intracellular part</t>
  </si>
  <si>
    <t>Cellular component</t>
  </si>
  <si>
    <t>TBL1X//NRIP1//NCOR1//WDR5//KAT7//TAF12//RND3//CUX1//GALNT3//LMAN1//ST8SIA4//TNKS//AP3D1//GOSR2//PJA2//SEC24D//COG5//SEC24A//B3GNT1//GALNT6//COG2//ZDHHC17//B3GAT1//TRAPPC3//CHST15//RAB14//C1GALT1//MARCH4//B3GNT5//SLC30A7//NEDD4//RNF2//PPP2R5E//SHOC2//TOP1//BAZ1A//PBRM1//MRE11A//PAFAH1B1//GNA12//GNAI2//GNG12//PSMB2//DNMT3A//CBX1//PPP1R12A//SEPT7//MAF//WDR82//ESCO1//H1F0//ARID1A//SIRT1//MECP2//ORC4//LATS1//CEP44//EIF4E//TNRC6A//EDC3//EIF2C4//NOTCH1//SV2B//MYO5A//UPP2//MYH9//SH3PXD2A//ILF3//HNRNPA3//EFHC1//NBR1//RAB7A//AP3M1//ZNRF1//ABAT//BCKDHB//DPYSL2//GK//GLUL//IDH1//MCL1//PPP3CA//UCP3//ADAM12//TOMM70A//MLXIP//KIF1B//GRAMD4//SIRT5//AK3//TFB1M//TAOK3//DDIT4//AGPAT5//MRPS25//SLC25A22//SLC25A26//PPTC7//LIN28B//MCART6//ABL2//AHCY//ZFP36L1//CBL//CHN1//CRKL//CTPS//DCC//EIF4G2//FHL1//FOXO1//FOXO3//NR3C1//MAP1B//MAP3K1//NFATC3//NPY1R//OAZ2//PDE3A//PDE4D//PDE7A//PIK3R1//PIK3R2//PLCB3//PRKCB//PSMD9//RAP2B//SDCBP//MAP2K4//SNCA//SOS1//ST13//TIAM1//UBE2D1//EZR//YWHAG//CUL5//PDE5A//IRS2//NRP1//PSTPIP2//NMT2//AKAP5//PREPL//ARHGEF10//RHOBTB1//TANK//SH2B3//RANBP9//ACTR1A//VAV3//MAP3K2//PPARGC1A//ICK//RGL1//LDLRAP1//ARHGEF3//ABHD5//SAR1B//RIC8B//PARVA//TXLNG//LANCL2//PELI2//PELI1//SRGAP1//NOD2//GRIP2//SNX27//ARHGAP24//UBXN2B//FAM123B//TAB3//AQP11//BCL2L15//CALU//GJB1//GRIA2//NR3C2//ATP8B1//RPE65//SOAT1//SPAST//TAP2//SEC62//WFS1//MINPP1//PDIA4//EPM2AIP1//LPGAT1//MARCH6//ERLIN1//CKAP4//PDZD2//CLCC1//ATP11A//SLC39A14//SEZ6L//ERO1L//UBE2J1//TMX3//DOLPP1//STIM2//FNDC3B//RTN4R//ALG9//EDEM3//FAM57B//RDH10//SLC36A1//C8ORF83//YIPF6//LRRTM1//ADCY3//CCNT2//CEBPD//FOXN3//CTNND2//DHX15//DLX5//E2F4//EGR3//EN2//FOXF2//FRG1//GABPB1//NR6A1//GLI2//NRG1//FOXA1//SLC29A2//HNRNPC//HOXA11//IGF2R//FOXK2//AFF3//MGMT//MLL//MNT//MYBL2//MYCL1//NF1//NFATC4//NFX1//NKX2-2//NOVA1//NPAT//PBX1//PEG3//PITX1//PLAG1//PLAGL2//POU2F1//PURB//ARID4A//SBF1//TRA2B//SMARCD2//SS18//STK4//TAF4B//TCF7//TEAD1//NR2F2//UBE2V2//ZNF711//ZNF148//ZNF192//ZNF200//EVI5//FXR1//NCOA3//CDC7//CUL3//DGKZ//RNMT//BSN//COPS2//QKI//ONECUT2//NCOR2//ZNF516//N4BP1//UTP14C//TOX//SERTAD2//ZEB2//MAGI2//NUAK1//MED13//RBM12//PCGF3//BASP1//SLC30A9//IPO7//HEXIM1//NFAT5//ZMYND11//DBF4//CELF3//ZHX1//KLF12//KLF8//ZNF652//PPM1E//ZNF507//FOXJ3//XPO7//SETD1B//PEG10//KDM6B//RCOR1//ANKRD28//ATMIN//ZCCHC11//ZNF281//ZMYND8//NIPBL//CHD5//HSPB8//INTS6//CECR2//ZBTB44//UBN1//RRM2B//HDGFRP3//ZBTB7B//KLF3//UBR5//REV1//ARID4B//BCL11A//ERRFI1//RRN3//BNC2//DPP8//BCOR//INO80D//ZNF770//ZNF654//CHD7//PRPF40A//C9ORF86//TMEM48//CHFR//KDM3A//DCAF6//ZNF395//MOSPD1//MKL2//INTS2//NUFIP2//PHF12//MIER1//CREBZF//OVOL2//SNX6//GPBP1L1//BACH2//NECAB1//GZF1//UNKL//BCL11B//SCNM1//ALS2CR8//PDZD7//PHC3//CSRNP3//NAA15//CHD9//KCTD10//PCGF6//LCOR//AFAP1L2//ZNF382//MIDN//ZNF697//C14ORF43//ZNF618//FOXP4//SSX2IP//AEBP2//JDP2//ZNF684//OSR1//STK35//PLEKHA7//MIER3//HIPK1//SENP5//FOXK1//UBN2//LCORL//SCAI//ZNF445//MEX3D//PTPN20A//KLLN//ADRA2A//AMPH//ANK3//BMPR2//CALB2//CDH11//CDH13//LYST//DGKG//DLG2//FGF9//MARK1//MID1//NID1//PFN2//PLS3//PPID//TWF1//SGCB//SLIT1//STYX//TIMP3//FZD3//CCDC6//PPFIA2//PPFIA1//SYNJ2//HERC3//HOMER1//RASAL2//ATG5//SPRY3//MRVI1//ATG7//ACTL7B//PTPN21//IQSEC2//SARM1//GPD1L//COTL1//CD2AP//CLIP3//RAI14//TTLL3//FBXW2//EML4//OLA1//ASAP1//CSNK1G1//NLGN3//EPB41L4B//RALGPS2//NUDT11//PI4K2B//N4BP2//KIAA1217//SCYL3//NDRG3//MICAL3//EPB41L5//RAPH1//WNK3//FAM65A//CLMN//NAA25//SGIP1//DCTN5//FBXL20//SHANK3//SSH2//LMLN//NAV1//MYOZ3//FMNL2//RFFL//BBS5//TRIM71//CPEB2//PIP5KL1//SLC2A12//C6ORF89//FAM5C//MZT1//WIPF3//RELL1//C15ORF29//TOMM40//MMD//ZFYVE20//SNX18//EPHA3//FAM109A//SLC30A4//GAS6//EDA//PCSK1//SLC7A11//FUT9//TRAPPC8//NAGPA//STX2//SLC30A8//CNN3//GRM3//LIN7C//NETO1//CORO2A//CTTNBP2NL//MYL12A//VAMP3//ULK2//SYT2//ITGB3//EDNRA//SLC4A7//KIAA2022//ABCC5</t>
  </si>
  <si>
    <t>GO:0005622</t>
  </si>
  <si>
    <t>intracellular</t>
  </si>
  <si>
    <t>TBL1X//NRIP1//NCOR1//WDR5//KAT7//TAF12//RND3//CUX1//GALNT3//LMAN1//ST8SIA4//TNKS//AP3D1//GOSR2//PJA2//SEC24D//COG5//SEC24A//B3GNT1//GALNT6//COG2//ZDHHC17//B3GAT1//TRAPPC3//CHST15//RAB14//C1GALT1//MARCH4//B3GNT5//SLC30A7//NEDD4//RNF2//PPP2R5E//SHOC2//TOP1//BAZ1A//PBRM1//MRE11A//PAFAH1B1//GNA12//GNAI2//GNG12//PSMB2//DNMT3A//CBX1//PPP1R12A//SEPT7//MAF//WDR82//ESCO1//H1F0//ARID1A//SIRT1//MECP2//ORC4//LATS1//CEP44//EIF4E//TNRC6A//EDC3//EIF2C4//NOTCH1//SV2B//MYO5A//UPP2//MYH9//SH3PXD2A//ILF3//HNRNPA3//EFHC1//NBR1//RAB7A//AP3M1//ZNRF1//ABAT//BCKDHB//DPYSL2//GK//GLUL//IDH1//MCL1//PPP3CA//UCP3//ADAM12//TOMM70A//MLXIP//KIF1B//GRAMD4//SIRT5//AK3//TFB1M//TAOK3//DDIT4//AGPAT5//MRPS25//SLC25A22//SLC25A26//PPTC7//LIN28B//MCART6//ABL2//AHCY//ZFP36L1//CBL//CHN1//CRKL//CTPS//DCC//EIF4G2//FHL1//FOXO1//FOXO3//NR3C1//MAP1B//MAP3K1//NFATC3//NPY1R//OAZ2//PDE3A//PDE4D//PDE7A//PIK3R1//PIK3R2//PLCB3//PRKCB//PSMD9//RAP2B//SDCBP//MAP2K4//SNCA//SOS1//ST13//TIAM1//UBE2D1//EZR//YWHAG//CUL5//PDE5A//IRS2//NRP1//PSTPIP2//NMT2//AKAP5//PREPL//ARHGEF10//RHOBTB1//TANK//SH2B3//RANBP9//ACTR1A//VAV3//MAP3K2//PPARGC1A//ICK//RGL1//LDLRAP1//ARHGEF3//ABHD5//SAR1B//RIC8B//PARVA//TXLNG//LANCL2//PELI2//PELI1//SRGAP1//NOD2//GRIP2//SNX27//ARHGAP24//UBXN2B//FAM123B//TAB3//AQP11//BCL2L15//CALU//GJB1//GRIA2//NR3C2//ATP8B1//RPE65//SOAT1//SPAST//TAP2//SEC62//WFS1//MINPP1//PDIA4//EPM2AIP1//LPGAT1//MARCH6//ERLIN1//CKAP4//PDZD2//CLCC1//ATP11A//SLC39A14//SEZ6L//ERO1L//UBE2J1//TMX3//DOLPP1//STIM2//FNDC3B//RTN4R//ALG9//EDEM3//FAM57B//RDH10//SLC36A1//C8ORF83//YIPF6//LRRTM1//ADCY3//CCNT2//CEBPD//FOXN3//CTNND2//DHX15//DLX5//E2F4//EGR3//EN2//FOXF2//FRG1//GABPB1//NR6A1//GLI2//NRG1//FOXA1//SLC29A2//HNRNPC//HOXA11//IGF2R//FOXK2//AFF3//MGMT//MLL//MNT//MYBL2//MYCL1//NF1//NFATC4//NFX1//NKX2-2//NOVA1//NPAT//PBX1//PEG3//PITX1//PLAG1//PLAGL2//POU2F1//PURB//ARID4A//SBF1//TRA2B//SMARCD2//SS18//STK4//TAF4B//TCF7//TEAD1//NR2F2//UBE2V2//ZNF711//ZNF148//ZNF192//ZNF200//EVI5//FXR1//NCOA3//CDC7//CUL3//DGKZ//RNMT//BSN//COPS2//QKI//ONECUT2//NCOR2//ZNF516//N4BP1//UTP14C//TOX//SERTAD2//ZEB2//MAGI2//NUAK1//MED13//RBM12//PCGF3//BASP1//SLC30A9//IPO7//HEXIM1//NFAT5//ZMYND11//DBF4//CELF3//ZHX1//KLF12//KLF8//ZNF652//PPM1E//ZNF507//FOXJ3//XPO7//SETD1B//PEG10//KDM6B//RCOR1//ANKRD28//ATMIN//ZCCHC11//ZNF281//ZMYND8//NIPBL//CHD5//HSPB8//INTS6//CECR2//ZBTB44//UBN1//RRM2B//HDGFRP3//ZBTB7B//KLF3//UBR5//REV1//ARID4B//BCL11A//ERRFI1//RRN3//BNC2//DPP8//BCOR//INO80D//ZNF770//ZNF654//CHD7//PRPF40A//C9ORF86//TMEM48//CHFR//KDM3A//DCAF6//ZNF395//MOSPD1//MKL2//INTS2//NUFIP2//PHF12//MIER1//CREBZF//OVOL2//SNX6//GPBP1L1//BACH2//NECAB1//GZF1//UNKL//BCL11B//SCNM1//ALS2CR8//PDZD7//PHC3//CSRNP3//NAA15//CHD9//KCTD10//PCGF6//LCOR//AFAP1L2//ZNF382//MIDN//ZNF697//C14ORF43//ZNF618//FOXP4//SSX2IP//AEBP2//JDP2//ZNF684//OSR1//STK35//PLEKHA7//MIER3//HIPK1//SENP5//FOXK1//UBN2//LCORL//SCAI//ZNF445//MEX3D//PTPN20A//KLLN//ADRA2A//AMPH//ANK3//BMPR2//CALB2//CDH11//CDH13//LYST//DGKG//DLG2//FGF9//MARK1//MID1//NID1//PFN2//PLS3//PPID//TWF1//SGCB//SLIT1//STYX//TIMP3//FZD3//CCDC6//PPFIA2//PPFIA1//SYNJ2//HERC3//HOMER1//RASAL2//ATG5//SPRY3//MRVI1//ATG7//ACTL7B//PTPN21//IQSEC2//SARM1//GPD1L//COTL1//CD2AP//CLIP3//RAI14//TTLL3//FBXW2//EML4//OLA1//ASAP1//CSNK1G1//NLGN3//EPB41L4B//RALGPS2//NUDT11//PI4K2B//N4BP2//KIAA1217//SCYL3//NDRG3//MICAL3//EPB41L5//RAPH1//WNK3//FAM65A//CLMN//NAA25//SGIP1//DCTN5//FBXL20//SHANK3//SSH2//LMLN//NAV1//MYOZ3//FMNL2//RFFL//BBS5//TRIM71//CPEB2//PIP5KL1//SLC2A12//C6ORF89//FAM5C//MZT1//WIPF3//RELL1//C15ORF29//TOMM40//MMD//ZFYVE20//SNX18//EPHA3//FAM109A//SLC30A4//GAS6//EDA//PCSK1//SLC7A11//FUT9//TRAPPC8//NAGPA//STX2//SLC30A8//CNN3//GRM3//LIN7C//NETO1//CORO2A//CTTNBP2NL//MYL12A//VAMP3//ULK2//SYT2//ITGB3//EDNRA//SLC4A7//KIAA2022//ABCC5//GMFB//PLXNA2//TNXB//PLXNC1//EFR3A//ZNF706//YOD1//AVEN//ZNF704</t>
  </si>
  <si>
    <t>GO:0044464</t>
  </si>
  <si>
    <t>cell part</t>
  </si>
  <si>
    <t>ADCY3//ADRA2A//BMPR2//DAGLA//CBL//CD47//SEPT7//CDH2//CDH11//CDH13//DGKG//DCC//DLG2//DSC2//DSC3//EDA//EDNRA//EFNA3//CELSR3//EPHA3//EPHB2//EREG//FHL1//FLT3LG//GABRA1//GJB1//GNA12//GNAI2//GRIA2//GRM3//NRG1//SLC29A2//HTR1F//ITGB3//ITGB8//JAG2//KCNA6//MAP1B//MARK1//MARK3//ADAM11//MYH9//NEDD4//NEO1//NFATC3//NOTCH1//NPY1R//ATP8B1//PIK3R1//PLXNA2//PRKCB//RPE65//SCN1A//SDCBP//SLC6A6//SNCA//TAP2//TIAM1//EZR//WNT7B//XPNPEP2//LRP8//FZD3//ADAM12//PPFIBP1//DGKZ//TMEFF1//UNC5C//IRS2//SLC4A4//NRP1//CLDN10//CACNA2D2//VAMP3//NMT2//QKI//HOMER1//AKAP5//SLC4A7//NRG2//MAGI2//PJA2//RHOBTB1//ABCC5//PLXNC1//KLRG1//BASP1//VAV3//CKAP4//EFR3A//SLC39A14//CD2AP//SLC7A11//CLIP3//P2RY10//FLVCR1//TAOK3//RAB14//ERRFI1//KCNK10//SLC38A2//BNC2//TRPM7//RALGPS2//RIC8B//LIN7C//MREG//PARVA//LANCL2//GNG12//IGSF9//PCDH10//STIM2//IGDCC4//NOD2//ZFYVE20//HIAT1//PCDH20//RAPH1//RTN4R//TTYH3//GRIP2//SLC38A1//NETO1//FCRL4//ARHGAP24//SGIP1//AFAP1L2//HIATL1//SHANK3//KIAA1919//PRRT2//SNX18//PALM2//CSMD3//SLC44A3//SYT2//BBS5//FAM123B//SLC2A12//MDGA2//SLC30A8//VSTM4//SLC36A1//C6ORF89//SLC41A1//TAB3//MDGA1//AQP11//SLC9A4//RELL1//TBL1X//NRIP1//NCOR1//WDR5//KAT7//TAF12//RND3//CUX1//GALNT3//LMAN1//ST8SIA4//TNKS//AP3D1//GOSR2//SEC24D//COG5//SEC24A//B3GNT1//GALNT6//COG2//ZDHHC17//B3GAT1//TRAPPC3//CHST15//C1GALT1//MARCH4//B3GNT5//SLC30A7//RNF2//PPP2R5E//SHOC2//TOP1//BAZ1A//PBRM1//MRE11A//PAFAH1B1//EGR3//GLI2//GLUL//GMFB//NR3C1//ILF3//MID1//NF1//PEG3//PIK3R2//PLAG1//PLAGL2//TWF1//ARID4A//SOS1//TNXB//CORO2A//ZNF711//ZNF148//ZNF192//ZNF200//EVI5//ARID1A//HERC3//RASAL2//ARHGEF10//ZNF516//ZEB2//DBF4//ZHX1//KLF12//KLF8//ZNF652//ZNF507//IQSEC2//SARM1//RGL1//ATMIN//COTL1//ZNF281//HSPB8//ZBTB44//ARHGEF3//ZBTB7B//ZNF706//KLF3//UBR5//REV1//ARID4B//BCL11A//DDIT4//ZNF770//NUDT11//ZNF654//YOD1//C9ORF86//ZNF395//AVEN//INTS2//SRGAP1//OVOL2//SNX6//GZF1//BCL11B//ZNF382//ZNF697//ZNF618//FOXP4//AEBP2//ZNF684//OSR1//TRIM71//ZNF445//ZNF704//PDE7A//TOMM40//PSMB2//DNMT3A//CBX1//PPP1R12A//MAF//WDR82//ESCO1//H1F0//SIRT1//MECP2//ORC4//LATS1//CEP44//EIF4E//TNRC6A//EDC3//EIF2C4//SCN1B//SCN2A//SCN3A//SCN9A//SV2B//MYO5A//UPP2//SH3PXD2A//HNRNPA3//EFHC1//NBR1//RAB7A//AP3M1//ZNRF1//ABAT//BCKDHB//DPYSL2//GK//IDH1//MCL1//PPP3CA//UCP3//TOMM70A//MLXIP//KIF1B//GRAMD4//SIRT5//AK3//TFB1M//AGPAT5//MRPS25//SLC25A22//SLC25A26//PPTC7//LIN28B//MCART6//ABL2//AHCY//ZFP36L1//CHN1//CRKL//CTPS//EIF4G2//FOXO1//FOXO3//MAP3K1//OAZ2//PDE3A//PDE4D//PLCB3//PSMD9//RAP2B//MAP2K4//ST13//UBE2D1//YWHAG//CUL5//PDE5A//PSTPIP2//PREPL//TANK//SH2B3//RANBP9//ACTR1A//MAP3K2//PPARGC1A//ICK//LDLRAP1//ABHD5//SAR1B//TXLNG//PELI2//PELI1//SNX27//UBXN2B//BCL2L15//CALU//NR3C2//SOAT1//SPAST//SEC62//WFS1//MINPP1//PDIA4//EPM2AIP1//LPGAT1//MARCH6//ERLIN1//PDZD2//CLCC1//ATP11A//SEZ6L//ERO1L//UBE2J1//TMX3//DOLPP1//FNDC3B//ALG9//EDEM3//FAM57B//RDH10//C8ORF83//YIPF6//LRRTM1//LRRC32//IGF2R//TM4SF1//PTPRD//SGCB//MPZL1//MMD//NLGN3//STX2//IPO7//SYNJ2//CCNT2//CEBPD//FOXN3//CTNND2//DHX15//DLX5//E2F4//EN2//FOXF2//FRG1//GABPB1//NR6A1//FOXA1//HNRNPC//HOXA11//FOXK2//AFF3//MGMT//MLL//MNT//MYBL2//MYCL1//NFATC4//NFX1//NKX2-2//NOVA1//NPAT//PBX1//PITX1//POU2F1//PURB//SBF1//TRA2B//SMARCD2//SS18//STK4//TAF4B//TCF7//TEAD1//NR2F2//UBE2V2//FXR1//NCOA3//CDC7//CUL3//RNMT//BSN//COPS2//ONECUT2//NCOR2//N4BP1//UTP14C//TOX//SERTAD2//NUAK1//MED13//RBM12//PCGF3//SLC30A9//HEXIM1//NFAT5//ZMYND11//CELF3//PPM1E//FOXJ3//XPO7//SETD1B//PEG10//KDM6B//RCOR1//ANKRD28//ZCCHC11//ZMYND8//NIPBL//CHD5//INTS6//CECR2//UBN1//RRM2B//HDGFRP3//RRN3//DPP8//BCOR//INO80D//CHD7//PRPF40A//TMEM48//CHFR//KDM3A//DCAF6//MOSPD1//MKL2//NUFIP2//PHF12//MIER1//CREBZF//GPBP1L1//BACH2//NECAB1//UNKL//SCNM1//ALS2CR8//PDZD7//PHC3//CSRNP3//NAA15//CHD9//KCTD10//PCGF6//LCOR//MIDN//C14ORF43//SSX2IP//JDP2//STK35//PLEKHA7//MIER3//HIPK1//SENP5//FOXK1//UBN2//LCORL//SCAI//MEX3D//PTPN20A//KLLN//AMPH//ANK3//CALB2//LYST//FGF9//NID1//PFN2//PLS3//PPID//SLIT1//STYX//TIMP3//CCDC6//PPFIA2//PPFIA1//ATG5//SPRY3//MRVI1//ATG7//ACTL7B//PTPN21//GPD1L//RAI14//TTLL3//FBXW2//EML4//OLA1//ASAP1//CSNK1G1//EPB41L4B//PI4K2B//N4BP2//KIAA1217//SCYL3//NDRG3//MICAL3//EPB41L5//WNK3//FAM65A//CLMN//NAA25//DCTN5//FBXL20//SSH2//LMLN//NAV1//MYOZ3//FMNL2//RFFL//CPEB2//PIP5KL1//FAM5C//MZT1//WIPF3//C15ORF29//FAM109A//SLC30A4//GAS6//PCSK1//FUT9//TRAPPC8//NAGPA//KCTD7//UNC5D//CNN3//CTTNBP2NL//MYL12A//ULK2//KIAA2022</t>
  </si>
  <si>
    <t>GO:0005623</t>
  </si>
  <si>
    <t>cell</t>
  </si>
  <si>
    <t>GO:0043229</t>
  </si>
  <si>
    <t>intracellular organelle</t>
  </si>
  <si>
    <t>TBL1X//NRIP1//NCOR1//WDR5//KAT7//TAF12//RND3//CUX1//GALNT3//LMAN1//ST8SIA4//TNKS//AP3D1//GOSR2//PJA2//SEC24D//COG5//SEC24A//B3GNT1//GALNT6//COG2//ZDHHC17//B3GAT1//TRAPPC3//CHST15//RAB14//C1GALT1//MARCH4//B3GNT5//SLC30A7//TOP1//BAZ1A//PBRM1//MRE11A//PAFAH1B1//DNMT3A//CBX1//PPP1R12A//SEPT7//MAF//NEDD4//WDR82//ESCO1//H1F0//ARID1A//SIRT1//MECP2//ORC4//LATS1//CEP44//EIF4E//TNRC6A//EDC3//EIF2C4//NOTCH1//SV2B//MYO5A//UPP2//MYH9//RNF2//SH3PXD2A//EFHC1//NBR1//RAB7A//AP3M1//ZNRF1//ABAT//BCKDHB//DPYSL2//GK//GLUL//IDH1//ILF3//MCL1//PPP3CA//UCP3//ADAM12//TOMM70A//MLXIP//KIF1B//GRAMD4//SIRT5//AK3//TFB1M//TAOK3//DDIT4//AGPAT5//MRPS25//SLC25A22//SLC25A26//PPTC7//LIN28B//MCART6//CALU//GJB1//GRIA2//NR3C2//ATP8B1//RPE65//SDCBP//SOAT1//SPAST//TAP2//SEC62//WFS1//MINPP1//PDIA4//EPM2AIP1//LPGAT1//MARCH6//ERLIN1//CKAP4//PDZD2//CLCC1//ATP11A//SLC39A14//SEZ6L//ERO1L//SAR1B//UBE2J1//TMX3//DOLPP1//STIM2//FNDC3B//RTN4R//ALG9//EDEM3//FAM57B//UBXN2B//RDH10//SLC36A1//AQP11//C8ORF83//YIPF6//LRRTM1//ADCY3//ZFP36L1//CBL//CCNT2//CEBPD//FOXN3//CTNND2//DHX15//DLX5//E2F4//EGR3//EN2//FHL1//FOXF2//FOXO1//FOXO3//FRG1//GABPB1//NR6A1//GLI2//GNAI2//NR3C1//NRG1//FOXA1//SLC29A2//HNRNPC//HOXA11//IGF2R//FOXK2//AFF3//MGMT//MLL//MNT//MYBL2//MYCL1//NF1//NFATC3//NFATC4//NFX1//NKX2-2//NOVA1//NPAT//OAZ2//PBX1//PEG3//PITX1//PLAG1//PLAGL2//POU2F1//PRKCB//PSMB2//PSMD9//PURB//ARID4A//SBF1//MAP2K4//TRA2B//SMARCD2//SNCA//SS18//STK4//TAF4B//TCF7//TEAD1//NR2F2//UBE2V2//ZNF711//ZNF148//ZNF192//ZNF200//EVI5//SHOC2//CUL5//FXR1//NCOA3//CDC7//CUL3//DGKZ//RNMT//BSN//COPS2//QKI//ONECUT2//NCOR2//ZNF516//N4BP1//UTP14C//TOX//SERTAD2//ZEB2//MAGI2//NUAK1//MED13//RANBP9//RBM12//PCGF3//BASP1//SLC30A9//IPO7//HEXIM1//NFAT5//MAP3K2//ZMYND11//PPARGC1A//DBF4//CELF3//ZHX1//KLF12//KLF8//ZNF652//PPM1E//ZNF507//ICK//FOXJ3//XPO7//SETD1B//PEG10//KDM6B//RCOR1//ANKRD28//ATMIN//ZCCHC11//ZNF281//ZMYND8//NIPBL//CHD5//HSPB8//INTS6//CECR2//ZBTB44//UBN1//RRM2B//HDGFRP3//ZBTB7B//KLF3//UBR5//REV1//ARID4B//BCL11A//ERRFI1//RRN3//BNC2//DPP8//BCOR//INO80D//ZNF770//ZNF654//CHD7//PRPF40A//C9ORF86//TMEM48//PARVA//CHFR//TXLNG//KDM3A//DCAF6//ZNF395//LANCL2//MOSPD1//MKL2//INTS2//NUFIP2//PHF12//MIER1//CREBZF//OVOL2//SNX6//GPBP1L1//BACH2//NECAB1//GZF1//UNKL//BCL11B//SCNM1//ALS2CR8//PDZD7//PHC3//CSRNP3//NAA15//CHD9//KCTD10//PCGF6//LCOR//AFAP1L2//ZNF382//MIDN//ZNF697//C14ORF43//ZNF618//FOXP4//SSX2IP//AEBP2//JDP2//ZNF684//OSR1//FAM123B//STK35//PLEKHA7//MIER3//HIPK1//SENP5//HNRNPA3//FOXK1//UBN2//LCORL//SCAI//ZNF445//MEX3D//BCL2L15//PTPN20A//KLLN//UBE2D1//EZR//CD2AP//C15ORF29//WIPF3//TOMM40//MMD//ZFYVE20//SNX18//EPHA3//LDLRAP1//SNX27//FAM109A//SLC30A4//ATG5//GAS6//EDA//MRVI1//PCSK1//SLC7A11//NMT2//FUT9//TRAPPC8//CLIP3//NAGPA//SCYL3//STX2//SLC30A8//NLGN3//ARHGEF10//ACTR1A//DCTN5//MZT1//PDE4D//MID1//ANK3//MAP1B//MARK1//MAP3K1//SGCB//CCDC6//PSTPIP2//PTPN21//COTL1//RAI14//EML4//EPB41L4B//MICAL3//EPB41L5//RAPH1//ARHGAP24//SSH2//BBS5//TTLL3//NAV1//SYNJ2//NRP1//GNG12//SGIP1//AMPH//NPY1R//NOD2//TAB3//CNN3//DLG2//GRM3//HOMER1//LIN7C//NETO1//SHANK3//ABL2//PFN2//TWF1//CORO2A//ACTL7B//CTTNBP2NL//LYST//RELL1//HERC3//RFFL//MYL12A//MYOZ3//VAMP3//ULK2//SYT2//ITGB3//EDNRA//SLC4A7//AHCY//PPP2R5E//KIAA2022//PPID//RAP2B</t>
  </si>
  <si>
    <t>GO:0001518</t>
  </si>
  <si>
    <t>voltage-gated sodium channel complex</t>
  </si>
  <si>
    <t>SCN1A//SCN1B//SCN2A//SCN3A//SCN9A</t>
  </si>
  <si>
    <t>GO:0043226</t>
  </si>
  <si>
    <t>organelle</t>
  </si>
  <si>
    <t>GO:0043228</t>
  </si>
  <si>
    <t>non-membrane-bounded organelle</t>
  </si>
  <si>
    <t>TOP1//BAZ1A//PBRM1//MRE11A//PAFAH1B1//TNKS//DNMT3A//CBX1//PPP1R12A//SEPT7//MAF//NEDD4//WDR82//ESCO1//H1F0//ARID1A//NCOR1//SIRT1//MECP2//ORC4//LATS1//CEP44//EIF4E//TNRC6A//EDC3//EIF2C4//MYO5A//UPP2//MYH9//RNF2//SH3PXD2A//MRPS25//PURB//SETD1B//CECR2//FRG1//SLC29A2//HOXA11//ILF3//AFF3//NFATC3//PITX1//TAF4B//EZR//ZNF192//FXR1//RNMT//N4BP1//UTP14C//ZEB2//PPM1E//ZCCHC11//CD2AP//RRN3//GZF1//C15ORF29//ALS2CR8//MIDN//OSR1//STK35//SENP5//HNRNPA3//FOXK1//WIPF3//GNAI2//ARHGEF10//ACTR1A//C9ORF86//DCTN5//PLEKHA7//MZT1//PDE4D//SPAST//EVI5//PTPN20A//MID1//CUL3//ANK3//EDA//MAP1B//MARK1//MAP3K1//SDCBP//SGCB//CCDC6//PSTPIP2//BASP1//SLC30A9//CKAP4//PTPN21//KIF1B//COTL1//SLC7A11//RAI14//EML4//EPB41L4B//MICAL3//EPB41L5//RAPH1//ARHGAP24//SSH2//BBS5//TTLL3//NAV1//RANBP9//TBL1X//SS18//SYNJ2//NRP1//LDLRAP1//GNG12//CNN3//CTNND2//DLG2//NR3C1//GRM3//HOMER1//MAGI2//PJA2//LIN7C//NETO1//SHANK3//ABL2//AMPH//PFN2//TWF1//SNCA//CORO2A//ACTL7B//INTS6//PARVA//CTTNBP2NL//PHC3//LYST//BSN//RELL1//MYL12A//LMAN1//PPP3CA//MYOZ3//LANCL2//NBR1//SLC4A7//TFB1M//NUFIP2//KIAA2022//NFATC4//PPID//SEC62</t>
  </si>
  <si>
    <t>GO:0043232</t>
  </si>
  <si>
    <t>intracellular non-membrane-bounded organelle</t>
  </si>
  <si>
    <t>GO:0034706</t>
  </si>
  <si>
    <t>sodium channel complex</t>
  </si>
  <si>
    <t>GO:0005515</t>
  </si>
  <si>
    <t>protein binding</t>
  </si>
  <si>
    <t>Molecular function</t>
  </si>
  <si>
    <t>LMAN1//ST13//DNAJC16//STX2//VAMP3//LDLRAP1//GNAI2//CBL//IGF2R//SDCBP//RAB14//RIC8B//NUAK1//SIRT1//PRKCB//SNCA//TBL1X//IPO7//PCSK1//CNN3//GMFB//MAP1B//MYH9//MYO5A//PFN2//PLS3//LIMCH1//COTL1//TRPM7//PARVA//CLMN//SSH2//FMNL2//WIPF3//CUX1//ABL2//EZR//CORO2A//TWF1//EDA//FLT3LG//GAS6//GDNF//NRG1//WNT7B//NRIP1//NRG2//PLXNC1//ITGB3//NLGN3//PIK3R1//BMPR2//NRP1//CHN1//CRKL//VAV3//NBR1//MAP3K1//AKAP5//YWHAG//FGF5//FGF9//EFNA3//TIAM1//CTHRC1//JAG2//NCOR2//TSLP//GDF6//EREG//IRS2//COL4A3//ADAM11//TNXB//ADAMTS5//NPNT//ADCY3//PLCB3//PPP3CA//NID1//RANBP9//NR3C1//PIK3R2//CDH2//TCF7//FAM123B//PAFAH1B1//SPAST//CLIP3//SGIP1//AMPH//FOXN3//MRE11A//NPAT//DGKZ//PRRC2C//NIPBL//SHANK3//EFHC1//HDGFRP3//EPB41L4B//LIN7C//EPB41L5//ASAP1//E2F4//FOXF2//FOXO1//FOXO3//FOXA1//FOXK2//NKX2-2//PBX1//PURB//STK4//TAF12//PPARGC1A//FOXJ3//BCOR//LCOR//FOXP4//FOXK1//DCC//GLUL//HNRNPC//MLL//CLDN10//CBX1//HSPB8//AK3//EDC3//NCOA3//ARID1A//NCOR1//MED13//SRGAP1//PPID//CCDC6//ADAM12//SYNJ2//QKI//CD2AP//AFAP1L2//MARCH6//NOD2//FZD3//ARHGEF10//KIF1B//ADRA2A//CCNT2//PPP1R12A//LATS1//MAP3K2//ERRFI1//MAGI2//SHOC2//MECP2//NEDD4//RAP2B//BASP1//SSX2IP//DLG2//CUL3//MID1//WFS1//CUL5//GNA12//ABAT//BCKDHB//LRP8//PJA2//SLIT1//TAP2//NR6A1//GJB1//IDH1//NR2F2//ATG7//GPD1L//BCL11A//SNX6//FAM109A//SLC30A8//UBR5//PSMD9//HOMER1//DSC3//CDH13//ZEB2//GABPB1//MCL1//ZHX1//TXLNG//JDP2//CEBPD//CREBZF//BACH2//KDM3A//TAF4B//PLEKHA7//ZMYND8//RNF2//DLX5//DDIT4//ANK3//ZFP36L1//CALU//CD47//SEPT7//LYST//CTNND2//DNMT3A//DPYSL2//CELSR3//EIF4E//EIF4G2//ELAVL2//EPHA3//FHL1//GK//GLI2//ILF3//MARK3//NR3C2//NF1//NOTCH1//ATP8B1//POU2F1//PPP2R5E//PTPRD//MAP2K4//TRA2B//SOS1//SS18//TEAD1//TIMP3//TOP1//UBE2D1//UBE2V2//ZNF711//ZNF148//EVI5//RAB7A//PPFIA2//PPFIA1//TNKS//SLC4A4//RNMT//MPZL1//COPS2//ATG5//SH3PXD2A//ULK2//TOMM70A//TANK//MRVI1//PCGF3//COG5//ERLIN1//HEXIM1//ZMYND11//WDR5//KAT7//BAZ1A//COG2//ZNF652//PPM1E//MAST3//SETD1B//PEG10//RCOR1//ANKRD28//ATP11A//ZCCHC11//ZDHHC17//ZNF281//SLC7A11//INTS6//AP3M1//CECR2//FLVCR1//TFB1M//REV1//ARID4B//PBRM1//YOD1//CHD7//PRPF40A//C9ORF86//N4BP2//CHFR//CTTNBP2NL//AVEN//SCYL3//PELI2//MKL2//INTS2//NUFIP2//STIM2//PHF12//ZFYVE20//USP46//RTN4R//WNK3//PDZD7//NAA15//CHD9//WDR82//SNX27//VANGL1//FCRL4//ARHGAP24//PCGF6//ZNRF1//MYOZ3//SNX18//SYT2//BBS5//EIF2C4//HIPK1//SENP5//TAB3//SCAI//LIN28B//MZT1</t>
  </si>
  <si>
    <t>GO:0003700</t>
  </si>
  <si>
    <t>sequence-specific DNA binding transcription factor activity</t>
  </si>
  <si>
    <t>FOXA1//BCL11B//RCOR1//FOXN3//FOXF2//FOXO1//FOXO3//FOXK2//FOXJ3//FOXP4//FOXK1//NR6A1//NR2F2//ZFP36L1//CBL//CEBPD//CUX1//E2F4//EGR3//EN2//GABPB1//GLI2//NR3C1//HOXA11//MAF//MLL//NR3C2//MNT//MYBL2//MYCL1//NFATC3//NFATC4//NFX1//NOTCH1//NPAT//PBX1//PEG3//PITX1//PLAG1//PLAGL2//POU2F1//PURB//ARID4A//TAF4B//TAF12//TCF7//TEAD1//ZNF148//ZNF192//ONECUT2//NCOR1//ZEB2//SLC30A9//NFAT5//KAT7//ZHX1//KLF12//ZNF281//UBN1//KLF3//BACH2//ALS2CR8//CSRNP3//PCGF6//LCOR//JDP2//ZNF445</t>
  </si>
  <si>
    <t>GO:0001071</t>
  </si>
  <si>
    <t>nucleic acid binding transcription factor activity</t>
  </si>
  <si>
    <t>FOXA1//BCL11B//RCOR1//ZFP36L1//CBL//CEBPD//CUX1//E2F4//EGR3//EN2//FOXF2//FOXO3//GABPB1//NR6A1//GLI2//NR3C1//HOXA11//FOXK2//MAF//MLL//NR3C2//MNT//MYBL2//MYCL1//NFATC3//NFATC4//NFX1//NOTCH1//NPAT//PBX1//PEG3//PITX1//PLAG1//PLAGL2//POU2F1//PURB//ARID4A//TAF4B//TAF12//TCF7//TEAD1//NR2F2//ZNF148//ZNF192//ONECUT2//NCOR1//ZEB2//SLC30A9//NFAT5//KAT7//ZHX1//KLF12//ZNF281//UBN1//KLF3//BACH2//ALS2CR8//CSRNP3//PCGF6//LCOR//FOXP4//JDP2//ZNF445//FOXN3//FOXO1//FOXJ3//FOXK1</t>
  </si>
  <si>
    <t>GO:0005248</t>
  </si>
  <si>
    <t>voltage-gated sodium channel activity</t>
  </si>
  <si>
    <t>GO:0003714</t>
  </si>
  <si>
    <t>transcription corepressor activity</t>
  </si>
  <si>
    <t>ZMYND8//MECP2//MNT//NPAT//TBL1X//NR2F2//NRIP1//NCOR1//NCOR2//BASP1//ZHX1//KLF12//SIRT1//BCL11A//BCOR//AEBP2//SCAI</t>
  </si>
  <si>
    <t>GO:0003712</t>
  </si>
  <si>
    <t>transcription cofactor activity</t>
  </si>
  <si>
    <t>MED13//PPARGC1A//ZMYND8//DCC//MNT//NFATC4//NKX2-2//NPAT//PSMD9//SMARCD2//TAF12//NCOA3//NRIP1//ARID1A//SERTAD2//MKL2//MECP2//TBL1X//NR2F2//NCOR1//NCOR2//BASP1//ZHX1//KLF12//SIRT1//BCL11A//BCOR//AEBP2//SCAI//PRKCB//SS18//DCAF6//NRG1</t>
  </si>
  <si>
    <t>GO:0003690</t>
  </si>
  <si>
    <t>double-stranded DNA binding</t>
  </si>
  <si>
    <t>MECP2//FOXN3//FOXF2//FOXO1//FOXO3//NR3C1//FOXA1//FOXK2//AFF3//MRE11A//PURB//ZNF148//FOXJ3//FOXP4//JDP2//FOXK1</t>
  </si>
  <si>
    <t>GO:0008301</t>
  </si>
  <si>
    <t>DNA binding, bending</t>
  </si>
  <si>
    <t>FOXN3//FOXF2//FOXO1//FOXO3//FOXA1//FOXK2//FOXJ3//FOXP4//FOXK1</t>
  </si>
  <si>
    <t>GO:0000988</t>
  </si>
  <si>
    <t>protein binding transcription factor activity</t>
  </si>
  <si>
    <t>MED13//PPARGC1A//ZMYND8//NRG1//DCC//MNT//NFATC4//NKX2-2//NPAT//PSMD9//SMARCD2//TAF12//NCOA3//NRIP1//ARID1A//SERTAD2//MKL2//MECP2//TBL1X//NR2F2//NCOR1//NCOR2//BASP1//ZHX1//KLF12//SIRT1//BCL11A//BCOR//AEBP2//SCAI//PRKCB//SS18//DCAF6//PITX1</t>
  </si>
  <si>
    <t>GO:0005488</t>
  </si>
  <si>
    <t>binding</t>
  </si>
  <si>
    <t>LMAN1//ST13//DNAJC16//SOAT1//STX2//VAMP3//ABL2//ADCY3//ADRBK2//RND3//BMPR2//SEPT7//CTPS//DGKG//DHX15//ELAVL2//EPHA3//EPHB2//GK//GLUL//GNA12//GNAI2//GNL1//HNRNPC//MARK1//MARK3//MAP3K1//MYH9//MYO5A//ORC4//ATP8B1//PRKCB//RAP2B//MAP2K4//TRA2B//SPAST//STK4//TAP2//TOP1//UBE2D1//RAB7A//CDC7//DGKZ//PDE5A//SYNJ2//LATS1//ULK2//RHOBTB1//NUAK1//ABCC5//ACTR1A//RBM12//SLC30A9//ATG7//MAP3K2//PPARGC1A//PIM2//CELF3//CPEB3//ICK//MAST3//SETD1B//KIF1B//ATP11A//CHD5//TNRC6A//OLA1//HUNK//AK3//SAR1B//TAOK3//UBE2J1//RAB14//CSNK1G1//ATAD2B//TRPM7//PI4K2B//CHD7//C9ORF86//N4BP2//CHFR//TNRC6C//NOD2//WNK3//CHD9//CPEB4//NAV1//PABPC4L//CPEB2//PIP5KL1//STK35//RDH10//HIPK1//HNRNPA3//NWD1//ADRA2A//AMPH//ANK3//BCKDHB//ZFP36L1//CALU//CBL//CD47//FOXN3//LYST//COL4A3//CRKL//CTNND2//DCC//DLG2//DNMT3A//DPYSL2//E2F4//EDA//CELSR3//EIF4E//EIF4G2//EREG//FHL1//FOXO1//FOXO3//GABPB1//GLI2//NR3C1//NRG1//IGF2R//ILF3//ITGB3//JAG2//NBR1//MAP1B//MCL1//MECP2//MLL//NR3C2//MRE11A//PPP1R12A//NEDD4//NF1//NOTCH1//NPAT//PAFAH1B1//PBX1//PFN2//PIK3R1//PIK3R2//POU2F1//PPID//PPP2R5E//PPP3CA//PSMD9//PTPRD//RNF2//SNCA//SOS1//SS18//TAF12//TBL1X//TCF7//TEAD1//NR2F2//TIMP3//UBE2V2//EZR//YWHAG//ZNF711//ZNF148//LRP8//EVI5//FZD3//ADAM12//CUL5//NCOA3//NRIP1//ARID1A//CUL3//PPFIA2//PPFIA1//TNKS//IRS2//SLC4A4//RNMT//MPZL1//COPS2//QKI//ATG5//AKAP5//NCOR1//NCOR2//SH3PXD2A//MAGI2//TOMM70A//TANK//RANBP9//PLXNC1//MRVI1//PCGF3//BASP1//VAV3//COG5//IPO7//ERLIN1//HEXIM1//ZMYND11//CBX1//WDR5//KAT7//BAZ1A//ZHX1//COG2//ZNF652//PPM1E//PEG10//RCOR1//ANKRD28//ZCCHC11//ZDHHC17//COTL1//SIRT1//ZNF281//CD2AP//ZMYND8//SLC7A11//NIPBL//LDLRAP1//HSPB8//INTS6//AP3M1//CECR2//FLVCR1//ASAP1//TFB1M//UBR5//REV1//ARID4B//ERRFI1//NLGN3//BCOR//PBRM1//YOD1//PRPF40A//PARVA//CTTNBP2NL//AVEN//SCYL3//PELI2//MKL2//INTS2//NUFIP2//STIM2//PHF12//CREBZF//SNX6//ZFYVE20//USP46//RTN4R//PDZD7//EDC3//NAA15//WDR82//SNX27//VANGL1//FCRL4//ARHGAP24//PCGF6//SGIP1//ZNRF1//SHANK3//MYOZ3//SNX18//SSX2IP//SYT2//BBS5//FAM123B//FAM109A//EIF2C4//SENP5//TAB3//SCAI//LIN28B//MZT1//IDH1//FOXK2//FOXK1//PURB//DLX5//BCL11B//NKX2-2//CALB2//CDH2//CDH11//CDH13//DSC2//DSC3//GALNT3//GAS6//MGMT//NID1//PLCB3//PLS3//SLIT1//MYL12A//FSTL4//KIAA1045//PCDH10//NECAB1//PCDH20//EDEM3//CALML4//EFHC1//NPNT//EFHA2//SDCBP//RIC8B//FXR1//PEG3//ZNF200//DBF4//ENDOD1//BCL11A//UNKL//METTL4//ZC3H12C//OSR1//EGR3//FOXF2//NR6A1//H1F0//FOXA1//AFF3//MNT//MYBL2//MYCL1//NFATC3//NFATC4//NFX1//PLAG1//PLAGL2//ARID4A//TAF4B//ZNF192//ZNF516//TOX//NFAT5//KLF12//KLF8//ZNF507//MLXIP//ZBTB44//UBN1//ZBTB7B//KLF3//ZNF770//ZNF654//ZNF395//MIER1//OVOL2//GPBP1L1//BACH2//PHC3//CSRNP3//LCOR//ZNF382//ZNF697//C14ORF43//ZNF618//AEBP2//ZNF684//MIER3//LCORL//BOD1L//ZNF445//KLLN//CUX1//FOXP4//FOXJ3//JDP2//NOVA1//MEX3D//PCSK1//CNN3//GMFB//LIMCH1//CLMN//SSH2//FMNL2//WIPF3//CORO2A//TWF1//FLT3LG//GDNF//WNT7B//NRG2//NKTR//NRP1//CHN1//FGF5//FGF9//EFNA3//TIAM1//CTHRC1//TSLP//GDF6//ADAM11//TNXB//ADAMTS5//DAGLA//MID1//PDE3A//PDE4D//PDE7A//RPE65//XPNPEP2//BSN//CACNA2D2//ZEB2//PJA2//MARCH6//RNF44//KDM6B//ATMIN//SIRT5//B3GAT1//ZNF706//NEURL1B//BNC2//ALKBH5//SOBP//NUDT11//KDM3A//C1GALT1//MICAL3//MARCH4//GZF1//SCNM1//ARSJ//RNF170//HDHD2//LMLN//ESCO1//RFFL//TRIM71//ZDHHC15//PPTC7//TET3//ZDHHC20//RNF165//ZNF704//LANCL2//KLRG1//GALNT6//ATRNL1//CLIP3//PRRC2C//HDGFRP3//EPB41L4B//LIN7C//EPB41L5//GABRA1//PRELP//ODZ1//SEC24D//SEC24A//SLC30A8//CLDN10//MED13//SRGAP1//CCDC6//AFAP1L2//ARHGEF10//CCNT2//SHOC2//ABAT//SLC6A6//SCN1A//WFS1//ST8SIA4//HOMER1//GNG12//GJB1//GPD1L//CEBPD//EN2//HOXA11//MAF//PITX1//ONECUT2//RRM2B//TXLNG//CHST15//ERO1L//HTR1F//PLEKHA7//DDIT4//ITGB8//AP3D1//PTPN21//XPO7//SARM1//EFR3A//SEL1L3//TRAPPC3//FAM65A//SLC25A22//NAA25//FAM155A</t>
  </si>
  <si>
    <t>#Column "PathwayID" stands for Pathway identifiers used in KEGG</t>
  </si>
  <si>
    <t>#Column "Definition" stands for the definition of the PathwayID</t>
  </si>
  <si>
    <t>#Column "OriginalWebSite"stands for The map's website,the nodes with red frame and red symbol are associated with the DE genes, green nodes have no significance</t>
  </si>
  <si>
    <t xml:space="preserve">#Column "p-value" </t>
  </si>
  <si>
    <t xml:space="preserve">        "Fisher-Pvalue" stands for the enrichment p-value of the PathwayID used Fisher's exact test</t>
  </si>
  <si>
    <t>#Column "SelectionCounts" stands for the Count of the DE genes' entities directly associated with the listed PathwayID</t>
  </si>
  <si>
    <t>#Column "SelectionSize" stands for the total number of the DE genes' entities</t>
  </si>
  <si>
    <t>#Column "Count" stands for the count of the chosen background population genes' entities associated with the listed PathwayID</t>
  </si>
  <si>
    <t>#Column "Size" stands for the total number of chosen background population genes' entities</t>
  </si>
  <si>
    <t>#Column "FDR" stands for the false discovery rate of the PathwayID</t>
  </si>
  <si>
    <t>#Column "Enrichment_Score" stands for the Enrichment Score value of the PathwayID, it equals "-log10(Pvalue)"</t>
  </si>
  <si>
    <t>#Column "GENES" stands for the DE genes associated with the PathwayID</t>
  </si>
  <si>
    <t>PathwayID</t>
  </si>
  <si>
    <t>Definition</t>
  </si>
  <si>
    <t>OriginalWebSite</t>
  </si>
  <si>
    <t>Fisher-Pvalue</t>
  </si>
  <si>
    <t>SelectionCounts</t>
  </si>
  <si>
    <t>SelectionSize</t>
  </si>
  <si>
    <t>Size</t>
  </si>
  <si>
    <t>Enrichment_Score</t>
  </si>
  <si>
    <t>Genes</t>
  </si>
  <si>
    <t>hsa04360</t>
  </si>
  <si>
    <t>Axon guidance - Homo sapiens (human)</t>
  </si>
  <si>
    <t>http://www.genome.jp/kegg-bin/show_pathway?hsa04360+1630+1808+1944+2042+2048+2771+4775+4776+8829+5362+10154+5530+6585+57522+8633+137970</t>
  </si>
  <si>
    <t>DCC//DPYSL2//EFNA3//EPHA3//EPHB2//GNAI2//NFATC3//NFATC4//NRP1//PLXNA2//PLXNC1//PPP3CA//SLIT1//SRGAP1//UNC5C//UNC5D</t>
  </si>
  <si>
    <t>hsa04724</t>
  </si>
  <si>
    <t>Glutamatergic synapse - Homo sapiens (human)</t>
  </si>
  <si>
    <t>http://www.genome.jp/kegg-bin/show_pathway?hsa04724+109+157+2752+2771+55970+2891+2913+9456+5331+5530+5579+85358+81539+54407</t>
  </si>
  <si>
    <t>ADCY3//ADRBK2//GLUL//GNAI2//GNG12//GRIA2//GRM3//HOMER1//PLCB3//PPP3CA//PRKCB//SHANK3//SLC38A1//SLC38A2</t>
  </si>
  <si>
    <t>hsa04012</t>
  </si>
  <si>
    <t>ErbB signaling pathway - Homo sapiens (human)</t>
  </si>
  <si>
    <t>http://www.genome.jp/kegg-bin/show_pathway?hsa04012+27+867+1399+2069+6416+3084+9542+5295+5296+5579+6654</t>
  </si>
  <si>
    <t>ABL2//CBL//CRKL//EREG//MAP2K4//NRG1//NRG2//PIK3R1//PIK3R2//PRKCB//SOS1</t>
  </si>
  <si>
    <t>hsa04810</t>
  </si>
  <si>
    <t>Regulation of actin cytoskeleton - Homo sapiens (human)</t>
  </si>
  <si>
    <t>http://www.genome.jp/kegg-bin/show_pathway?hsa04810+1399+7430+2250+2254+2768+55970+3690+3696+4627+10627+5217+5295+5296+4659+6654+85464+7074+10451</t>
  </si>
  <si>
    <t>CRKL//EZR//FGF5//FGF9//GNA12//GNG12//ITGB3//ITGB8//MYH9//MYL12A//PFN2//PIK3R1//PIK3R2//PPP1R12A//SOS1//SSH2//TIAM1//VAV3</t>
  </si>
  <si>
    <t>hsa04141</t>
  </si>
  <si>
    <t>Protein processing in endoplasmic reticulum - Homo sapiens (human)</t>
  </si>
  <si>
    <t>http://www.genome.jp/kegg-bin/show_pathway?hsa04141+10970+80267+30001+3998+10299+9601+51128+10802+9871+7095+7321+51465+7466+55432</t>
  </si>
  <si>
    <t>CKAP4//EDEM3//ERO1L//LMAN1//MARCH6//PDIA4//SAR1B//SEC24A//SEC24D//SEC62//UBE2D1//UBE2J1//WFS1//YOD1</t>
  </si>
  <si>
    <t>hsa05223</t>
  </si>
  <si>
    <t>Non-small cell lung cancer - Homo sapiens (human)</t>
  </si>
  <si>
    <t>http://www.genome.jp/kegg-bin/show_pathway?hsa05223+27436+2309+5295+5296+5579+6654+6789</t>
  </si>
  <si>
    <t>EML4//FOXO3//PIK3R1//PIK3R2//PRKCB//SOS1//STK4</t>
  </si>
  <si>
    <t>hsa04727</t>
  </si>
  <si>
    <t>GABAergic synapse - Homo sapiens (human)</t>
  </si>
  <si>
    <t>http://www.genome.jp/kegg-bin/show_pathway?hsa04727+18+109+2554+2752+2771+55970+5579+81539+54407</t>
  </si>
  <si>
    <t>ABAT//ADCY3//GABRA1//GLUL//GNAI2//GNG12//PRKCB//SLC38A1//SLC38A2</t>
  </si>
  <si>
    <t>hsa05032</t>
  </si>
  <si>
    <t>Morphine addiction - Homo sapiens (human)</t>
  </si>
  <si>
    <t>http://www.genome.jp/kegg-bin/show_pathway?hsa05032+109+157+2554+2771+55970+5139+5144+5150+5579</t>
  </si>
  <si>
    <t>ADCY3//ADRBK2//GABRA1//GNAI2//GNG12//PDE3A//PDE4D//PDE7A//PRKCB</t>
  </si>
  <si>
    <t>hsa04070</t>
  </si>
  <si>
    <t>Phosphatidylinositol signaling system - Homo sapiens (human)</t>
  </si>
  <si>
    <t>http://www.genome.jp/kegg-bin/show_pathway?hsa04070+1608+8525+55300+5295+5296+5331+5579+8871</t>
  </si>
  <si>
    <t>DGKG//DGKZ//PI4K2B//PIK3R1//PIK3R2//PLCB3//PRKCB//SYNJ2</t>
  </si>
  <si>
    <t>hsa04120</t>
  </si>
  <si>
    <t>Ubiquitin mediated proteolysis - Homo sapiens (human)</t>
  </si>
  <si>
    <t>http://www.genome.jp/kegg-bin/show_pathway?hsa04120+867+8452+8065+8916+4214+4281+4734+9886+7321+51465+51366</t>
  </si>
  <si>
    <t>CBL//CUL3//CUL5//HERC3//MAP3K1//MID1//NEDD4//RHOBTB1//UBE2D1//UBE2J1//UBR5</t>
  </si>
  <si>
    <t>#Column "GO.ID" stands for the ID of gene ontology term</t>
  </si>
  <si>
    <t>#Column "Term" stands for the name of gene ontology term</t>
  </si>
  <si>
    <t>#Column "Ontology" stands for the ontology of GOID belongs to</t>
  </si>
  <si>
    <t>#Column "Count" stands for the number of DE genes associated with the listed GOID</t>
  </si>
  <si>
    <t>#Column "Pop.Hits" stands for the number of background population genes associated with the listed GOID</t>
  </si>
  <si>
    <t>#Column "List.Total" stands for the total number of DE genes</t>
  </si>
  <si>
    <t>#Column "Pop.Total" stands for the total number of background population genes</t>
  </si>
  <si>
    <t>#Column "Fold.Enrichment" stands for the Fold Enrichment value of the GOID, it equals (Count/Pop.Hits)/(List.Total/Pop.Total)</t>
  </si>
  <si>
    <t>#Column "Pvalue" stands for the significance testing value of the GOID</t>
  </si>
  <si>
    <t xml:space="preserve">#Column "FDR" stands for the false discovery rate of the GOID, using Benjamini &amp; Hochberg (1995) method </t>
  </si>
  <si>
    <t>#Column "Enrichment.Score" stands for the Enrichment Score value of the GOID, it equals (-log10(Pvalue))</t>
  </si>
  <si>
    <t>#Column "GENES" stands for the DE genes associated with the GOID</t>
  </si>
  <si>
    <t>mirbase19</t>
  </si>
  <si>
    <t>matuacc</t>
  </si>
  <si>
    <t>mirna_name</t>
  </si>
  <si>
    <t>genesymbol</t>
  </si>
  <si>
    <t>genedescription</t>
  </si>
  <si>
    <t>score</t>
  </si>
  <si>
    <t>details</t>
  </si>
  <si>
    <t>hsa-miR-3607-3p</t>
  </si>
  <si>
    <t>MIMAT0017985</t>
  </si>
  <si>
    <t>PLXNA2</t>
  </si>
  <si>
    <t>plexin A2</t>
  </si>
  <si>
    <t>http://www.targetscan.org/cgi-bin/targetscan/vert_61/view_gene.cgi?taxid=9606&amp;rs=NM_025179&amp;members=miR-3607-3p&amp;showcnc=1&amp;shownc=1&amp;showncf=1</t>
  </si>
  <si>
    <t>GNA12</t>
  </si>
  <si>
    <t>guanine nucleotide binding protein (G protein) alpha 12</t>
  </si>
  <si>
    <t>http://www.targetscan.org/cgi-bin/targetscan/vert_61/view_gene.cgi?taxid=9606&amp;rs=NM_007353&amp;members=miR-3607-3p&amp;showcnc=1&amp;shownc=1&amp;showncf=1</t>
  </si>
  <si>
    <t>PAFAH1B1</t>
  </si>
  <si>
    <t>platelet-activating factor acetylhydrolase 1b, regulatory subunit 1 (45kDa)</t>
  </si>
  <si>
    <t>http://www.targetscan.org/cgi-bin/targetscan/vert_61/view_gene.cgi?taxid=9606&amp;rs=NM_000430&amp;members=miR-3607-3p&amp;showcnc=1&amp;shownc=1&amp;showncf=1</t>
  </si>
  <si>
    <t>CDH2</t>
  </si>
  <si>
    <t>cadherin 2, type 1, N-cadherin (neuronal)</t>
  </si>
  <si>
    <t>http://www.targetscan.org/cgi-bin/targetscan/vert_61/view_gene.cgi?taxid=9606&amp;rs=NM_001792&amp;members=miR-3607-3p&amp;showcnc=1&amp;shownc=1&amp;showncf=1</t>
  </si>
  <si>
    <t>ZC3H12C</t>
  </si>
  <si>
    <t>zinc finger CCCH-type containing 12C</t>
  </si>
  <si>
    <t>http://www.targetscan.org/cgi-bin/targetscan/vert_61/view_gene.cgi?taxid=9606&amp;rs=NM_033390&amp;members=miR-3607-3p&amp;showcnc=1&amp;shownc=1&amp;showncf=1</t>
  </si>
  <si>
    <t>IER5</t>
  </si>
  <si>
    <t>immediate early response 5</t>
  </si>
  <si>
    <t>http://www.targetscan.org/cgi-bin/targetscan/vert_61/view_gene.cgi?taxid=9606&amp;rs=NM_016545&amp;members=miR-3607-3p&amp;showcnc=1&amp;shownc=1&amp;showncf=1</t>
  </si>
  <si>
    <t>CCDC6</t>
  </si>
  <si>
    <t>coiled-coil domain containing 6</t>
  </si>
  <si>
    <t>http://www.targetscan.org/cgi-bin/targetscan/vert_61/view_gene.cgi?taxid=9606&amp;rs=NM_005436&amp;members=miR-3607-3p&amp;showcnc=1&amp;shownc=1&amp;showncf=1</t>
  </si>
  <si>
    <t>BNC2</t>
  </si>
  <si>
    <t>basonuclin 2</t>
  </si>
  <si>
    <t>http://www.targetscan.org/cgi-bin/targetscan/vert_61/view_gene.cgi?taxid=9606&amp;rs=NM_017637&amp;members=miR-3607-3p&amp;showcnc=1&amp;shownc=1&amp;showncf=1</t>
  </si>
  <si>
    <t>CNN3</t>
  </si>
  <si>
    <t>calponin 3, acidic</t>
  </si>
  <si>
    <t>http://www.targetscan.org/cgi-bin/targetscan/vert_61/view_gene.cgi?taxid=9606&amp;rs=NM_001839&amp;members=miR-3607-3p&amp;showcnc=1&amp;shownc=1&amp;showncf=1</t>
  </si>
  <si>
    <t>PSTPIP2</t>
  </si>
  <si>
    <t>proline-serine-threonine phosphatase interacting protein 2</t>
  </si>
  <si>
    <t>http://www.targetscan.org/cgi-bin/targetscan/vert_61/view_gene.cgi?taxid=9606&amp;rs=NM_024430&amp;members=miR-3607-3p&amp;showcnc=1&amp;shownc=1&amp;showncf=1</t>
  </si>
  <si>
    <t>NPY1R</t>
  </si>
  <si>
    <t>neuropeptide Y receptor Y1</t>
  </si>
  <si>
    <t>http://www.targetscan.org/cgi-bin/targetscan/vert_61/view_gene.cgi?taxid=9606&amp;rs=NM_000909&amp;members=miR-3607-3p&amp;showcnc=1&amp;shownc=1&amp;showncf=1</t>
  </si>
  <si>
    <t>VSTM4</t>
  </si>
  <si>
    <t>V-set and transmembrane domain containing 4</t>
  </si>
  <si>
    <t>http://www.targetscan.org/cgi-bin/targetscan/vert_61/view_gene.cgi?taxid=9606&amp;rs=NM_001031746&amp;members=miR-3607-3p&amp;showcnc=1&amp;shownc=1&amp;showncf=1</t>
  </si>
  <si>
    <t>PCDH20</t>
  </si>
  <si>
    <t>protocadherin 20</t>
  </si>
  <si>
    <t>http://www.targetscan.org/cgi-bin/targetscan/vert_61/view_gene.cgi?taxid=9606&amp;rs=NM_022843&amp;members=miR-3607-3p&amp;showcnc=1&amp;shownc=1&amp;showncf=1</t>
  </si>
  <si>
    <t>GNL1</t>
  </si>
  <si>
    <t>guanine nucleotide binding protein-like 1</t>
  </si>
  <si>
    <t>http://www.targetscan.org/cgi-bin/targetscan/vert_61/view_gene.cgi?taxid=9606&amp;rs=NM_005275&amp;members=miR-3607-3p&amp;showcnc=1&amp;shownc=1&amp;showncf=1</t>
  </si>
  <si>
    <t>C11orf58</t>
  </si>
  <si>
    <t>chromosome 11 open reading frame 58</t>
  </si>
  <si>
    <t>http://www.targetscan.org/cgi-bin/targetscan/vert_61/view_gene.cgi?taxid=9606&amp;rs=NM_014267&amp;members=miR-3607-3p&amp;showcnc=1&amp;shownc=1&amp;showncf=1</t>
  </si>
  <si>
    <t>TM4SF1</t>
  </si>
  <si>
    <t>transmembrane 4 L six family member 1</t>
  </si>
  <si>
    <t>http://www.targetscan.org/cgi-bin/targetscan/vert_61/view_gene.cgi?taxid=9606&amp;rs=NM_014220&amp;members=miR-3607-3p&amp;showcnc=1&amp;shownc=1&amp;showncf=1</t>
  </si>
  <si>
    <t>TOMM70A</t>
  </si>
  <si>
    <t>translocase of outer mitochondrial membrane 70 homolog A (S. cerevisiae)</t>
  </si>
  <si>
    <t>http://www.targetscan.org/cgi-bin/targetscan/vert_61/view_gene.cgi?taxid=9606&amp;rs=NM_014820&amp;members=miR-3607-3p&amp;showcnc=1&amp;shownc=1&amp;showncf=1</t>
  </si>
  <si>
    <t>SLC38A2</t>
  </si>
  <si>
    <t>solute carrier family 38, member 2</t>
  </si>
  <si>
    <t>http://www.targetscan.org/cgi-bin/targetscan/vert_61/view_gene.cgi?taxid=9606&amp;rs=NM_018976&amp;members=miR-3607-3p&amp;showcnc=1&amp;shownc=1&amp;showncf=1</t>
  </si>
  <si>
    <t>SHOC2</t>
  </si>
  <si>
    <t>soc-2 suppressor of clear homolog (C. elegans)</t>
  </si>
  <si>
    <t>http://www.targetscan.org/cgi-bin/targetscan/vert_61/view_gene.cgi?taxid=9606&amp;rs=NM_007373&amp;members=miR-3607-3p&amp;showcnc=1&amp;shownc=1&amp;showncf=1</t>
  </si>
  <si>
    <t>CEP44</t>
  </si>
  <si>
    <t>centrosomal protein 44kDa</t>
  </si>
  <si>
    <t>http://www.targetscan.org/cgi-bin/targetscan/vert_61/view_gene.cgi?taxid=9606&amp;rs=NM_001040157&amp;members=miR-3607-3p&amp;showcnc=1&amp;shownc=1&amp;showncf=1</t>
  </si>
  <si>
    <t>SLC39A14</t>
  </si>
  <si>
    <t>solute carrier family 39 (zinc transporter), member 14</t>
  </si>
  <si>
    <t>http://www.targetscan.org/cgi-bin/targetscan/vert_61/view_gene.cgi?taxid=9606&amp;rs=NM_001128431&amp;members=miR-3607-3p&amp;showcnc=1&amp;shownc=1&amp;showncf=1</t>
  </si>
  <si>
    <t>FOXK1</t>
  </si>
  <si>
    <t>forkhead box K1</t>
  </si>
  <si>
    <t>http://www.targetscan.org/cgi-bin/targetscan/vert_61/view_gene.cgi?taxid=9606&amp;rs=NM_001037165&amp;members=miR-3607-3p&amp;showcnc=1&amp;shownc=1&amp;showncf=1</t>
  </si>
  <si>
    <t>PPM1E</t>
  </si>
  <si>
    <t>protein phosphatase, Mg2+/Mn2+ dependent, 1E</t>
  </si>
  <si>
    <t>&gt;-0.05</t>
  </si>
  <si>
    <t>http://www.targetscan.org/cgi-bin/targetscan/vert_61/view_gene.cgi?taxid=9606&amp;rs=NM_014906&amp;members=miR-3607-3p&amp;showcnc=1&amp;shownc=1&amp;showncf=1</t>
  </si>
  <si>
    <t>NEDD4</t>
  </si>
  <si>
    <t>neural precursor cell expressed, developmentally down-regulated 4</t>
  </si>
  <si>
    <t>http://www.targetscan.org/cgi-bin/targetscan/vert_61/view_gene.cgi?taxid=9606&amp;rs=NM_006154&amp;members=miR-3607-3p&amp;showcnc=1&amp;shownc=1&amp;showncf=1</t>
  </si>
  <si>
    <t>ZNF445</t>
  </si>
  <si>
    <t>zinc finger protein 445</t>
  </si>
  <si>
    <t>http://www.targetscan.org/cgi-bin/targetscan/vert_61/view_gene.cgi?taxid=9606&amp;rs=NM_181489&amp;members=miR-3607-3p&amp;showcnc=1&amp;shownc=1&amp;showncf=1</t>
  </si>
  <si>
    <t>ADAM11</t>
  </si>
  <si>
    <t>ADAM metallopeptidase domain 11</t>
  </si>
  <si>
    <t>http://www.targetscan.org/cgi-bin/targetscan/vert_61/view_gene.cgi?taxid=9606&amp;rs=NM_002390&amp;members=miR-3607-3p&amp;showcnc=1&amp;shownc=1&amp;showncf=1</t>
  </si>
  <si>
    <t>CRKL</t>
  </si>
  <si>
    <t>v-crk sarcoma virus CT10 oncogene homolog (avian)-like</t>
  </si>
  <si>
    <t>http://www.targetscan.org/cgi-bin/targetscan/vert_61/view_gene.cgi?taxid=9606&amp;rs=NM_005207&amp;members=miR-3607-3p&amp;showcnc=1&amp;shownc=1&amp;showncf=1</t>
  </si>
  <si>
    <t>ADAMTS5</t>
  </si>
  <si>
    <t>ADAM metallopeptidase with thrombospondin type 1 motif, 5</t>
  </si>
  <si>
    <t>http://www.targetscan.org/cgi-bin/targetscan/vert_61/view_gene.cgi?taxid=9606&amp;rs=NM_007038&amp;members=miR-3607-3p&amp;showcnc=1&amp;shownc=1&amp;showncf=1</t>
  </si>
  <si>
    <t>ALG9</t>
  </si>
  <si>
    <t>asparagine-linked glycosylation 9, alpha-1,2-mannosyltransferase homolog (S. cerevisiae)</t>
  </si>
  <si>
    <t>http://www.targetscan.org/cgi-bin/targetscan/vert_61/view_gene.cgi?taxid=9606&amp;rs=NM_001077690&amp;members=miR-3607-3p&amp;showcnc=1&amp;shownc=1&amp;showncf=1</t>
  </si>
  <si>
    <t>PEG10</t>
  </si>
  <si>
    <t>paternally expressed 10</t>
  </si>
  <si>
    <t>http://www.targetscan.org/cgi-bin/targetscan/vert_61/view_gene.cgi?taxid=9606&amp;rs=NM_001040152&amp;members=miR-3607-3p&amp;showcnc=1&amp;shownc=1&amp;showncf=1</t>
  </si>
  <si>
    <t>MKL2</t>
  </si>
  <si>
    <t>MKL/myocardin-like 2</t>
  </si>
  <si>
    <t>http://www.targetscan.org/cgi-bin/targetscan/vert_61/view_gene.cgi?taxid=9606&amp;rs=NM_014048&amp;members=miR-3607-3p&amp;showcnc=1&amp;shownc=1&amp;showncf=1</t>
  </si>
  <si>
    <t>NFATC4</t>
  </si>
  <si>
    <t>nuclear factor of activated T-cells, cytoplasmic, calcineurin-dependent 4</t>
  </si>
  <si>
    <t>http://www.targetscan.org/cgi-bin/targetscan/vert_61/view_gene.cgi?taxid=9606&amp;rs=NM_001136022&amp;members=miR-3607-3p&amp;showcnc=1&amp;shownc=1&amp;showncf=1</t>
  </si>
  <si>
    <t>CLMN</t>
  </si>
  <si>
    <t>calmin (calponin-like, transmembrane)</t>
  </si>
  <si>
    <t>http://www.targetscan.org/cgi-bin/targetscan/vert_61/view_gene.cgi?taxid=9606&amp;rs=NM_024734&amp;members=miR-3607-3p&amp;showcnc=1&amp;shownc=1&amp;showncf=1</t>
  </si>
  <si>
    <t>LIN28B</t>
  </si>
  <si>
    <t>lin-28 homolog B (C. elegans)</t>
  </si>
  <si>
    <t>http://www.targetscan.org/cgi-bin/targetscan/vert_61/view_gene.cgi?taxid=9606&amp;rs=NM_001004317&amp;members=miR-3607-3p&amp;showcnc=1&amp;shownc=1&amp;showncf=1</t>
  </si>
  <si>
    <t>LPGAT1</t>
  </si>
  <si>
    <t>lysophosphatidylglycerol acyltransferase 1</t>
  </si>
  <si>
    <t>http://www.targetscan.org/cgi-bin/targetscan/vert_61/view_gene.cgi?taxid=9606&amp;rs=NM_014873&amp;members=miR-3607-3p&amp;showcnc=1&amp;shownc=1&amp;showncf=1</t>
  </si>
  <si>
    <t>TNRC6C</t>
  </si>
  <si>
    <t>trinucleotide repeat containing 6C</t>
  </si>
  <si>
    <t>http://www.targetscan.org/cgi-bin/targetscan/vert_61/view_gene.cgi?taxid=9606&amp;rs=NM_001142640&amp;members=miR-3607-3p&amp;showcnc=1&amp;shownc=1&amp;showncf=1</t>
  </si>
  <si>
    <t>EPB41L5</t>
  </si>
  <si>
    <t>erythrocyte membrane protein band 4.1 like 5</t>
  </si>
  <si>
    <t>http://www.targetscan.org/cgi-bin/targetscan/vert_61/view_gene.cgi?taxid=9606&amp;rs=NM_001184938&amp;members=miR-3607-3p&amp;showcnc=1&amp;shownc=1&amp;showncf=1</t>
  </si>
  <si>
    <t>FAM65A</t>
  </si>
  <si>
    <t>family with sequence similarity 65, member A</t>
  </si>
  <si>
    <t>http://www.targetscan.org/cgi-bin/targetscan/vert_61/view_gene.cgi?taxid=9606&amp;rs=NM_001193522&amp;members=miR-3607-3p&amp;showcnc=1&amp;shownc=1&amp;showncf=1</t>
  </si>
  <si>
    <t>MOSPD1</t>
  </si>
  <si>
    <t>motile sperm domain containing 1</t>
  </si>
  <si>
    <t>http://www.targetscan.org/cgi-bin/targetscan/vert_61/view_gene.cgi?taxid=9606&amp;rs=NM_019556&amp;members=miR-3607-3p&amp;showcnc=1&amp;shownc=1&amp;showncf=1</t>
  </si>
  <si>
    <t>HIATL1</t>
  </si>
  <si>
    <t>hippocampus abundant transcript-like 1</t>
  </si>
  <si>
    <t>http://www.targetscan.org/cgi-bin/targetscan/vert_61/view_gene.cgi?taxid=9606&amp;rs=NM_032558&amp;members=miR-3607-3p&amp;showcnc=1&amp;shownc=1&amp;showncf=1</t>
  </si>
  <si>
    <t>CECR2</t>
  </si>
  <si>
    <t>cat eye syndrome chromosome region, candidate 2</t>
  </si>
  <si>
    <t>http://www.targetscan.org/cgi-bin/targetscan/vert_61/view_gene.cgi?taxid=9606&amp;rs=NM_031413&amp;members=miR-3607-3p&amp;showcnc=1&amp;shownc=1&amp;showncf=1</t>
  </si>
  <si>
    <t>PTPRD</t>
  </si>
  <si>
    <t>protein tyrosine phosphatase, receptor type, D</t>
  </si>
  <si>
    <t>http://www.targetscan.org/cgi-bin/targetscan/vert_61/view_gene.cgi?taxid=9606&amp;rs=NM_001040712&amp;members=miR-3607-3p&amp;showcnc=1&amp;shownc=1&amp;showncf=1</t>
  </si>
  <si>
    <t>ZCCHC11</t>
  </si>
  <si>
    <t>zinc finger, CCHC domain containing 11</t>
  </si>
  <si>
    <t>http://www.targetscan.org/cgi-bin/targetscan/vert_61/view_gene.cgi?taxid=9606&amp;rs=NM_001009881&amp;members=miR-3607-3p&amp;showcnc=1&amp;shownc=1&amp;showncf=1</t>
  </si>
  <si>
    <t>TFB1M</t>
  </si>
  <si>
    <t>transcription factor B1, mitochondrial</t>
  </si>
  <si>
    <t>http://www.targetscan.org/cgi-bin/targetscan/vert_61/view_gene.cgi?taxid=9606&amp;rs=NM_016020&amp;members=miR-3607-3p&amp;showcnc=1&amp;shownc=1&amp;showncf=1</t>
  </si>
  <si>
    <t>UBXN2B</t>
  </si>
  <si>
    <t>UBX domain protein 2B</t>
  </si>
  <si>
    <t>http://www.targetscan.org/cgi-bin/targetscan/vert_61/view_gene.cgi?taxid=9606&amp;rs=NM_001077619&amp;members=miR-3607-3p&amp;showcnc=1&amp;shownc=1&amp;showncf=1</t>
  </si>
  <si>
    <t>DBF4</t>
  </si>
  <si>
    <t>DBF4 homolog (S. cerevisiae)</t>
  </si>
  <si>
    <t>http://www.targetscan.org/cgi-bin/targetscan/vert_61/view_gene.cgi?taxid=9606&amp;rs=NM_006716&amp;members=miR-3607-3p&amp;showcnc=1&amp;shownc=1&amp;showncf=1</t>
  </si>
  <si>
    <t>C6orf204</t>
  </si>
  <si>
    <t>chromosome 6 open reading frame 204</t>
  </si>
  <si>
    <t>http://www.targetscan.org/cgi-bin/targetscan/vert_61/view_gene.cgi?taxid=9606&amp;rs=NM_001042475&amp;members=miR-3607-3p&amp;showcnc=1&amp;shownc=1&amp;showncf=1</t>
  </si>
  <si>
    <t>PELI2</t>
  </si>
  <si>
    <t>pellino homolog 2 (Drosophila)</t>
  </si>
  <si>
    <t>http://www.targetscan.org/cgi-bin/targetscan/vert_61/view_gene.cgi?taxid=9606&amp;rs=NM_021255&amp;members=miR-3607-3p&amp;showcnc=1&amp;shownc=1&amp;showncf=1</t>
  </si>
  <si>
    <t>LCOR</t>
  </si>
  <si>
    <t>ligand dependent nuclear receptor corepressor</t>
  </si>
  <si>
    <t>http://www.targetscan.org/cgi-bin/targetscan/vert_61/view_gene.cgi?taxid=9606&amp;rs=NM_001170765&amp;members=miR-3607-3p&amp;showcnc=1&amp;shownc=1&amp;showncf=1</t>
  </si>
  <si>
    <t>KDM3A</t>
  </si>
  <si>
    <t>lysine (K)-specific demethylase 3A</t>
  </si>
  <si>
    <t>http://www.targetscan.org/cgi-bin/targetscan/vert_61/view_gene.cgi?taxid=9606&amp;rs=NM_001146688&amp;members=miR-3607-3p&amp;showcnc=1&amp;shownc=1&amp;showncf=1</t>
  </si>
  <si>
    <t>MCART6</t>
  </si>
  <si>
    <t>mitochondrial carrier triple repeat 6</t>
  </si>
  <si>
    <t>http://www.targetscan.org/cgi-bin/targetscan/vert_61/view_gene.cgi?taxid=9606&amp;rs=NM_001012755&amp;members=miR-3607-3p&amp;showcnc=1&amp;shownc=1&amp;showncf=1</t>
  </si>
  <si>
    <t>CLDN10</t>
  </si>
  <si>
    <t>claudin 10</t>
  </si>
  <si>
    <t>http://www.targetscan.org/cgi-bin/targetscan/vert_61/view_gene.cgi?taxid=9606&amp;rs=NM_001160100&amp;members=miR-3607-3p&amp;showcnc=1&amp;shownc=1&amp;showncf=1</t>
  </si>
  <si>
    <t>SLC38A1</t>
  </si>
  <si>
    <t>solute carrier family 38, member 1</t>
  </si>
  <si>
    <t>http://www.targetscan.org/cgi-bin/targetscan/vert_61/view_gene.cgi?taxid=9606&amp;rs=NM_001077484&amp;members=miR-3607-3p&amp;showcnc=1&amp;shownc=1&amp;showncf=1</t>
  </si>
  <si>
    <t>PHC3</t>
  </si>
  <si>
    <t>polyhomeotic homolog 3 (Drosophila)</t>
  </si>
  <si>
    <t>http://www.targetscan.org/cgi-bin/targetscan/vert_61/view_gene.cgi?taxid=9606&amp;rs=NM_024947&amp;members=miR-3607-3p&amp;showcnc=1&amp;shownc=1&amp;showncf=1</t>
  </si>
  <si>
    <t>N4BP2</t>
  </si>
  <si>
    <t>NEDD4 binding protein 2</t>
  </si>
  <si>
    <t>http://www.targetscan.org/cgi-bin/targetscan/vert_61/view_gene.cgi?taxid=9606&amp;rs=NM_018177&amp;members=miR-3607-3p&amp;showcnc=1&amp;shownc=1&amp;showncf=1</t>
  </si>
  <si>
    <t>EPHA3</t>
  </si>
  <si>
    <t>EPH receptor A3</t>
  </si>
  <si>
    <t>http://www.targetscan.org/cgi-bin/targetscan/vert_61/view_gene.cgi?taxid=9606&amp;rs=NM_005233&amp;members=miR-3607-3p&amp;showcnc=1&amp;shownc=1&amp;showncf=1</t>
  </si>
  <si>
    <t>PLAGL2</t>
  </si>
  <si>
    <t>pleiomorphic adenoma gene-like 2</t>
  </si>
  <si>
    <t>http://www.targetscan.org/cgi-bin/targetscan/vert_61/view_gene.cgi?taxid=9606&amp;rs=NM_002657&amp;members=miR-3607-3p&amp;showcnc=1&amp;shownc=1&amp;showncf=1</t>
  </si>
  <si>
    <t>LMBR1</t>
  </si>
  <si>
    <t>limb region 1 homolog (mouse)</t>
  </si>
  <si>
    <t>http://www.targetscan.org/cgi-bin/targetscan/vert_61/view_gene.cgi?taxid=9606&amp;rs=NM_022458&amp;members=miR-3607-3p&amp;showcnc=1&amp;shownc=1&amp;showncf=1</t>
  </si>
  <si>
    <t>PARVA</t>
  </si>
  <si>
    <t>parvin, alpha</t>
  </si>
  <si>
    <t>http://www.targetscan.org/cgi-bin/targetscan/vert_61/view_gene.cgi?taxid=9606&amp;rs=NM_018222&amp;members=miR-3607-3p&amp;showcnc=1&amp;shownc=1&amp;showncf=1</t>
  </si>
  <si>
    <t>KLF8</t>
  </si>
  <si>
    <t>Kruppel-like factor 8</t>
  </si>
  <si>
    <t>http://www.targetscan.org/cgi-bin/targetscan/vert_61/view_gene.cgi?taxid=9606&amp;rs=NM_001159296&amp;members=miR-3607-3p&amp;showcnc=1&amp;shownc=1&amp;showncf=1</t>
  </si>
  <si>
    <t>GAS6</t>
  </si>
  <si>
    <t>growth arrest-specific 6</t>
  </si>
  <si>
    <t>http://www.targetscan.org/cgi-bin/targetscan/vert_61/view_gene.cgi?taxid=9606&amp;rs=NM_000820&amp;members=miR-3607-3p&amp;showcnc=1&amp;shownc=1&amp;showncf=1</t>
  </si>
  <si>
    <t>CHN1</t>
  </si>
  <si>
    <t>chimerin (chimaerin) 1</t>
  </si>
  <si>
    <t>http://www.targetscan.org/cgi-bin/targetscan/vert_61/view_gene.cgi?taxid=9606&amp;rs=NM_001025201&amp;members=miR-3607-3p&amp;showcnc=1&amp;shownc=1&amp;showncf=1</t>
  </si>
  <si>
    <t>C7orf60</t>
  </si>
  <si>
    <t>chromosome 7 open reading frame 60</t>
  </si>
  <si>
    <t>http://www.targetscan.org/cgi-bin/targetscan/vert_61/view_gene.cgi?taxid=9606&amp;rs=NM_152556&amp;members=miR-3607-3p&amp;showcnc=1&amp;shownc=1&amp;showncf=1</t>
  </si>
  <si>
    <t>ZNF654</t>
  </si>
  <si>
    <t>zinc finger protein 654</t>
  </si>
  <si>
    <t>http://www.targetscan.org/cgi-bin/targetscan/vert_61/view_gene.cgi?taxid=9606&amp;rs=NM_018293&amp;members=miR-3607-3p&amp;showcnc=1&amp;shownc=1&amp;showncf=1</t>
  </si>
  <si>
    <t>SPAST</t>
  </si>
  <si>
    <t>spastin</t>
  </si>
  <si>
    <t>http://www.targetscan.org/cgi-bin/targetscan/vert_61/view_gene.cgi?taxid=9606&amp;rs=NM_014946&amp;members=miR-3607-3p&amp;showcnc=1&amp;shownc=1&amp;showncf=1</t>
  </si>
  <si>
    <t>SENP5</t>
  </si>
  <si>
    <t>SUMO1/sentrin specific peptidase 5</t>
  </si>
  <si>
    <t>http://www.targetscan.org/cgi-bin/targetscan/vert_61/view_gene.cgi?taxid=9606&amp;rs=NM_152699&amp;members=miR-3607-3p&amp;showcnc=1&amp;shownc=1&amp;showncf=1</t>
  </si>
  <si>
    <t>KIAA1147</t>
  </si>
  <si>
    <t>http://www.targetscan.org/cgi-bin/targetscan/vert_61/view_gene.cgi?taxid=9606&amp;rs=NM_001080392&amp;members=miR-3607-3p&amp;showcnc=1&amp;shownc=1&amp;showncf=1</t>
  </si>
  <si>
    <t>NRP1</t>
  </si>
  <si>
    <t>neuropilin 1</t>
  </si>
  <si>
    <t>http://www.targetscan.org/cgi-bin/targetscan/vert_61/view_gene.cgi?taxid=9606&amp;rs=NM_003873&amp;members=miR-3607-3p&amp;showcnc=1&amp;shownc=1&amp;showncf=1</t>
  </si>
  <si>
    <t>LCORL</t>
  </si>
  <si>
    <t>ligand dependent nuclear receptor corepressor-like</t>
  </si>
  <si>
    <t>http://www.targetscan.org/cgi-bin/targetscan/vert_61/view_gene.cgi?taxid=9606&amp;rs=NM_001166139&amp;members=miR-3607-3p&amp;showcnc=1&amp;shownc=1&amp;showncf=1</t>
  </si>
  <si>
    <t>BAZ1A</t>
  </si>
  <si>
    <t>bromodomain adjacent to zinc finger domain, 1A</t>
  </si>
  <si>
    <t>http://www.targetscan.org/cgi-bin/targetscan/vert_61/view_gene.cgi?taxid=9606&amp;rs=NM_013448&amp;members=miR-3607-3p&amp;showcnc=1&amp;shownc=1&amp;showncf=1</t>
  </si>
  <si>
    <t>NBR1</t>
  </si>
  <si>
    <t>neighbor of BRCA1 gene 1</t>
  </si>
  <si>
    <t>http://www.targetscan.org/cgi-bin/targetscan/vert_61/view_gene.cgi?taxid=9606&amp;rs=NM_005899&amp;members=miR-3607-3p&amp;showcnc=1&amp;shownc=1&amp;showncf=1</t>
  </si>
  <si>
    <t>C5orf35</t>
  </si>
  <si>
    <t>chromosome 5 open reading frame 35</t>
  </si>
  <si>
    <t>http://www.targetscan.org/cgi-bin/targetscan/vert_61/view_gene.cgi?taxid=9606&amp;rs=NM_153706&amp;members=miR-3607-3p&amp;showcnc=1&amp;shownc=1&amp;showncf=1</t>
  </si>
  <si>
    <t>NR2F2</t>
  </si>
  <si>
    <t>nuclear receptor subfamily 2, group F, member 2</t>
  </si>
  <si>
    <t>http://www.targetscan.org/cgi-bin/targetscan/vert_61/view_gene.cgi?taxid=9606&amp;rs=NM_001145155&amp;members=miR-3607-3p&amp;showcnc=1&amp;shownc=1&amp;showncf=1</t>
  </si>
  <si>
    <t>SLC30A4</t>
  </si>
  <si>
    <t>solute carrier family 30 (zinc transporter), member 4</t>
  </si>
  <si>
    <t>http://www.targetscan.org/cgi-bin/targetscan/vert_61/view_gene.cgi?taxid=9606&amp;rs=NM_013309&amp;members=miR-3607-3p&amp;showcnc=1&amp;shownc=1&amp;showncf=1</t>
  </si>
  <si>
    <t>MAGI2</t>
  </si>
  <si>
    <t>membrane associated guanylate kinase, WW and PDZ domain containing 2</t>
  </si>
  <si>
    <t>http://www.targetscan.org/cgi-bin/targetscan/vert_61/view_gene.cgi?taxid=9606&amp;rs=NM_012301&amp;members=miR-3607-3p&amp;showcnc=1&amp;shownc=1&amp;showncf=1</t>
  </si>
  <si>
    <t>KCNK10</t>
  </si>
  <si>
    <t>potassium channel, subfamily K, member 10</t>
  </si>
  <si>
    <t>http://www.targetscan.org/cgi-bin/targetscan/vert_61/view_gene.cgi?taxid=9606&amp;rs=NM_021161&amp;members=miR-3607-3p&amp;showcnc=1&amp;shownc=1&amp;showncf=1</t>
  </si>
  <si>
    <t>RAI14</t>
  </si>
  <si>
    <t>retinoic acid induced 14</t>
  </si>
  <si>
    <t>http://www.targetscan.org/cgi-bin/targetscan/vert_61/view_gene.cgi?taxid=9606&amp;rs=NM_001145520&amp;members=miR-3607-3p&amp;showcnc=1&amp;shownc=1&amp;showncf=1</t>
  </si>
  <si>
    <t>SGCB</t>
  </si>
  <si>
    <t>sarcoglycan, beta (43kDa dystrophin-associated glycoprotein)</t>
  </si>
  <si>
    <t>http://www.targetscan.org/cgi-bin/targetscan/vert_61/view_gene.cgi?taxid=9606&amp;rs=NM_000232&amp;members=miR-3607-3p&amp;showcnc=1&amp;shownc=1&amp;showncf=1</t>
  </si>
  <si>
    <t>GZF1</t>
  </si>
  <si>
    <t>GDNF-inducible zinc finger protein 1</t>
  </si>
  <si>
    <t>http://www.targetscan.org/cgi-bin/targetscan/vert_61/view_gene.cgi?taxid=9606&amp;rs=NM_022482&amp;members=miR-3607-3p&amp;showcnc=1&amp;shownc=1&amp;showncf=1</t>
  </si>
  <si>
    <t>DKK2</t>
  </si>
  <si>
    <t>dickkopf homolog 2 (Xenopus laevis)</t>
  </si>
  <si>
    <t>http://www.targetscan.org/cgi-bin/targetscan/vert_61/view_gene.cgi?taxid=9606&amp;rs=NM_014421&amp;members=miR-3607-3p&amp;showcnc=1&amp;shownc=1&amp;showncf=1</t>
  </si>
  <si>
    <t>HNRNPA3</t>
  </si>
  <si>
    <t>heterogeneous nuclear ribonucleoprotein A3</t>
  </si>
  <si>
    <t>http://www.targetscan.org/cgi-bin/targetscan/vert_61/view_gene.cgi?taxid=9606&amp;rs=NM_194247&amp;members=miR-3607-3p&amp;showcnc=1&amp;shownc=1&amp;showncf=1</t>
  </si>
  <si>
    <t>NDRG3</t>
  </si>
  <si>
    <t>NDRG family member 3</t>
  </si>
  <si>
    <t>http://www.targetscan.org/cgi-bin/targetscan/vert_61/view_gene.cgi?taxid=9606&amp;rs=NM_022477&amp;members=miR-3607-3p&amp;showcnc=1&amp;shownc=1&amp;showncf=1</t>
  </si>
  <si>
    <t>TOMM40</t>
  </si>
  <si>
    <t>translocase of outer mitochondrial membrane 40 homolog (yeast)</t>
  </si>
  <si>
    <t>http://www.targetscan.org/cgi-bin/targetscan/vert_61/view_gene.cgi?taxid=9606&amp;rs=NM_001128916&amp;members=miR-3607-3p&amp;showcnc=1&amp;shownc=1&amp;showncf=1</t>
  </si>
  <si>
    <t>YOD1</t>
  </si>
  <si>
    <t>YOD1 OTU deubiquinating enzyme 1 homolog (S. cerevisiae)</t>
  </si>
  <si>
    <t>http://www.targetscan.org/cgi-bin/targetscan/vert_61/view_gene.cgi?taxid=9606&amp;rs=NM_018566&amp;members=miR-3607-3p&amp;showcnc=1&amp;shownc=1&amp;showncf=1</t>
  </si>
  <si>
    <t>ZNF684</t>
  </si>
  <si>
    <t>zinc finger protein 684</t>
  </si>
  <si>
    <t>http://www.targetscan.org/cgi-bin/targetscan/vert_61/view_gene.cgi?taxid=9606&amp;rs=NM_152373&amp;members=miR-3607-3p&amp;showcnc=1&amp;shownc=1&amp;showncf=1</t>
  </si>
  <si>
    <t>P2RY10</t>
  </si>
  <si>
    <t>purinergic receptor P2Y, G-protein coupled, 10</t>
  </si>
  <si>
    <t>http://www.targetscan.org/cgi-bin/targetscan/vert_61/view_gene.cgi?taxid=9606&amp;rs=NM_014499&amp;members=miR-3607-3p&amp;showcnc=1&amp;shownc=1&amp;showncf=1</t>
  </si>
  <si>
    <t>ZHX1</t>
  </si>
  <si>
    <t>zinc fingers and homeoboxes 1</t>
  </si>
  <si>
    <t>http://www.targetscan.org/cgi-bin/targetscan/vert_61/view_gene.cgi?taxid=9606&amp;rs=NM_001017926&amp;members=miR-3607-3p&amp;showcnc=1&amp;shownc=1&amp;showncf=1</t>
  </si>
  <si>
    <t>FRG1</t>
  </si>
  <si>
    <t>FSHD region gene 1</t>
  </si>
  <si>
    <t>http://www.targetscan.org/cgi-bin/targetscan/vert_61/view_gene.cgi?taxid=9606&amp;rs=NM_004477&amp;members=miR-3607-3p&amp;showcnc=1&amp;shownc=1&amp;showncf=1</t>
  </si>
  <si>
    <t>EDNRA</t>
  </si>
  <si>
    <t>endothelin receptor type A</t>
  </si>
  <si>
    <t>http://www.targetscan.org/cgi-bin/targetscan/vert_61/view_gene.cgi?taxid=9606&amp;rs=NM_001166055&amp;members=miR-3607-3p&amp;showcnc=1&amp;shownc=1&amp;showncf=1</t>
  </si>
  <si>
    <t>SAR1B</t>
  </si>
  <si>
    <t>SAR1 homolog B (S. cerevisiae)</t>
  </si>
  <si>
    <t>http://www.targetscan.org/cgi-bin/targetscan/vert_61/view_gene.cgi?taxid=9606&amp;rs=NM_001033503&amp;members=miR-3607-3p&amp;showcnc=1&amp;shownc=1&amp;showncf=1</t>
  </si>
  <si>
    <t>C1orf173</t>
  </si>
  <si>
    <t>chromosome 1 open reading frame 173</t>
  </si>
  <si>
    <t>http://www.targetscan.org/cgi-bin/targetscan/vert_61/view_gene.cgi?taxid=9606&amp;rs=NM_001002912&amp;members=miR-3607-3p&amp;showcnc=1&amp;shownc=1&amp;showncf=1</t>
  </si>
  <si>
    <t>OVOL2</t>
  </si>
  <si>
    <t>ovo-like 2 (Drosophila)</t>
  </si>
  <si>
    <t>http://www.targetscan.org/cgi-bin/targetscan/vert_61/view_gene.cgi?taxid=9606&amp;rs=NM_021220&amp;members=miR-3607-3p&amp;showcnc=1&amp;shownc=1&amp;showncf=1</t>
  </si>
  <si>
    <t>UNC5C</t>
  </si>
  <si>
    <t>unc-5 homolog C (C. elegans)</t>
  </si>
  <si>
    <t>http://www.targetscan.org/cgi-bin/targetscan/vert_61/view_gene.cgi?taxid=9606&amp;rs=NM_003728&amp;members=miR-3607-3p&amp;showcnc=1&amp;shownc=1&amp;showncf=1</t>
  </si>
  <si>
    <t>EFHA2</t>
  </si>
  <si>
    <t>EF-hand domain family, member A2</t>
  </si>
  <si>
    <t>http://www.targetscan.org/cgi-bin/targetscan/vert_61/view_gene.cgi?taxid=9606&amp;rs=NM_181723&amp;members=miR-3607-3p&amp;showcnc=1&amp;shownc=1&amp;showncf=1</t>
  </si>
  <si>
    <t>TMEM48</t>
  </si>
  <si>
    <t>transmembrane protein 48</t>
  </si>
  <si>
    <t>http://www.targetscan.org/cgi-bin/targetscan/vert_61/view_gene.cgi?taxid=9606&amp;rs=NM_001168551&amp;members=miR-3607-3p&amp;showcnc=1&amp;shownc=1&amp;showncf=1</t>
  </si>
  <si>
    <t>COTL1</t>
  </si>
  <si>
    <t>coactosin-like 1 (Dictyostelium)</t>
  </si>
  <si>
    <t>http://www.targetscan.org/cgi-bin/targetscan/vert_61/view_gene.cgi?taxid=9606&amp;rs=NM_021149&amp;members=miR-3607-3p&amp;showcnc=1&amp;shownc=1&amp;showncf=1</t>
  </si>
  <si>
    <t>HDGFRP3</t>
  </si>
  <si>
    <t>hepatoma-derived growth factor, related protein 3</t>
  </si>
  <si>
    <t>http://www.targetscan.org/cgi-bin/targetscan/vert_61/view_gene.cgi?taxid=9606&amp;rs=NM_016073&amp;members=miR-3607-3p&amp;showcnc=1&amp;shownc=1&amp;showncf=1</t>
  </si>
  <si>
    <t>CHD9</t>
  </si>
  <si>
    <t>chromodomain helicase DNA binding protein 9</t>
  </si>
  <si>
    <t>http://www.targetscan.org/cgi-bin/targetscan/vert_61/view_gene.cgi?taxid=9606&amp;rs=NM_025134&amp;members=miR-3607-3p&amp;showcnc=1&amp;shownc=1&amp;showncf=1</t>
  </si>
  <si>
    <t>RAB7A</t>
  </si>
  <si>
    <t>RAB7A, member RAS oncogene family</t>
  </si>
  <si>
    <t>http://www.targetscan.org/cgi-bin/targetscan/vert_61/view_gene.cgi?taxid=9606&amp;rs=NM_004637&amp;members=miR-3607-3p&amp;showcnc=1&amp;shownc=1&amp;showncf=1</t>
  </si>
  <si>
    <t>RIC8B</t>
  </si>
  <si>
    <t>resistance to inhibitors of cholinesterase 8 homolog B (C. elegans)</t>
  </si>
  <si>
    <t>http://www.targetscan.org/cgi-bin/targetscan/vert_61/view_gene.cgi?taxid=9606&amp;rs=NM_018157&amp;members=miR-3607-3p&amp;showcnc=1&amp;shownc=1&amp;showncf=1</t>
  </si>
  <si>
    <t>ARSJ</t>
  </si>
  <si>
    <t>arylsulfatase family, member J</t>
  </si>
  <si>
    <t>http://www.targetscan.org/cgi-bin/targetscan/vert_61/view_gene.cgi?taxid=9606&amp;rs=NM_024590&amp;members=miR-3607-3p&amp;showcnc=1&amp;shownc=1&amp;showncf=1</t>
  </si>
  <si>
    <t>MMD</t>
  </si>
  <si>
    <t>monocyte to macrophage differentiation-associated</t>
  </si>
  <si>
    <t>http://www.targetscan.org/cgi-bin/targetscan/vert_61/view_gene.cgi?taxid=9606&amp;rs=NM_012329&amp;members=miR-3607-3p&amp;showcnc=1&amp;shownc=1&amp;showncf=1</t>
  </si>
  <si>
    <t>REV1</t>
  </si>
  <si>
    <t>REV1 homolog (S. cerevisiae)</t>
  </si>
  <si>
    <t>http://www.targetscan.org/cgi-bin/targetscan/vert_61/view_gene.cgi?taxid=9606&amp;rs=NM_001037872&amp;members=miR-3607-3p&amp;showcnc=1&amp;shownc=1&amp;showncf=1</t>
  </si>
  <si>
    <t>FAM73A</t>
  </si>
  <si>
    <t>family with sequence similarity 73, member A</t>
  </si>
  <si>
    <t>http://www.targetscan.org/cgi-bin/targetscan/vert_61/view_gene.cgi?taxid=9606&amp;rs=NM_198549&amp;members=miR-3607-3p&amp;showcnc=1&amp;shownc=1&amp;showncf=1</t>
  </si>
  <si>
    <t>ADRA2A</t>
  </si>
  <si>
    <t>adrenergic, alpha-2A-, receptor</t>
  </si>
  <si>
    <t>http://www.targetscan.org/cgi-bin/targetscan/vert_61/view_gene.cgi?taxid=9606&amp;rs=NM_000681&amp;members=miR-3607-3p&amp;showcnc=1&amp;shownc=1&amp;showncf=1</t>
  </si>
  <si>
    <t>STX2</t>
  </si>
  <si>
    <t>syntaxin 2</t>
  </si>
  <si>
    <t>http://www.targetscan.org/cgi-bin/targetscan/vert_61/view_gene.cgi?taxid=9606&amp;rs=NM_001980&amp;members=miR-3607-3p&amp;showcnc=1&amp;shownc=1&amp;showncf=1</t>
  </si>
  <si>
    <t>GPBP1L1</t>
  </si>
  <si>
    <t>GC-rich promoter binding protein 1-like 1</t>
  </si>
  <si>
    <t>http://www.targetscan.org/cgi-bin/targetscan/vert_61/view_gene.cgi?taxid=9606&amp;rs=NM_021639&amp;members=miR-3607-3p&amp;showcnc=1&amp;shownc=1&amp;showncf=1</t>
  </si>
  <si>
    <t>RALGPS2</t>
  </si>
  <si>
    <t>Ral GEF with PH domain and SH3 binding motif 2</t>
  </si>
  <si>
    <t>http://www.targetscan.org/cgi-bin/targetscan/vert_61/view_gene.cgi?taxid=9606&amp;rs=NM_152663&amp;members=miR-3607-3p&amp;showcnc=1&amp;shownc=1&amp;showncf=1</t>
  </si>
  <si>
    <t>EN2</t>
  </si>
  <si>
    <t>engrailed homeobox 2</t>
  </si>
  <si>
    <t>http://www.targetscan.org/cgi-bin/targetscan/vert_61/view_gene.cgi?taxid=9606&amp;rs=NM_001427&amp;members=miR-3607-3p&amp;showcnc=1&amp;shownc=1&amp;showncf=1</t>
  </si>
  <si>
    <t>ESCO1</t>
  </si>
  <si>
    <t>establishment of cohesion 1 homolog 1 (S. cerevisiae)</t>
  </si>
  <si>
    <t>http://www.targetscan.org/cgi-bin/targetscan/vert_61/view_gene.cgi?taxid=9606&amp;rs=NM_052911&amp;members=miR-3607-3p&amp;showcnc=1&amp;shownc=1&amp;showncf=1</t>
  </si>
  <si>
    <t>H1F0</t>
  </si>
  <si>
    <t>H1 histone family, member 0</t>
  </si>
  <si>
    <t>http://www.targetscan.org/cgi-bin/targetscan/vert_61/view_gene.cgi?taxid=9606&amp;rs=NM_005318&amp;members=miR-3607-3p&amp;showcnc=1&amp;shownc=1&amp;showncf=1</t>
  </si>
  <si>
    <t>LYZ</t>
  </si>
  <si>
    <t>lysozyme</t>
  </si>
  <si>
    <t>http://www.targetscan.org/cgi-bin/targetscan/vert_61/view_gene.cgi?taxid=9606&amp;rs=NM_000239&amp;members=miR-3607-3p&amp;showcnc=1&amp;shownc=1&amp;showncf=1</t>
  </si>
  <si>
    <t>PI4K2B</t>
  </si>
  <si>
    <t>phosphatidylinositol 4-kinase type 2 beta</t>
  </si>
  <si>
    <t>http://www.targetscan.org/cgi-bin/targetscan/vert_61/view_gene.cgi?taxid=9606&amp;rs=NM_018323&amp;members=miR-3607-3p&amp;showcnc=1&amp;shownc=1&amp;showncf=1</t>
  </si>
  <si>
    <t>TRIM71</t>
  </si>
  <si>
    <t>tripartite motif containing 71</t>
  </si>
  <si>
    <t>http://www.targetscan.org/cgi-bin/targetscan/vert_61/view_gene.cgi?taxid=9606&amp;rs=NM_001039111&amp;members=miR-3607-3p&amp;showcnc=1&amp;shownc=1&amp;showncf=1</t>
  </si>
  <si>
    <t>NOTCH1</t>
  </si>
  <si>
    <t>notch 1</t>
  </si>
  <si>
    <t>http://www.targetscan.org/cgi-bin/targetscan/vert_61/view_gene.cgi?taxid=9606&amp;rs=NM_017617&amp;members=miR-3607-3p&amp;showcnc=1&amp;shownc=1&amp;showncf=1</t>
  </si>
  <si>
    <t>TMX3</t>
  </si>
  <si>
    <t>thioredoxin-related transmembrane protein 3</t>
  </si>
  <si>
    <t>http://www.targetscan.org/cgi-bin/targetscan/vert_61/view_gene.cgi?taxid=9606&amp;rs=NM_019022&amp;members=miR-3607-3p&amp;showcnc=1&amp;shownc=1&amp;showncf=1</t>
  </si>
  <si>
    <t>SLC44A3</t>
  </si>
  <si>
    <t>solute carrier family 44, member 3</t>
  </si>
  <si>
    <t>http://www.targetscan.org/cgi-bin/targetscan/vert_61/view_gene.cgi?taxid=9606&amp;rs=NM_001114106&amp;members=miR-3607-3p&amp;showcnc=1&amp;shownc=1&amp;showncf=1</t>
  </si>
  <si>
    <t>LRP8</t>
  </si>
  <si>
    <t>low density lipoprotein receptor-related protein 8, apolipoprotein e receptor</t>
  </si>
  <si>
    <t>http://www.targetscan.org/cgi-bin/targetscan/vert_61/view_gene.cgi?taxid=9606&amp;rs=NM_001018054&amp;members=miR-3607-3p&amp;showcnc=1&amp;shownc=1&amp;showncf=1</t>
  </si>
  <si>
    <t>GALNT3</t>
  </si>
  <si>
    <t>UDP-N-acetyl-alpha-D-galactosamine:polypeptide N-acetylgalactosaminyltransferase 3 (GalNAc-T3)</t>
  </si>
  <si>
    <t>http://www.targetscan.org/cgi-bin/targetscan/vert_61/view_gene.cgi?taxid=9606&amp;rs=NM_004482&amp;members=miR-3607-3p&amp;showcnc=1&amp;shownc=1&amp;showncf=1</t>
  </si>
  <si>
    <t>AEBP2</t>
  </si>
  <si>
    <t>AE binding protein 2</t>
  </si>
  <si>
    <t>http://www.targetscan.org/cgi-bin/targetscan/vert_61/view_gene.cgi?taxid=9606&amp;rs=NM_001114176&amp;members=miR-3607-3p&amp;showcnc=1&amp;shownc=1&amp;showncf=1</t>
  </si>
  <si>
    <t>HTR1F</t>
  </si>
  <si>
    <t>5-hydroxytryptamine (serotonin) receptor 1F</t>
  </si>
  <si>
    <t>http://www.targetscan.org/cgi-bin/targetscan/vert_61/view_gene.cgi?taxid=9606&amp;rs=NM_000866&amp;members=miR-3607-3p&amp;showcnc=1&amp;shownc=1&amp;showncf=1</t>
  </si>
  <si>
    <t>ARHGAP24</t>
  </si>
  <si>
    <t>Rho GTPase activating protein 24</t>
  </si>
  <si>
    <t>http://www.targetscan.org/cgi-bin/targetscan/vert_61/view_gene.cgi?taxid=9606&amp;rs=NM_001025616&amp;members=miR-3607-3p&amp;showcnc=1&amp;shownc=1&amp;showncf=1</t>
  </si>
  <si>
    <t>C16orf74</t>
  </si>
  <si>
    <t>chromosome 16 open reading frame 74</t>
  </si>
  <si>
    <t>http://www.targetscan.org/cgi-bin/targetscan/vert_61/view_gene.cgi?taxid=9606&amp;rs=NM_206967&amp;members=miR-3607-3p&amp;showcnc=1&amp;shownc=1&amp;showncf=1</t>
  </si>
  <si>
    <t>CALB2</t>
  </si>
  <si>
    <t>calbindin 2</t>
  </si>
  <si>
    <t>http://www.targetscan.org/cgi-bin/targetscan/vert_61/view_gene.cgi?taxid=9606&amp;rs=NM_001740&amp;members=miR-3607-3p&amp;showcnc=1&amp;shownc=1&amp;showncf=1</t>
  </si>
  <si>
    <t>C7orf42</t>
  </si>
  <si>
    <t>chromosome 7 open reading frame 42</t>
  </si>
  <si>
    <t>http://www.targetscan.org/cgi-bin/targetscan/vert_61/view_gene.cgi?taxid=9606&amp;rs=NM_017994&amp;members=miR-3607-3p&amp;showcnc=1&amp;shownc=1&amp;showncf=1</t>
  </si>
  <si>
    <t>PHF12</t>
  </si>
  <si>
    <t>PHD finger protein 12</t>
  </si>
  <si>
    <t>http://www.targetscan.org/cgi-bin/targetscan/vert_61/view_gene.cgi?taxid=9606&amp;rs=NM_001033561&amp;members=miR-3607-3p&amp;showcnc=1&amp;shownc=1&amp;showncf=1</t>
  </si>
  <si>
    <t>FNDC3B</t>
  </si>
  <si>
    <t>fibronectin type III domain containing 3B</t>
  </si>
  <si>
    <t>http://www.targetscan.org/cgi-bin/targetscan/vert_61/view_gene.cgi?taxid=9606&amp;rs=NM_001135095&amp;members=miR-3607-3p&amp;showcnc=1&amp;shownc=1&amp;showncf=1</t>
  </si>
  <si>
    <t>SH2B3</t>
  </si>
  <si>
    <t>SH2B adaptor protein 3</t>
  </si>
  <si>
    <t>http://www.targetscan.org/cgi-bin/targetscan/vert_61/view_gene.cgi?taxid=9606&amp;rs=NM_005475&amp;members=miR-3607-3p&amp;showcnc=1&amp;shownc=1&amp;showncf=1</t>
  </si>
  <si>
    <t>BCKDHB</t>
  </si>
  <si>
    <t>branched chain keto acid dehydrogenase E1, beta polypeptide</t>
  </si>
  <si>
    <t>http://www.targetscan.org/cgi-bin/targetscan/vert_61/view_gene.cgi?taxid=9606&amp;rs=NM_183050&amp;members=miR-3607-3p&amp;showcnc=1&amp;shownc=1&amp;showncf=1</t>
  </si>
  <si>
    <t>FGF5</t>
  </si>
  <si>
    <t>fibroblast growth factor 5</t>
  </si>
  <si>
    <t>http://www.targetscan.org/cgi-bin/targetscan/vert_61/view_gene.cgi?taxid=9606&amp;rs=NM_004464&amp;members=miR-3607-3p&amp;showcnc=1&amp;shownc=1&amp;showncf=1</t>
  </si>
  <si>
    <t>ZNF148</t>
  </si>
  <si>
    <t>zinc finger protein 148</t>
  </si>
  <si>
    <t>http://www.targetscan.org/cgi-bin/targetscan/vert_61/view_gene.cgi?taxid=9606&amp;rs=NM_021964&amp;members=miR-3607-3p&amp;showcnc=1&amp;shownc=1&amp;showncf=1</t>
  </si>
  <si>
    <t>DSCR4</t>
  </si>
  <si>
    <t>Down syndrome critical region gene 4</t>
  </si>
  <si>
    <t>http://www.targetscan.org/cgi-bin/targetscan/vert_61/view_gene.cgi?taxid=9606&amp;rs=NM_005867&amp;members=miR-3607-3p&amp;showcnc=1&amp;shownc=1&amp;showncf=1</t>
  </si>
  <si>
    <t>METTL4</t>
  </si>
  <si>
    <t>methyltransferase like 4</t>
  </si>
  <si>
    <t>http://www.targetscan.org/cgi-bin/targetscan/vert_61/view_gene.cgi?taxid=9606&amp;rs=NM_022840&amp;members=miR-3607-3p&amp;showcnc=1&amp;shownc=1&amp;showncf=1</t>
  </si>
  <si>
    <t>TMEM108</t>
  </si>
  <si>
    <t>transmembrane protein 108</t>
  </si>
  <si>
    <t>http://www.targetscan.org/cgi-bin/targetscan/vert_61/view_gene.cgi?taxid=9606&amp;rs=NM_001136469&amp;members=miR-3607-3p&amp;showcnc=1&amp;shownc=1&amp;showncf=1</t>
  </si>
  <si>
    <t>ATP8B1</t>
  </si>
  <si>
    <t>ATPase, aminophospholipid transporter, class I, type 8B, member 1</t>
  </si>
  <si>
    <t>http://www.targetscan.org/cgi-bin/targetscan/vert_61/view_gene.cgi?taxid=9606&amp;rs=NM_005603&amp;members=miR-3607-3p&amp;showcnc=1&amp;shownc=1&amp;showncf=1</t>
  </si>
  <si>
    <t>ACTL7B</t>
  </si>
  <si>
    <t>actin-like 7B</t>
  </si>
  <si>
    <t>http://www.targetscan.org/cgi-bin/targetscan/vert_61/view_gene.cgi?taxid=9606&amp;rs=NM_006686&amp;members=miR-3607-3p&amp;showcnc=1&amp;shownc=1&amp;showncf=1</t>
  </si>
  <si>
    <t>ZNF281</t>
  </si>
  <si>
    <t>zinc finger protein 281</t>
  </si>
  <si>
    <t>http://www.targetscan.org/cgi-bin/targetscan/vert_61/view_gene.cgi?taxid=9606&amp;rs=NM_012482&amp;members=miR-3607-3p&amp;showcnc=1&amp;shownc=1&amp;showncf=1</t>
  </si>
  <si>
    <t>BTF3L4</t>
  </si>
  <si>
    <t>basic transcription factor 3-like 4</t>
  </si>
  <si>
    <t>http://www.targetscan.org/cgi-bin/targetscan/vert_61/view_gene.cgi?taxid=9606&amp;rs=NM_001136497&amp;members=miR-3607-3p&amp;showcnc=1&amp;shownc=1&amp;showncf=1</t>
  </si>
  <si>
    <t>NIPBL</t>
  </si>
  <si>
    <t>Nipped-B homolog (Drosophila)</t>
  </si>
  <si>
    <t>http://www.targetscan.org/cgi-bin/targetscan/vert_61/view_gene.cgi?taxid=9606&amp;rs=NM_015384&amp;members=miR-3607-3p&amp;showcnc=1&amp;shownc=1&amp;showncf=1</t>
  </si>
  <si>
    <t>ATMIN</t>
  </si>
  <si>
    <t>ATM interactor</t>
  </si>
  <si>
    <t>http://www.targetscan.org/cgi-bin/targetscan/vert_61/view_gene.cgi?taxid=9606&amp;rs=NM_015251&amp;members=miR-3607-3p&amp;showcnc=1&amp;shownc=1&amp;showncf=1</t>
  </si>
  <si>
    <t>ATXN7L1</t>
  </si>
  <si>
    <t>ataxin 7-like 1</t>
  </si>
  <si>
    <t>http://www.targetscan.org/cgi-bin/targetscan/vert_61/view_gene.cgi?taxid=9606&amp;rs=NM_020725&amp;members=miR-3607-3p&amp;showcnc=1&amp;shownc=1&amp;showncf=1</t>
  </si>
  <si>
    <t>PDIA4</t>
  </si>
  <si>
    <t>protein disulfide isomerase family A, member 4</t>
  </si>
  <si>
    <t>http://www.targetscan.org/cgi-bin/targetscan/vert_61/view_gene.cgi?taxid=9606&amp;rs=NM_004911&amp;members=miR-3607-3p&amp;showcnc=1&amp;shownc=1&amp;showncf=1</t>
  </si>
  <si>
    <t>LANCL2</t>
  </si>
  <si>
    <t>LanC lantibiotic synthetase component C-like 2 (bacterial)</t>
  </si>
  <si>
    <t>http://www.targetscan.org/cgi-bin/targetscan/vert_61/view_gene.cgi?taxid=9606&amp;rs=NM_018697&amp;members=miR-3607-3p&amp;showcnc=1&amp;shownc=1&amp;showncf=1</t>
  </si>
  <si>
    <t>CDH11</t>
  </si>
  <si>
    <t>cadherin 11, type 2, OB-cadherin (osteoblast)</t>
  </si>
  <si>
    <t>http://www.targetscan.org/cgi-bin/targetscan/vert_61/view_gene.cgi?taxid=9606&amp;rs=NM_001797&amp;members=miR-3607-3p&amp;showcnc=1&amp;shownc=1&amp;showncf=1</t>
  </si>
  <si>
    <t>BSDC1</t>
  </si>
  <si>
    <t>BSD domain containing 1</t>
  </si>
  <si>
    <t>http://www.targetscan.org/cgi-bin/targetscan/vert_61/view_gene.cgi?taxid=9606&amp;rs=NM_001143888&amp;members=miR-3607-3p&amp;showcnc=1&amp;shownc=1&amp;showncf=1</t>
  </si>
  <si>
    <t>KLF12</t>
  </si>
  <si>
    <t>Kruppel-like factor 12</t>
  </si>
  <si>
    <t>http://www.targetscan.org/cgi-bin/targetscan/vert_61/view_gene.cgi?taxid=9606&amp;rs=NM_007249&amp;members=miR-3607-3p&amp;showcnc=1&amp;shownc=1&amp;showncf=1</t>
  </si>
  <si>
    <t>RNF2</t>
  </si>
  <si>
    <t>ring finger protein 2</t>
  </si>
  <si>
    <t>http://www.targetscan.org/cgi-bin/targetscan/vert_61/view_gene.cgi?taxid=9606&amp;rs=NM_007212&amp;members=miR-3607-3p&amp;showcnc=1&amp;shownc=1&amp;showncf=1</t>
  </si>
  <si>
    <t>CEBPD</t>
  </si>
  <si>
    <t>CCAAT/enhancer binding protein (C/EBP), delta</t>
  </si>
  <si>
    <t>http://www.targetscan.org/cgi-bin/targetscan/vert_61/view_gene.cgi?taxid=9606&amp;rs=NM_005195&amp;members=miR-3607-3p&amp;showcnc=1&amp;shownc=1&amp;showncf=1</t>
  </si>
  <si>
    <t>AQP11</t>
  </si>
  <si>
    <t>aquaporin 11</t>
  </si>
  <si>
    <t>http://www.targetscan.org/cgi-bin/targetscan/vert_61/view_gene.cgi?taxid=9606&amp;rs=NM_173039&amp;members=miR-3607-3p&amp;showcnc=1&amp;shownc=1&amp;showncf=1</t>
  </si>
  <si>
    <t>DPP8</t>
  </si>
  <si>
    <t>dipeptidyl-peptidase 8</t>
  </si>
  <si>
    <t>http://www.targetscan.org/cgi-bin/targetscan/vert_61/view_gene.cgi?taxid=9606&amp;rs=NM_017743&amp;members=miR-3607-3p&amp;showcnc=1&amp;shownc=1&amp;showncf=1</t>
  </si>
  <si>
    <t>UPP2</t>
  </si>
  <si>
    <t>uridine phosphorylase 2</t>
  </si>
  <si>
    <t>http://www.targetscan.org/cgi-bin/targetscan/vert_61/view_gene.cgi?taxid=9606&amp;rs=NM_001135098&amp;members=miR-3607-3p&amp;showcnc=1&amp;shownc=1&amp;showncf=1</t>
  </si>
  <si>
    <t>SSH2</t>
  </si>
  <si>
    <t>slingshot homolog 2 (Drosophila)</t>
  </si>
  <si>
    <t>http://www.targetscan.org/cgi-bin/targetscan/vert_61/view_gene.cgi?taxid=9606&amp;rs=NM_033389&amp;members=miR-3607-3p&amp;showcnc=1&amp;shownc=1&amp;showncf=1</t>
  </si>
  <si>
    <t>FXR1</t>
  </si>
  <si>
    <t>fragile X mental retardation, autosomal homolog 1</t>
  </si>
  <si>
    <t>http://www.targetscan.org/cgi-bin/targetscan/vert_61/view_gene.cgi?taxid=9606&amp;rs=NM_001013438&amp;members=miR-3607-3p&amp;showcnc=1&amp;shownc=1&amp;showncf=1</t>
  </si>
  <si>
    <t>WDR52</t>
  </si>
  <si>
    <t>WD repeat domain 52</t>
  </si>
  <si>
    <t>http://www.targetscan.org/cgi-bin/targetscan/vert_61/view_gene.cgi?taxid=9606&amp;rs=NM_001164496&amp;members=miR-3607-3p&amp;showcnc=1&amp;shownc=1&amp;showncf=1</t>
  </si>
  <si>
    <t>PCGF6</t>
  </si>
  <si>
    <t>polycomb group ring finger 6</t>
  </si>
  <si>
    <t>http://www.targetscan.org/cgi-bin/targetscan/vert_61/view_gene.cgi?taxid=9606&amp;rs=NM_001011663&amp;members=miR-3607-3p&amp;showcnc=1&amp;shownc=1&amp;showncf=1</t>
  </si>
  <si>
    <t>TNKS</t>
  </si>
  <si>
    <t>tankyrase, TRF1-interacting ankyrin-related ADP-ribose polymerase</t>
  </si>
  <si>
    <t>http://www.targetscan.org/cgi-bin/targetscan/vert_61/view_gene.cgi?taxid=9606&amp;rs=NM_003747&amp;members=miR-3607-3p&amp;showcnc=1&amp;shownc=1&amp;showncf=1</t>
  </si>
  <si>
    <t>FHL1</t>
  </si>
  <si>
    <t>four and a half LIM domains 1</t>
  </si>
  <si>
    <t>http://www.targetscan.org/cgi-bin/targetscan/vert_61/view_gene.cgi?taxid=9606&amp;rs=NM_001159699&amp;members=miR-3607-3p&amp;showcnc=1&amp;shownc=1&amp;showncf=1</t>
  </si>
  <si>
    <t>VPS54</t>
  </si>
  <si>
    <t>vacuolar protein sorting 54 homolog (S. cerevisiae)</t>
  </si>
  <si>
    <t>http://www.targetscan.org/cgi-bin/targetscan/vert_61/view_gene.cgi?taxid=9606&amp;rs=NM_001005739&amp;members=miR-3607-3p&amp;showcnc=1&amp;shownc=1&amp;showncf=1</t>
  </si>
  <si>
    <t>ERLIN1</t>
  </si>
  <si>
    <t>ER lipid raft associated 1</t>
  </si>
  <si>
    <t>http://www.targetscan.org/cgi-bin/targetscan/vert_61/view_gene.cgi?taxid=9606&amp;rs=NM_001100626&amp;members=miR-3607-3p&amp;showcnc=1&amp;shownc=1&amp;showncf=1</t>
  </si>
  <si>
    <t>SLC4A4</t>
  </si>
  <si>
    <t>solute carrier family 4, sodium bicarbonate cotransporter, member 4</t>
  </si>
  <si>
    <t>http://www.targetscan.org/cgi-bin/targetscan/vert_61/view_gene.cgi?taxid=9606&amp;rs=NM_001098484&amp;members=miR-3607-3p&amp;showcnc=1&amp;shownc=1&amp;showncf=1</t>
  </si>
  <si>
    <t>UNKL</t>
  </si>
  <si>
    <t>unkempt homolog (Drosophila)-like</t>
  </si>
  <si>
    <t>http://www.targetscan.org/cgi-bin/targetscan/vert_61/view_gene.cgi?taxid=9606&amp;rs=NM_001193388&amp;members=miR-3607-3p&amp;showcnc=1&amp;shownc=1&amp;showncf=1</t>
  </si>
  <si>
    <t>AMPH</t>
  </si>
  <si>
    <t>amphiphysin</t>
  </si>
  <si>
    <t>http://www.targetscan.org/cgi-bin/targetscan/vert_61/view_gene.cgi?taxid=9606&amp;rs=NM_001635&amp;members=miR-3607-3p&amp;showcnc=1&amp;shownc=1&amp;showncf=1</t>
  </si>
  <si>
    <t>RPE65</t>
  </si>
  <si>
    <t>retinal pigment epithelium-specific protein 65kDa</t>
  </si>
  <si>
    <t>http://www.targetscan.org/cgi-bin/targetscan/vert_61/view_gene.cgi?taxid=9606&amp;rs=NM_000329&amp;members=miR-3607-3p&amp;showcnc=1&amp;shownc=1&amp;showncf=1</t>
  </si>
  <si>
    <t>C8orf83</t>
  </si>
  <si>
    <t>chromosome 8 open reading frame 83</t>
  </si>
  <si>
    <t>http://www.targetscan.org/cgi-bin/targetscan/vert_61/view_gene.cgi?taxid=9606&amp;rs=NM_001171795&amp;members=miR-3607-3p&amp;showcnc=1&amp;shownc=1&amp;showncf=1</t>
  </si>
  <si>
    <t>HDHD2</t>
  </si>
  <si>
    <t>haloacid dehalogenase-like hydrolase domain containing 2</t>
  </si>
  <si>
    <t>http://www.targetscan.org/cgi-bin/targetscan/vert_61/view_gene.cgi?taxid=9606&amp;rs=NM_032124&amp;members=miR-3607-3p&amp;showcnc=1&amp;shownc=1&amp;showncf=1</t>
  </si>
  <si>
    <t>CSMD3</t>
  </si>
  <si>
    <t>CUB and Sushi multiple domains 3</t>
  </si>
  <si>
    <t>http://www.targetscan.org/cgi-bin/targetscan/vert_61/view_gene.cgi?taxid=9606&amp;rs=NM_052900&amp;members=miR-3607-3p&amp;showcnc=1&amp;shownc=1&amp;showncf=1</t>
  </si>
  <si>
    <t>E2F4</t>
  </si>
  <si>
    <t>E2F transcription factor 4, p107/p130-binding</t>
  </si>
  <si>
    <t>http://www.targetscan.org/cgi-bin/targetscan/vert_61/view_gene.cgi?taxid=9606&amp;rs=NM_001950&amp;members=miR-3607-3p&amp;showcnc=1&amp;shownc=1&amp;showncf=1</t>
  </si>
  <si>
    <t>DNAJC16</t>
  </si>
  <si>
    <t>DnaJ (Hsp40) homolog, subfamily C, member 16</t>
  </si>
  <si>
    <t>http://www.targetscan.org/cgi-bin/targetscan/vert_61/view_gene.cgi?taxid=9606&amp;rs=NM_015291&amp;members=miR-3607-3p&amp;showcnc=1&amp;shownc=1&amp;showncf=1</t>
  </si>
  <si>
    <t>PDE5A</t>
  </si>
  <si>
    <t>phosphodiesterase 5A, cGMP-specific</t>
  </si>
  <si>
    <t>http://www.targetscan.org/cgi-bin/targetscan/vert_61/view_gene.cgi?taxid=9606&amp;rs=NM_001083&amp;members=miR-3607-3p&amp;showcnc=1&amp;shownc=1&amp;showncf=1</t>
  </si>
  <si>
    <t>KAT7</t>
  </si>
  <si>
    <t>K(lysine) acetyltransferase 7</t>
  </si>
  <si>
    <t>http://www.targetscan.org/cgi-bin/targetscan/vert_61/view_gene.cgi?taxid=9606&amp;rs=NM_001199155&amp;members=miR-3607-3p&amp;showcnc=1&amp;shownc=1&amp;showncf=1</t>
  </si>
  <si>
    <t>DCAF6</t>
  </si>
  <si>
    <t>DDB1 and CUL4 associated factor 6</t>
  </si>
  <si>
    <t>http://www.targetscan.org/cgi-bin/targetscan/vert_61/view_gene.cgi?taxid=9606&amp;rs=NM_001017977&amp;members=miR-3607-3p&amp;showcnc=1&amp;shownc=1&amp;showncf=1</t>
  </si>
  <si>
    <t>KIAA1919</t>
  </si>
  <si>
    <t>http://www.targetscan.org/cgi-bin/targetscan/vert_61/view_gene.cgi?taxid=9606&amp;rs=NM_153369&amp;members=miR-3607-3p&amp;showcnc=1&amp;shownc=1&amp;showncf=1</t>
  </si>
  <si>
    <t>LRRTM1</t>
  </si>
  <si>
    <t>leucine rich repeat transmembrane neuronal 1</t>
  </si>
  <si>
    <t>http://www.targetscan.org/cgi-bin/targetscan/vert_61/view_gene.cgi?taxid=9606&amp;rs=NM_178839&amp;members=miR-3607-3p&amp;showcnc=1&amp;shownc=1&amp;showncf=1</t>
  </si>
  <si>
    <t>NR6A1</t>
  </si>
  <si>
    <t>nuclear receptor subfamily 6, group A, member 1</t>
  </si>
  <si>
    <t>http://www.targetscan.org/cgi-bin/targetscan/vert_61/view_gene.cgi?taxid=9606&amp;rs=NM_001489&amp;members=miR-3607-3p&amp;showcnc=1&amp;shownc=1&amp;showncf=1</t>
  </si>
  <si>
    <t>PFN2</t>
  </si>
  <si>
    <t>profilin 2</t>
  </si>
  <si>
    <t>http://www.targetscan.org/cgi-bin/targetscan/vert_61/view_gene.cgi?taxid=9606&amp;rs=NM_002628&amp;members=miR-3607-3p&amp;showcnc=1&amp;shownc=1&amp;showncf=1</t>
  </si>
  <si>
    <t>EVI5</t>
  </si>
  <si>
    <t>ecotropic viral integration site 5</t>
  </si>
  <si>
    <t>http://www.targetscan.org/cgi-bin/targetscan/vert_61/view_gene.cgi?taxid=9606&amp;rs=NM_005665&amp;members=miR-3607-3p&amp;showcnc=1&amp;shownc=1&amp;showncf=1</t>
  </si>
  <si>
    <t>CTHRC1</t>
  </si>
  <si>
    <t>collagen triple helix repeat containing 1</t>
  </si>
  <si>
    <t>http://www.targetscan.org/cgi-bin/targetscan/vert_61/view_gene.cgi?taxid=9606&amp;rs=NM_138455&amp;members=miR-3607-3p&amp;showcnc=1&amp;shownc=1&amp;showncf=1</t>
  </si>
  <si>
    <t>MRVI1</t>
  </si>
  <si>
    <t>murine retrovirus integration site 1 homolog</t>
  </si>
  <si>
    <t>http://www.targetscan.org/cgi-bin/targetscan/vert_61/view_gene.cgi?taxid=9606&amp;rs=NM_001098579&amp;members=miR-3607-3p&amp;showcnc=1&amp;shownc=1&amp;showncf=1</t>
  </si>
  <si>
    <t>KLRG1</t>
  </si>
  <si>
    <t>killer cell lectin-like receptor subfamily G, member 1</t>
  </si>
  <si>
    <t>http://www.targetscan.org/cgi-bin/targetscan/vert_61/view_gene.cgi?taxid=9606&amp;rs=NM_005810&amp;members=miR-3607-3p&amp;showcnc=1&amp;shownc=1&amp;showncf=1</t>
  </si>
  <si>
    <t>MZT1</t>
  </si>
  <si>
    <t>mitotic spindle organizing protein 1</t>
  </si>
  <si>
    <t>http://www.targetscan.org/cgi-bin/targetscan/vert_61/view_gene.cgi?taxid=9606&amp;rs=NM_001071775&amp;members=miR-3607-3p&amp;showcnc=1&amp;shownc=1&amp;showncf=1</t>
  </si>
  <si>
    <t>TAF12</t>
  </si>
  <si>
    <t>TAF12 RNA polymerase II, TATA box binding protein (TBP)-associated factor, 20kDa</t>
  </si>
  <si>
    <t>http://www.targetscan.org/cgi-bin/targetscan/vert_61/view_gene.cgi?taxid=9606&amp;rs=NM_001135218&amp;members=miR-3607-3p&amp;showcnc=1&amp;shownc=1&amp;showncf=1</t>
  </si>
  <si>
    <t>EIF2C4</t>
  </si>
  <si>
    <t>eukaryotic translation initiation factor 2C, 4</t>
  </si>
  <si>
    <t>http://www.targetscan.org/cgi-bin/targetscan/vert_61/view_gene.cgi?taxid=9606&amp;rs=NM_017629&amp;members=miR-3607-3p&amp;showcnc=1&amp;shownc=1&amp;showncf=1</t>
  </si>
  <si>
    <t>PRPF40A</t>
  </si>
  <si>
    <t>PRP40 pre-mRNA processing factor 40 homolog A (S. cerevisiae)</t>
  </si>
  <si>
    <t>http://www.targetscan.org/cgi-bin/targetscan/vert_61/view_gene.cgi?taxid=9606&amp;rs=NM_017892&amp;members=miR-3607-3p&amp;showcnc=1&amp;shownc=1&amp;showncf=1</t>
  </si>
  <si>
    <t>MINPP1</t>
  </si>
  <si>
    <t>multiple inositol-polyphosphate phosphatase 1</t>
  </si>
  <si>
    <t>http://www.targetscan.org/cgi-bin/targetscan/vert_61/view_gene.cgi?taxid=9606&amp;rs=NM_001178117&amp;members=miR-3607-3p&amp;showcnc=1&amp;shownc=1&amp;showncf=1</t>
  </si>
  <si>
    <t>MOBKL3</t>
  </si>
  <si>
    <t>MOB1, Mps One Binder kinase activator-like 3 (yeast)</t>
  </si>
  <si>
    <t>http://www.targetscan.org/cgi-bin/targetscan/vert_61/view_gene.cgi?taxid=9606&amp;rs=NM_001100819&amp;members=miR-3607-3p&amp;showcnc=1&amp;shownc=1&amp;showncf=1</t>
  </si>
  <si>
    <t>HSPE1-MOBKL3</t>
  </si>
  <si>
    <t>HSPE1-MOBKL3 readthrough</t>
  </si>
  <si>
    <t>http://www.targetscan.org/cgi-bin/targetscan/vert_61/view_gene.cgi?taxid=9606&amp;rs=NM_001202485&amp;members=miR-3607-3p&amp;showcnc=1&amp;shownc=1&amp;showncf=1</t>
  </si>
  <si>
    <t>ZMYND11</t>
  </si>
  <si>
    <t>zinc finger, MYND-type containing 11</t>
  </si>
  <si>
    <t>http://www.targetscan.org/cgi-bin/targetscan/vert_61/view_gene.cgi?taxid=9606&amp;rs=NM_001202464&amp;members=miR-3607-3p&amp;showcnc=1&amp;shownc=1&amp;showncf=1</t>
  </si>
  <si>
    <t>PIP5KL1</t>
  </si>
  <si>
    <t>phosphatidylinositol-4-phosphate 5-kinase-like 1</t>
  </si>
  <si>
    <t>http://www.targetscan.org/cgi-bin/targetscan/vert_61/view_gene.cgi?taxid=9606&amp;rs=NM_001135219&amp;members=miR-3607-3p&amp;showcnc=1&amp;shownc=1&amp;showncf=1</t>
  </si>
  <si>
    <t>C20orf112</t>
  </si>
  <si>
    <t>chromosome 20 open reading frame 112</t>
  </si>
  <si>
    <t>http://www.targetscan.org/cgi-bin/targetscan/vert_61/view_gene.cgi?taxid=9606&amp;rs=NM_080616&amp;members=miR-3607-3p&amp;showcnc=1&amp;shownc=1&amp;showncf=1</t>
  </si>
  <si>
    <t>PDZD7</t>
  </si>
  <si>
    <t>PDZ domain containing 7</t>
  </si>
  <si>
    <t>http://www.targetscan.org/cgi-bin/targetscan/vert_61/view_gene.cgi?taxid=9606&amp;rs=NM_001195263&amp;members=miR-3607-3p&amp;showcnc=1&amp;shownc=1&amp;showncf=1</t>
  </si>
  <si>
    <t>LRIG1</t>
  </si>
  <si>
    <t>leucine-rich repeats and immunoglobulin-like domains 1</t>
  </si>
  <si>
    <t>http://www.targetscan.org/cgi-bin/targetscan/vert_61/view_gene.cgi?taxid=9606&amp;rs=NM_015541&amp;members=miR-3607-3p&amp;showcnc=1&amp;shownc=1&amp;showncf=1</t>
  </si>
  <si>
    <t>TRAPPC3</t>
  </si>
  <si>
    <t>trafficking protein particle complex 3</t>
  </si>
  <si>
    <t>http://www.targetscan.org/cgi-bin/targetscan/vert_61/view_gene.cgi?taxid=9606&amp;rs=NM_014408&amp;members=miR-3607-3p&amp;showcnc=1&amp;shownc=1&amp;showncf=1</t>
  </si>
  <si>
    <t>PABPC4L</t>
  </si>
  <si>
    <t>poly(A) binding protein, cytoplasmic 4-like</t>
  </si>
  <si>
    <t>http://www.targetscan.org/cgi-bin/targetscan/vert_61/view_gene.cgi?taxid=9606&amp;rs=NM_001114734&amp;members=miR-3607-3p&amp;showcnc=1&amp;shownc=1&amp;showncf=1</t>
  </si>
  <si>
    <t>UBN1</t>
  </si>
  <si>
    <t>ubinuclein 1</t>
  </si>
  <si>
    <t>http://www.targetscan.org/cgi-bin/targetscan/vert_61/view_gene.cgi?taxid=9606&amp;rs=NM_001079514&amp;members=miR-3607-3p&amp;showcnc=1&amp;shownc=1&amp;showncf=1</t>
  </si>
  <si>
    <t>MFSD11</t>
  </si>
  <si>
    <t>major facilitator superfamily domain containing 11</t>
  </si>
  <si>
    <t>http://www.targetscan.org/cgi-bin/targetscan/vert_61/view_gene.cgi?taxid=9606&amp;rs=NM_001242532&amp;members=miR-3607-3p&amp;showcnc=1&amp;shownc=1&amp;showncf=1</t>
  </si>
  <si>
    <t>PRKCB</t>
  </si>
  <si>
    <t>protein kinase C, beta</t>
  </si>
  <si>
    <t>http://www.targetscan.org/cgi-bin/targetscan/vert_61/view_gene.cgi?taxid=9606&amp;rs=NM_002738&amp;members=miR-3607-3p&amp;showcnc=1&amp;shownc=1&amp;showncf=1</t>
  </si>
  <si>
    <t>COG2</t>
  </si>
  <si>
    <t>component of oligomeric golgi complex 2</t>
  </si>
  <si>
    <t>http://www.targetscan.org/cgi-bin/targetscan/vert_61/view_gene.cgi?taxid=9606&amp;rs=NM_001145036&amp;members=miR-3607-3p&amp;showcnc=1&amp;shownc=1&amp;showncf=1</t>
  </si>
  <si>
    <t>BBS5</t>
  </si>
  <si>
    <t>Bardet-Biedl syndrome 5</t>
  </si>
  <si>
    <t>http://www.targetscan.org/cgi-bin/targetscan/vert_61/view_gene.cgi?taxid=9606&amp;rs=NM_152384&amp;members=miR-3607-3p&amp;showcnc=1&amp;shownc=1&amp;showncf=1</t>
  </si>
  <si>
    <t>ANKRD28</t>
  </si>
  <si>
    <t>ankyrin repeat domain 28</t>
  </si>
  <si>
    <t>http://www.targetscan.org/cgi-bin/targetscan/vert_61/view_gene.cgi?taxid=9606&amp;rs=NM_001195098&amp;members=miR-3607-3p&amp;showcnc=1&amp;shownc=1&amp;showncf=1</t>
  </si>
  <si>
    <t>EDEM3</t>
  </si>
  <si>
    <t>ER degradation enhancer, mannosidase alpha-like 3</t>
  </si>
  <si>
    <t>http://www.targetscan.org/cgi-bin/targetscan/vert_61/view_gene.cgi?taxid=9606&amp;rs=NM_025191&amp;members=miR-3607-3p&amp;showcnc=1&amp;shownc=1&amp;showncf=1</t>
  </si>
  <si>
    <t>ZNF192</t>
  </si>
  <si>
    <t>zinc finger protein 192</t>
  </si>
  <si>
    <t>http://www.targetscan.org/cgi-bin/targetscan/vert_61/view_gene.cgi?taxid=9606&amp;rs=NM_006298&amp;members=miR-3607-3p&amp;showcnc=1&amp;shownc=1&amp;showncf=1</t>
  </si>
  <si>
    <t>XPO7</t>
  </si>
  <si>
    <t>exportin 7</t>
  </si>
  <si>
    <t>http://www.targetscan.org/cgi-bin/targetscan/vert_61/view_gene.cgi?taxid=9606&amp;rs=NM_015024&amp;members=miR-3607-3p&amp;showcnc=1&amp;shownc=1&amp;showncf=1</t>
  </si>
  <si>
    <t>SEL1L3</t>
  </si>
  <si>
    <t>sel-1 suppressor of lin-12-like 3 (C. elegans)</t>
  </si>
  <si>
    <t>http://www.targetscan.org/cgi-bin/targetscan/vert_61/view_gene.cgi?taxid=9606&amp;rs=NM_015187&amp;members=miR-3607-3p&amp;showcnc=1&amp;shownc=1&amp;showncf=1</t>
  </si>
  <si>
    <t>NECAB1</t>
  </si>
  <si>
    <t>N-terminal EF-hand calcium binding protein 1</t>
  </si>
  <si>
    <t>http://www.targetscan.org/cgi-bin/targetscan/vert_61/view_gene.cgi?taxid=9606&amp;rs=NM_022351&amp;members=miR-3607-3p&amp;showcnc=1&amp;shownc=1&amp;showncf=1</t>
  </si>
  <si>
    <t>SCN1B</t>
  </si>
  <si>
    <t>sodium channel, voltage-gated, type I, beta</t>
  </si>
  <si>
    <t>http://www.targetscan.org/cgi-bin/targetscan/vert_61/view_gene.cgi?taxid=9606&amp;rs=NM_001037&amp;members=miR-3607-3p&amp;showcnc=1&amp;shownc=1&amp;showncf=1</t>
  </si>
  <si>
    <t>YTHDF2</t>
  </si>
  <si>
    <t>YTH domain family, member 2</t>
  </si>
  <si>
    <t>http://www.targetscan.org/cgi-bin/targetscan/vert_61/view_gene.cgi?taxid=9606&amp;rs=NM_001172828&amp;members=miR-3607-3p&amp;showcnc=1&amp;shownc=1&amp;showncf=1</t>
  </si>
  <si>
    <t>MCL1</t>
  </si>
  <si>
    <t>myeloid cell leukemia sequence 1 (BCL2-related)</t>
  </si>
  <si>
    <t>http://www.targetscan.org/cgi-bin/targetscan/vert_61/view_gene.cgi?taxid=9606&amp;rs=NM_001197320&amp;members=miR-3607-3p&amp;showcnc=1&amp;shownc=1&amp;showncf=1</t>
  </si>
  <si>
    <t>SLC6A6</t>
  </si>
  <si>
    <t>solute carrier family 6 (neurotransmitter transporter, taurine), member 6</t>
  </si>
  <si>
    <t>http://www.targetscan.org/cgi-bin/targetscan/vert_61/view_gene.cgi?taxid=9606&amp;rs=NM_001134367&amp;members=miR-3607-3p&amp;showcnc=1&amp;shownc=1&amp;showncf=1</t>
  </si>
  <si>
    <t>TAF4B</t>
  </si>
  <si>
    <t>TAF4b RNA polymerase II, TATA box binding protein (TBP)-associated factor, 105kDa</t>
  </si>
  <si>
    <t>http://www.targetscan.org/cgi-bin/targetscan/vert_61/view_gene.cgi?taxid=9606&amp;rs=NM_005640&amp;members=miR-3607-3p&amp;showcnc=1&amp;shownc=1&amp;showncf=1</t>
  </si>
  <si>
    <t>LIN7C</t>
  </si>
  <si>
    <t>lin-7 homolog C (C. elegans)</t>
  </si>
  <si>
    <t>http://www.targetscan.org/cgi-bin/targetscan/vert_61/view_gene.cgi?taxid=9606&amp;rs=NM_018362&amp;members=miR-3607-3p&amp;showcnc=1&amp;shownc=1&amp;showncf=1</t>
  </si>
  <si>
    <t>TMEFF1</t>
  </si>
  <si>
    <t>transmembrane protein with EGF-like and two follistatin-like domains 1</t>
  </si>
  <si>
    <t>http://www.targetscan.org/cgi-bin/targetscan/vert_61/view_gene.cgi?taxid=9606&amp;rs=NM_003692&amp;members=miR-3607-3p&amp;showcnc=1&amp;shownc=1&amp;showncf=1</t>
  </si>
  <si>
    <t>C9orf30-TMEFF1</t>
  </si>
  <si>
    <t>C9orf30-TMEFF1 readthrough</t>
  </si>
  <si>
    <t>http://www.targetscan.org/cgi-bin/targetscan/vert_61/view_gene.cgi?taxid=9606&amp;rs=NM_001198812&amp;members=miR-3607-3p&amp;showcnc=1&amp;shownc=1&amp;showncf=1</t>
  </si>
  <si>
    <t>ZNF395</t>
  </si>
  <si>
    <t>zinc finger protein 395</t>
  </si>
  <si>
    <t>http://www.targetscan.org/cgi-bin/targetscan/vert_61/view_gene.cgi?taxid=9606&amp;rs=NM_018660&amp;members=miR-3607-3p&amp;showcnc=1&amp;shownc=1&amp;showncf=1</t>
  </si>
  <si>
    <t>PBRM1</t>
  </si>
  <si>
    <t>polybromo 1</t>
  </si>
  <si>
    <t>http://www.targetscan.org/cgi-bin/targetscan/vert_61/view_gene.cgi?taxid=9606&amp;rs=NM_018165&amp;members=miR-3607-3p&amp;showcnc=1&amp;shownc=1&amp;showncf=1</t>
  </si>
  <si>
    <t>FSTL4</t>
  </si>
  <si>
    <t>follistatin-like 4</t>
  </si>
  <si>
    <t>http://www.targetscan.org/cgi-bin/targetscan/vert_61/view_gene.cgi?taxid=9606&amp;rs=NM_015082&amp;members=miR-3607-3p&amp;showcnc=1&amp;shownc=1&amp;showncf=1</t>
  </si>
  <si>
    <t>BRWD3</t>
  </si>
  <si>
    <t>bromodomain and WD repeat domain containing 3</t>
  </si>
  <si>
    <t>http://www.targetscan.org/cgi-bin/targetscan/vert_61/view_gene.cgi?taxid=9606&amp;rs=NM_153252&amp;members=miR-3607-3p&amp;showcnc=1&amp;shownc=1&amp;showncf=1</t>
  </si>
  <si>
    <t>ZDHHC17</t>
  </si>
  <si>
    <t>zinc finger, DHHC-type containing 17</t>
  </si>
  <si>
    <t>http://www.targetscan.org/cgi-bin/targetscan/vert_61/view_gene.cgi?taxid=9606&amp;rs=NM_015336&amp;members=miR-3607-3p&amp;showcnc=1&amp;shownc=1&amp;showncf=1</t>
  </si>
  <si>
    <t>ARHGEF10</t>
  </si>
  <si>
    <t>Rho guanine nucleotide exchange factor (GEF) 10</t>
  </si>
  <si>
    <t>http://www.targetscan.org/cgi-bin/targetscan/vert_61/view_gene.cgi?taxid=9606&amp;rs=NM_014629&amp;members=miR-3607-3p&amp;showcnc=1&amp;shownc=1&amp;showncf=1</t>
  </si>
  <si>
    <t>BOD1L</t>
  </si>
  <si>
    <t>biorientation of chromosomes in cell division 1-like</t>
  </si>
  <si>
    <t>http://www.targetscan.org/cgi-bin/targetscan/vert_61/view_gene.cgi?taxid=9606&amp;rs=NM_148894&amp;members=miR-3607-3p&amp;showcnc=1&amp;shownc=1&amp;showncf=1</t>
  </si>
  <si>
    <t>SIRT1</t>
  </si>
  <si>
    <t>sirtuin 1</t>
  </si>
  <si>
    <t>http://www.targetscan.org/cgi-bin/targetscan/vert_61/view_gene.cgi?taxid=9606&amp;rs=NM_001142498&amp;members=miR-3607-3p&amp;showcnc=1&amp;shownc=1&amp;showncf=1</t>
  </si>
  <si>
    <t>ENDOD1</t>
  </si>
  <si>
    <t>endonuclease domain containing 1</t>
  </si>
  <si>
    <t>http://www.targetscan.org/cgi-bin/targetscan/vert_61/view_gene.cgi?taxid=9606&amp;rs=NM_015036&amp;members=miR-3607-3p&amp;showcnc=1&amp;shownc=1&amp;showncf=1</t>
  </si>
  <si>
    <t>SEC24D</t>
  </si>
  <si>
    <t>SEC24 family, member D (S. cerevisiae)</t>
  </si>
  <si>
    <t>http://www.targetscan.org/cgi-bin/targetscan/vert_61/view_gene.cgi?taxid=9606&amp;rs=NM_014822&amp;members=miR-3607-3p&amp;showcnc=1&amp;shownc=1&amp;showncf=1</t>
  </si>
  <si>
    <t>CKAP4</t>
  </si>
  <si>
    <t>cytoskeleton-associated protein 4</t>
  </si>
  <si>
    <t>http://www.targetscan.org/cgi-bin/targetscan/vert_61/view_gene.cgi?taxid=9606&amp;rs=NM_006825&amp;members=miR-3607-3p&amp;showcnc=1&amp;shownc=1&amp;showncf=1</t>
  </si>
  <si>
    <t>C5orf24</t>
  </si>
  <si>
    <t>chromosome 5 open reading frame 24</t>
  </si>
  <si>
    <t>http://www.targetscan.org/cgi-bin/targetscan/vert_61/view_gene.cgi?taxid=9606&amp;rs=NM_001135586&amp;members=miR-3607-3p&amp;showcnc=1&amp;shownc=1&amp;showncf=1</t>
  </si>
  <si>
    <t>GPD1L</t>
  </si>
  <si>
    <t>glycerol-3-phosphate dehydrogenase 1-like</t>
  </si>
  <si>
    <t>http://www.targetscan.org/cgi-bin/targetscan/vert_61/view_gene.cgi?taxid=9606&amp;rs=NM_015141&amp;members=miR-3607-3p&amp;showcnc=1&amp;shownc=1&amp;showncf=1</t>
  </si>
  <si>
    <t>STYX</t>
  </si>
  <si>
    <t>serine/threonine/tyrosine interacting protein</t>
  </si>
  <si>
    <t>http://www.targetscan.org/cgi-bin/targetscan/vert_61/view_gene.cgi?taxid=9606&amp;rs=NM_001130701&amp;members=miR-3607-3p&amp;showcnc=1&amp;shownc=1&amp;showncf=1</t>
  </si>
  <si>
    <t>SEC62</t>
  </si>
  <si>
    <t>SEC62 homolog (S. cerevisiae)</t>
  </si>
  <si>
    <t>http://www.targetscan.org/cgi-bin/targetscan/vert_61/view_gene.cgi?taxid=9606&amp;rs=NM_003262&amp;members=miR-3607-3p&amp;showcnc=1&amp;shownc=1&amp;showncf=1</t>
  </si>
  <si>
    <t>LOC253044</t>
  </si>
  <si>
    <t>hypothetical protein LOC253044</t>
  </si>
  <si>
    <t>http://www.targetscan.org/cgi-bin/targetscan/vert_61/view_gene.cgi?taxid=9606&amp;rs=NM_001242772&amp;members=miR-3607-3p&amp;showcnc=1&amp;shownc=1&amp;showncf=1</t>
  </si>
  <si>
    <t>NRG1</t>
  </si>
  <si>
    <t>neuregulin 1</t>
  </si>
  <si>
    <t>http://www.targetscan.org/cgi-bin/targetscan/vert_61/view_gene.cgi?taxid=9606&amp;rs=NM_001159995&amp;members=miR-3607-3p&amp;showcnc=1&amp;shownc=1&amp;showncf=1</t>
  </si>
  <si>
    <t>PURB</t>
  </si>
  <si>
    <t>purine-rich element binding protein B</t>
  </si>
  <si>
    <t>http://www.targetscan.org/cgi-bin/targetscan/vert_61/view_gene.cgi?taxid=9606&amp;rs=NM_033224&amp;members=miR-3607-3p&amp;showcnc=1&amp;shownc=1&amp;showncf=1</t>
  </si>
  <si>
    <t>MYH9</t>
  </si>
  <si>
    <t>myosin, heavy chain 9, non-muscle</t>
  </si>
  <si>
    <t>http://www.targetscan.org/cgi-bin/targetscan/vert_61/view_gene.cgi?taxid=9606&amp;rs=NM_002473&amp;members=miR-3607-3p&amp;showcnc=1&amp;shownc=1&amp;showncf=1</t>
  </si>
  <si>
    <t>SOSTDC1</t>
  </si>
  <si>
    <t>sclerostin domain containing 1</t>
  </si>
  <si>
    <t>http://www.targetscan.org/cgi-bin/targetscan/vert_61/view_gene.cgi?taxid=9606&amp;rs=NM_015464&amp;members=miR-3607-3p&amp;showcnc=1&amp;shownc=1&amp;showncf=1</t>
  </si>
  <si>
    <t>GDF6</t>
  </si>
  <si>
    <t>growth differentiation factor 6</t>
  </si>
  <si>
    <t>http://www.targetscan.org/cgi-bin/targetscan/vert_61/view_gene.cgi?taxid=9606&amp;rs=NM_001001557&amp;members=miR-3607-3p&amp;showcnc=1&amp;shownc=1&amp;showncf=1</t>
  </si>
  <si>
    <t>AP3M1</t>
  </si>
  <si>
    <t>adaptor-related protein complex 3, mu 1 subunit</t>
  </si>
  <si>
    <t>http://www.targetscan.org/cgi-bin/targetscan/vert_61/view_gene.cgi?taxid=9606&amp;rs=NM_012095&amp;members=miR-3607-3p&amp;showcnc=1&amp;shownc=1&amp;showncf=1</t>
  </si>
  <si>
    <t>C19orf50</t>
  </si>
  <si>
    <t>chromosome 19 open reading frame 50</t>
  </si>
  <si>
    <t>http://www.targetscan.org/cgi-bin/targetscan/vert_61/view_gene.cgi?taxid=9606&amp;rs=NM_001171948&amp;members=miR-3607-3p&amp;showcnc=1&amp;shownc=1&amp;showncf=1</t>
  </si>
  <si>
    <t>ADCY3</t>
  </si>
  <si>
    <t>adenylate cyclase 3</t>
  </si>
  <si>
    <t>http://www.targetscan.org/cgi-bin/targetscan/vert_61/view_gene.cgi?taxid=9606&amp;rs=NM_004036&amp;members=miR-3607-3p&amp;showcnc=1&amp;shownc=1&amp;showncf=1</t>
  </si>
  <si>
    <t>ALKBH5</t>
  </si>
  <si>
    <t>alkB, alkylation repair homolog 5 (E. coli)</t>
  </si>
  <si>
    <t>http://www.targetscan.org/cgi-bin/targetscan/vert_61/view_gene.cgi?taxid=9606&amp;rs=NM_017758&amp;members=miR-3607-3p&amp;showcnc=1&amp;shownc=1&amp;showncf=1</t>
  </si>
  <si>
    <t>CALU</t>
  </si>
  <si>
    <t>calumenin</t>
  </si>
  <si>
    <t>http://www.targetscan.org/cgi-bin/targetscan/vert_61/view_gene.cgi?taxid=9606&amp;rs=NM_001130674&amp;members=miR-3607-3p&amp;showcnc=1&amp;shownc=1&amp;showncf=1</t>
  </si>
  <si>
    <t>ADRBK2</t>
  </si>
  <si>
    <t>adrenergic, beta, receptor kinase 2</t>
  </si>
  <si>
    <t>http://www.targetscan.org/cgi-bin/targetscan/vert_61/view_gene.cgi?taxid=9606&amp;rs=NM_005160&amp;members=miR-3607-3p&amp;showcnc=1&amp;shownc=1&amp;showncf=1</t>
  </si>
  <si>
    <t>SYNJ2</t>
  </si>
  <si>
    <t>synaptojanin 2</t>
  </si>
  <si>
    <t>http://www.targetscan.org/cgi-bin/targetscan/vert_61/view_gene.cgi?taxid=9606&amp;rs=NM_001178088&amp;members=miR-3607-3p&amp;showcnc=1&amp;shownc=1&amp;showncf=1</t>
  </si>
  <si>
    <t>C9orf5</t>
  </si>
  <si>
    <t>chromosome 9 open reading frame 5</t>
  </si>
  <si>
    <t>http://www.targetscan.org/cgi-bin/targetscan/vert_61/view_gene.cgi?taxid=9606&amp;rs=NM_032012&amp;members=miR-3607-3p&amp;showcnc=1&amp;shownc=1&amp;showncf=1</t>
  </si>
  <si>
    <t>EZR</t>
  </si>
  <si>
    <t>ezrin</t>
  </si>
  <si>
    <t>http://www.targetscan.org/cgi-bin/targetscan/vert_61/view_gene.cgi?taxid=9606&amp;rs=NM_001111077&amp;members=miR-3607-3p&amp;showcnc=1&amp;shownc=1&amp;showncf=1</t>
  </si>
  <si>
    <t>CUL5</t>
  </si>
  <si>
    <t>cullin 5</t>
  </si>
  <si>
    <t>http://www.targetscan.org/cgi-bin/targetscan/vert_61/view_gene.cgi?taxid=9606&amp;rs=NM_003478&amp;members=miR-3607-3p&amp;showcnc=1&amp;shownc=1&amp;showncf=1</t>
  </si>
  <si>
    <t>IRS2</t>
  </si>
  <si>
    <t>insulin receptor substrate 2</t>
  </si>
  <si>
    <t>http://www.targetscan.org/cgi-bin/targetscan/vert_61/view_gene.cgi?taxid=9606&amp;rs=NM_003749&amp;members=miR-3607-3p&amp;showcnc=1&amp;shownc=1&amp;showncf=1</t>
  </si>
  <si>
    <t>TAOK3</t>
  </si>
  <si>
    <t>TAO kinase 3</t>
  </si>
  <si>
    <t>http://www.targetscan.org/cgi-bin/targetscan/vert_61/view_gene.cgi?taxid=9606&amp;rs=NM_016281&amp;members=miR-3607-3p&amp;showcnc=1&amp;shownc=1&amp;showncf=1</t>
  </si>
  <si>
    <t>HIAT1</t>
  </si>
  <si>
    <t>hippocampus abundant transcript 1</t>
  </si>
  <si>
    <t>http://www.targetscan.org/cgi-bin/targetscan/vert_61/view_gene.cgi?taxid=9606&amp;rs=NM_033055&amp;members=miR-3607-3p&amp;showcnc=1&amp;shownc=1&amp;showncf=1</t>
  </si>
  <si>
    <t>ANK3</t>
  </si>
  <si>
    <t>ankyrin 3, node of Ranvier (ankyrin G)</t>
  </si>
  <si>
    <t>http://www.targetscan.org/cgi-bin/targetscan/vert_61/view_gene.cgi?taxid=9606&amp;rs=NM_001149&amp;members=miR-3607-3p&amp;showcnc=1&amp;shownc=1&amp;showncf=1</t>
  </si>
  <si>
    <t>UCP3</t>
  </si>
  <si>
    <t>uncoupling protein 3 (mitochondrial, proton carrier)</t>
  </si>
  <si>
    <t>http://www.targetscan.org/cgi-bin/targetscan/vert_61/view_gene.cgi?taxid=9606&amp;rs=NM_003356&amp;members=miR-3607-3p&amp;showcnc=1&amp;shownc=1&amp;showncf=1</t>
  </si>
  <si>
    <t>AK3</t>
  </si>
  <si>
    <t>adenylate kinase 3</t>
  </si>
  <si>
    <t>http://www.targetscan.org/cgi-bin/targetscan/vert_61/view_gene.cgi?taxid=9606&amp;rs=NM_001199852&amp;members=miR-3607-3p&amp;showcnc=1&amp;shownc=1&amp;showncf=1</t>
  </si>
  <si>
    <t>FMNL2</t>
  </si>
  <si>
    <t>formin-like 2</t>
  </si>
  <si>
    <t>http://www.targetscan.org/cgi-bin/targetscan/vert_61/view_gene.cgi?taxid=9606&amp;rs=NM_052905&amp;members=miR-3607-3p&amp;showcnc=1&amp;shownc=1&amp;showncf=1</t>
  </si>
  <si>
    <t>SNCA</t>
  </si>
  <si>
    <t>synuclein, alpha (non A4 component of amyloid precursor)</t>
  </si>
  <si>
    <t>http://www.targetscan.org/cgi-bin/targetscan/vert_61/view_gene.cgi?taxid=9606&amp;rs=NM_000345&amp;members=miR-3607-3p&amp;showcnc=1&amp;shownc=1&amp;showncf=1</t>
  </si>
  <si>
    <t>FZD3</t>
  </si>
  <si>
    <t>frizzled family receptor 3</t>
  </si>
  <si>
    <t>http://www.targetscan.org/cgi-bin/targetscan/vert_61/view_gene.cgi?taxid=9606&amp;rs=NM_017412&amp;members=miR-3607-3p&amp;showcnc=1&amp;shownc=1&amp;showncf=1</t>
  </si>
  <si>
    <t>SDCBP</t>
  </si>
  <si>
    <t>syndecan binding protein (syntenin)</t>
  </si>
  <si>
    <t>http://www.targetscan.org/cgi-bin/targetscan/vert_61/view_gene.cgi?taxid=9606&amp;rs=NM_001007067&amp;members=miR-3607-3p&amp;showcnc=1&amp;shownc=1&amp;showncf=1</t>
  </si>
  <si>
    <t>CPEB3</t>
  </si>
  <si>
    <t>cytoplasmic polyadenylation element binding protein 3</t>
  </si>
  <si>
    <t>http://www.targetscan.org/cgi-bin/targetscan/vert_61/view_gene.cgi?taxid=9606&amp;rs=NM_001178137&amp;members=miR-3607-3p&amp;showcnc=1&amp;shownc=1&amp;showncf=1</t>
  </si>
  <si>
    <t>IGSF9</t>
  </si>
  <si>
    <t>immunoglobulin superfamily, member 9</t>
  </si>
  <si>
    <t>http://www.targetscan.org/cgi-bin/targetscan/vert_61/view_gene.cgi?taxid=9606&amp;rs=NM_001135050&amp;members=miR-3607-3p&amp;showcnc=1&amp;shownc=1&amp;showncf=1</t>
  </si>
  <si>
    <t>DLX5</t>
  </si>
  <si>
    <t>distal-less homeobox 5</t>
  </si>
  <si>
    <t>http://www.targetscan.org/cgi-bin/targetscan/vert_61/view_gene.cgi?taxid=9606&amp;rs=NM_005221&amp;members=miR-3607-3p&amp;showcnc=1&amp;shownc=1&amp;showncf=1</t>
  </si>
  <si>
    <t>C14orf118</t>
  </si>
  <si>
    <t>chromosome 14 open reading frame 118</t>
  </si>
  <si>
    <t>http://www.targetscan.org/cgi-bin/targetscan/vert_61/view_gene.cgi?taxid=9606&amp;rs=NM_017926&amp;members=miR-3607-3p&amp;showcnc=1&amp;shownc=1&amp;showncf=1</t>
  </si>
  <si>
    <t>FOXN3</t>
  </si>
  <si>
    <t>forkhead box N3</t>
  </si>
  <si>
    <t>http://www.targetscan.org/cgi-bin/targetscan/vert_61/view_gene.cgi?taxid=9606&amp;rs=NM_001085471&amp;members=miR-3607-3p&amp;showcnc=1&amp;shownc=1&amp;showncf=1</t>
  </si>
  <si>
    <t>GJB1</t>
  </si>
  <si>
    <t>gap junction protein, beta 1, 32kDa</t>
  </si>
  <si>
    <t>http://www.targetscan.org/cgi-bin/targetscan/vert_61/view_gene.cgi?taxid=9606&amp;rs=NM_000166&amp;members=miR-3607-3p&amp;showcnc=1&amp;shownc=1&amp;showncf=1</t>
  </si>
  <si>
    <t>KLF3</t>
  </si>
  <si>
    <t>Kruppel-like factor 3 (basic)</t>
  </si>
  <si>
    <t>http://www.targetscan.org/cgi-bin/targetscan/vert_61/view_gene.cgi?taxid=9606&amp;rs=NM_016531&amp;members=miR-3607-3p&amp;showcnc=1&amp;shownc=1&amp;showncf=1</t>
  </si>
  <si>
    <t>SCN1A</t>
  </si>
  <si>
    <t>sodium channel, voltage-gated, type I, alpha subunit</t>
  </si>
  <si>
    <t>http://www.targetscan.org/cgi-bin/targetscan/vert_61/view_gene.cgi?taxid=9606&amp;rs=NM_001165963&amp;members=miR-3607-3p&amp;showcnc=1&amp;shownc=1&amp;showncf=1</t>
  </si>
  <si>
    <t>RND3</t>
  </si>
  <si>
    <t>Rho family GTPase 3</t>
  </si>
  <si>
    <t>http://www.targetscan.org/cgi-bin/targetscan/vert_61/view_gene.cgi?taxid=9606&amp;rs=NM_005168&amp;members=miR-3607-3p&amp;showcnc=1&amp;shownc=1&amp;showncf=1</t>
  </si>
  <si>
    <t>DHX15</t>
  </si>
  <si>
    <t>DEAH (Asp-Glu-Ala-His) box polypeptide 15</t>
  </si>
  <si>
    <t>http://www.targetscan.org/cgi-bin/targetscan/vert_61/view_gene.cgi?taxid=9606&amp;rs=NM_001358&amp;members=miR-3607-3p&amp;showcnc=1&amp;shownc=1&amp;showncf=1</t>
  </si>
  <si>
    <t>FAM46A</t>
  </si>
  <si>
    <t>family with sequence similarity 46, member A</t>
  </si>
  <si>
    <t>http://www.targetscan.org/cgi-bin/targetscan/vert_61/view_gene.cgi?taxid=9606&amp;rs=NM_017633&amp;members=miR-3607-3p&amp;showcnc=1&amp;shownc=1&amp;showncf=1</t>
  </si>
  <si>
    <t>ZNF711</t>
  </si>
  <si>
    <t>zinc finger protein 711</t>
  </si>
  <si>
    <t>http://www.targetscan.org/cgi-bin/targetscan/vert_61/view_gene.cgi?taxid=9606&amp;rs=NM_021998&amp;members=miR-3607-3p&amp;showcnc=1&amp;shownc=1&amp;showncf=1</t>
  </si>
  <si>
    <t>NAGPA</t>
  </si>
  <si>
    <t>N-acetylglucosamine-1-phosphodiester alpha-N-acetylglucosaminidase</t>
  </si>
  <si>
    <t>http://www.targetscan.org/cgi-bin/targetscan/vert_61/view_gene.cgi?taxid=9606&amp;rs=NM_016256&amp;members=miR-3607-3p&amp;showcnc=1&amp;shownc=1&amp;showncf=1</t>
  </si>
  <si>
    <t>MREG</t>
  </si>
  <si>
    <t>melanoregulin</t>
  </si>
  <si>
    <t>http://www.targetscan.org/cgi-bin/targetscan/vert_61/view_gene.cgi?taxid=9606&amp;rs=NM_018000&amp;members=miR-3607-3p&amp;showcnc=1&amp;shownc=1&amp;showncf=1</t>
  </si>
  <si>
    <t>PGP</t>
  </si>
  <si>
    <t>phosphoglycolate phosphatase</t>
  </si>
  <si>
    <t>http://www.targetscan.org/cgi-bin/targetscan/vert_61/view_gene.cgi?taxid=9606&amp;rs=NM_001042371&amp;members=miR-3607-3p&amp;showcnc=1&amp;shownc=1&amp;showncf=1</t>
  </si>
  <si>
    <t>MIER1</t>
  </si>
  <si>
    <t>mesoderm induction early response 1 homolog (Xenopus laevis)</t>
  </si>
  <si>
    <t>http://www.targetscan.org/cgi-bin/targetscan/vert_61/view_gene.cgi?taxid=9606&amp;rs=NM_001077700&amp;members=miR-3607-3p&amp;showcnc=1&amp;shownc=1&amp;showncf=1</t>
  </si>
  <si>
    <t>GMFB</t>
  </si>
  <si>
    <t>glia maturation factor, beta</t>
  </si>
  <si>
    <t>http://www.targetscan.org/cgi-bin/targetscan/vert_61/view_gene.cgi?taxid=9606&amp;rs=NM_004124&amp;members=miR-3607-3p&amp;showcnc=1&amp;shownc=1&amp;showncf=1</t>
  </si>
  <si>
    <t>ANO4</t>
  </si>
  <si>
    <t>anoctamin 4</t>
  </si>
  <si>
    <t>http://www.targetscan.org/cgi-bin/targetscan/vert_61/view_gene.cgi?taxid=9606&amp;rs=NM_178826&amp;members=miR-3607-3p&amp;showcnc=1&amp;shownc=1&amp;showncf=1</t>
  </si>
  <si>
    <t>DSC2</t>
  </si>
  <si>
    <t>desmocollin 2</t>
  </si>
  <si>
    <t>http://www.targetscan.org/cgi-bin/targetscan/vert_61/view_gene.cgi?taxid=9606&amp;rs=NM_004949&amp;members=miR-3607-3p&amp;showcnc=1&amp;shownc=1&amp;showncf=1</t>
  </si>
  <si>
    <t>SPRED3</t>
  </si>
  <si>
    <t>sprouty-related, EVH1 domain containing 3</t>
  </si>
  <si>
    <t>http://www.targetscan.org/cgi-bin/targetscan/vert_61/view_gene.cgi?taxid=9606&amp;rs=NM_001039616&amp;members=miR-3607-3p&amp;showcnc=1&amp;shownc=1&amp;showncf=1</t>
  </si>
  <si>
    <t>C1orf21</t>
  </si>
  <si>
    <t>chromosome 1 open reading frame 21</t>
  </si>
  <si>
    <t>http://www.targetscan.org/cgi-bin/targetscan/vert_61/view_gene.cgi?taxid=9606&amp;rs=NM_030806&amp;members=miR-3607-3p&amp;showcnc=1&amp;shownc=1&amp;showncf=1</t>
  </si>
  <si>
    <t>ABAT</t>
  </si>
  <si>
    <t>4-aminobutyrate aminotransferase</t>
  </si>
  <si>
    <t>http://www.targetscan.org/cgi-bin/targetscan/vert_61/view_gene.cgi?taxid=9606&amp;rs=NM_000663&amp;members=miR-3607-3p&amp;showcnc=1&amp;shownc=1&amp;showncf=1</t>
  </si>
  <si>
    <t>GABRA1</t>
  </si>
  <si>
    <t>gamma-aminobutyric acid (GABA) A receptor, alpha 1</t>
  </si>
  <si>
    <t>http://www.targetscan.org/cgi-bin/targetscan/vert_61/view_gene.cgi?taxid=9606&amp;rs=NM_000806&amp;members=miR-3607-3p&amp;showcnc=1&amp;shownc=1&amp;showncf=1</t>
  </si>
  <si>
    <t>EIF4E</t>
  </si>
  <si>
    <t>eukaryotic translation initiation factor 4E</t>
  </si>
  <si>
    <t>http://www.targetscan.org/cgi-bin/targetscan/vert_61/view_gene.cgi?taxid=9606&amp;rs=NM_001130678&amp;members=miR-3607-3p&amp;showcnc=1&amp;shownc=1&amp;showncf=1</t>
  </si>
  <si>
    <t>FOXF2</t>
  </si>
  <si>
    <t>forkhead box F2</t>
  </si>
  <si>
    <t>http://www.targetscan.org/cgi-bin/targetscan/vert_61/view_gene.cgi?taxid=9606&amp;rs=NM_001452&amp;members=miR-3607-3p&amp;showcnc=1&amp;shownc=1&amp;showncf=1</t>
  </si>
  <si>
    <t>GABPB1</t>
  </si>
  <si>
    <t>GA binding protein transcription factor, beta subunit 1</t>
  </si>
  <si>
    <t>http://www.targetscan.org/cgi-bin/targetscan/vert_61/view_gene.cgi?taxid=9606&amp;rs=NM_005254&amp;members=miR-3607-3p&amp;showcnc=1&amp;shownc=1&amp;showncf=1</t>
  </si>
  <si>
    <t>TIMP3</t>
  </si>
  <si>
    <t>TIMP metallopeptidase inhibitor 3</t>
  </si>
  <si>
    <t>http://www.targetscan.org/cgi-bin/targetscan/vert_61/view_gene.cgi?taxid=9606&amp;rs=NM_000362&amp;members=miR-3607-3p&amp;showcnc=1&amp;shownc=1&amp;showncf=1</t>
  </si>
  <si>
    <t>ZBTB44</t>
  </si>
  <si>
    <t>zinc finger and BTB domain containing 44</t>
  </si>
  <si>
    <t>http://www.targetscan.org/cgi-bin/targetscan/vert_61/view_gene.cgi?taxid=9606&amp;rs=NM_014155&amp;members=miR-3607-3p&amp;showcnc=1&amp;shownc=1&amp;showncf=1</t>
  </si>
  <si>
    <t>NPAT</t>
  </si>
  <si>
    <t>nuclear protein, ataxia-telangiectasia locus</t>
  </si>
  <si>
    <t>http://www.targetscan.org/cgi-bin/targetscan/vert_61/view_gene.cgi?taxid=9606&amp;rs=NM_002519&amp;members=miR-3607-3p&amp;showcnc=1&amp;shownc=1&amp;showncf=1</t>
  </si>
  <si>
    <t>NAA15</t>
  </si>
  <si>
    <t>N(alpha)-acetyltransferase 15, NatA auxiliary subunit</t>
  </si>
  <si>
    <t>http://www.targetscan.org/cgi-bin/targetscan/vert_61/view_gene.cgi?taxid=9606&amp;rs=NM_057175&amp;members=miR-3607-3p&amp;showcnc=1&amp;shownc=1&amp;showncf=1</t>
  </si>
  <si>
    <t>C2orf68</t>
  </si>
  <si>
    <t>chromosome 2 open reading frame 68</t>
  </si>
  <si>
    <t>http://www.targetscan.org/cgi-bin/targetscan/vert_61/view_gene.cgi?taxid=9606&amp;rs=NM_001013649&amp;members=miR-3607-3p&amp;showcnc=1&amp;shownc=1&amp;showncf=1</t>
  </si>
  <si>
    <t>LIMCH1</t>
  </si>
  <si>
    <t>LIM and calponin homology domains 1</t>
  </si>
  <si>
    <t>http://www.targetscan.org/cgi-bin/targetscan/vert_61/view_gene.cgi?taxid=9606&amp;rs=NM_001112717&amp;members=miR-3607-3p&amp;showcnc=1&amp;shownc=1&amp;showncf=1</t>
  </si>
  <si>
    <t>RBM12</t>
  </si>
  <si>
    <t>RNA binding motif protein 12</t>
  </si>
  <si>
    <t>http://www.targetscan.org/cgi-bin/targetscan/vert_61/view_gene.cgi?taxid=9606&amp;rs=NM_001198838&amp;members=miR-3607-3p&amp;showcnc=1&amp;shownc=1&amp;showncf=1</t>
  </si>
  <si>
    <t>TRA2B</t>
  </si>
  <si>
    <t>transformer 2 beta homolog (Drosophila)</t>
  </si>
  <si>
    <t>http://www.targetscan.org/cgi-bin/targetscan/vert_61/view_gene.cgi?taxid=9606&amp;rs=NM_004593&amp;members=miR-3607-3p&amp;showcnc=1&amp;shownc=1&amp;showncf=1</t>
  </si>
  <si>
    <t>KIAA1239</t>
  </si>
  <si>
    <t>http://www.targetscan.org/cgi-bin/targetscan/vert_61/view_gene.cgi?taxid=9606&amp;rs=NM_001144990&amp;members=miR-3607-3p&amp;showcnc=1&amp;shownc=1&amp;showncf=1</t>
  </si>
  <si>
    <t>ZDHHC20</t>
  </si>
  <si>
    <t>zinc finger, DHHC-type containing 20</t>
  </si>
  <si>
    <t>http://www.targetscan.org/cgi-bin/targetscan/vert_61/view_gene.cgi?taxid=9606&amp;rs=NM_153251&amp;members=miR-3607-3p&amp;showcnc=1&amp;shownc=1&amp;showncf=1</t>
  </si>
  <si>
    <t>FAM19A5</t>
  </si>
  <si>
    <t>family with sequence similarity 19 (chemokine (C-C motif)-like), member A5</t>
  </si>
  <si>
    <t>http://www.targetscan.org/cgi-bin/targetscan/vert_61/view_gene.cgi?taxid=9606&amp;rs=NM_001082967&amp;members=miR-3607-3p&amp;showcnc=1&amp;shownc=1&amp;showncf=1</t>
  </si>
  <si>
    <t>WDR82</t>
  </si>
  <si>
    <t>WD repeat domain 82</t>
  </si>
  <si>
    <t>http://www.targetscan.org/cgi-bin/targetscan/vert_61/view_gene.cgi?taxid=9606&amp;rs=NM_025222&amp;members=miR-3607-3p&amp;showcnc=1&amp;shownc=1&amp;showncf=1</t>
  </si>
  <si>
    <t>PLS3</t>
  </si>
  <si>
    <t>plastin 3</t>
  </si>
  <si>
    <t>http://www.targetscan.org/cgi-bin/targetscan/vert_61/view_gene.cgi?taxid=9606&amp;rs=NM_001136025&amp;members=miR-3607-3p&amp;showcnc=1&amp;shownc=1&amp;showncf=1</t>
  </si>
  <si>
    <t>KIAA1267</t>
  </si>
  <si>
    <t>http://www.targetscan.org/cgi-bin/targetscan/vert_61/view_gene.cgi?taxid=9606&amp;rs=NM_001193465&amp;members=miR-3607-3p&amp;showcnc=1&amp;shownc=1&amp;showncf=1</t>
  </si>
  <si>
    <t>IPO7</t>
  </si>
  <si>
    <t>importin 7</t>
  </si>
  <si>
    <t>http://www.targetscan.org/cgi-bin/targetscan/vert_61/view_gene.cgi?taxid=9606&amp;rs=NM_006391&amp;members=miR-3607-3p&amp;showcnc=1&amp;shownc=1&amp;showncf=1</t>
  </si>
  <si>
    <t>ST8SIA4</t>
  </si>
  <si>
    <t>ST8 alpha-N-acetyl-neuraminide alpha-2,8-sialyltransferase 4</t>
  </si>
  <si>
    <t>http://www.targetscan.org/cgi-bin/targetscan/vert_61/view_gene.cgi?taxid=9606&amp;rs=NM_005668&amp;members=miR-3607-3p&amp;showcnc=1&amp;shownc=1&amp;showncf=1</t>
  </si>
  <si>
    <t>MRE11A</t>
  </si>
  <si>
    <t>MRE11 meiotic recombination 11 homolog A (S. cerevisiae)</t>
  </si>
  <si>
    <t>http://www.targetscan.org/cgi-bin/targetscan/vert_61/view_gene.cgi?taxid=9606&amp;rs=NM_005590&amp;members=miR-3607-3p&amp;showcnc=1&amp;shownc=1&amp;showncf=1</t>
  </si>
  <si>
    <t>ARHGEF3</t>
  </si>
  <si>
    <t>Rho guanine nucleotide exchange factor (GEF) 3</t>
  </si>
  <si>
    <t>http://www.targetscan.org/cgi-bin/targetscan/vert_61/view_gene.cgi?taxid=9606&amp;rs=NM_001128615&amp;members=miR-3607-3p&amp;showcnc=1&amp;shownc=1&amp;showncf=1</t>
  </si>
  <si>
    <t>UTP14C</t>
  </si>
  <si>
    <t>UTP14, U3 small nucleolar ribonucleoprotein, homolog C (yeast)</t>
  </si>
  <si>
    <t>http://www.targetscan.org/cgi-bin/targetscan/vert_61/view_gene.cgi?taxid=9606&amp;rs=NM_021645&amp;members=miR-3607-3p&amp;showcnc=1&amp;shownc=1&amp;showncf=1</t>
  </si>
  <si>
    <t>OSR1</t>
  </si>
  <si>
    <t>odd-skipped related 1 (Drosophila)</t>
  </si>
  <si>
    <t>http://www.targetscan.org/cgi-bin/targetscan/vert_61/view_gene.cgi?taxid=9606&amp;rs=NM_145260&amp;members=miR-3607-3p&amp;showcnc=1&amp;shownc=1&amp;showncf=1</t>
  </si>
  <si>
    <t>ZNF697</t>
  </si>
  <si>
    <t>zinc finger protein 697</t>
  </si>
  <si>
    <t>http://www.targetscan.org/cgi-bin/targetscan/vert_61/view_gene.cgi?taxid=9606&amp;rs=NM_001080470&amp;members=miR-3607-3p&amp;showcnc=1&amp;shownc=1&amp;showncf=1</t>
  </si>
  <si>
    <t>FAM5C</t>
  </si>
  <si>
    <t>family with sequence similarity 5, member C</t>
  </si>
  <si>
    <t>http://www.targetscan.org/cgi-bin/targetscan/vert_61/view_gene.cgi?taxid=9606&amp;rs=NM_199051&amp;members=miR-3607-3p&amp;showcnc=1&amp;shownc=1&amp;showncf=1</t>
  </si>
  <si>
    <t>USP15</t>
  </si>
  <si>
    <t>ubiquitin specific peptidase 15</t>
  </si>
  <si>
    <t>http://www.targetscan.org/cgi-bin/targetscan/vert_61/view_gene.cgi?taxid=9606&amp;rs=NM_006313&amp;members=miR-3607-3p&amp;showcnc=1&amp;shownc=1&amp;showncf=1</t>
  </si>
  <si>
    <t>SEC24A</t>
  </si>
  <si>
    <t>SEC24 family, member A (S. cerevisiae)</t>
  </si>
  <si>
    <t>http://www.targetscan.org/cgi-bin/targetscan/vert_61/view_gene.cgi?taxid=9606&amp;rs=NM_021982&amp;members=miR-3607-3p&amp;showcnc=1&amp;shownc=1&amp;showncf=1</t>
  </si>
  <si>
    <t>PEG3</t>
  </si>
  <si>
    <t>paternally expressed 3</t>
  </si>
  <si>
    <t>http://www.targetscan.org/cgi-bin/targetscan/vert_61/view_gene.cgi?taxid=9606&amp;rs=NM_001146184&amp;members=miR-3607-3p&amp;showcnc=1&amp;shownc=1&amp;showncf=1</t>
  </si>
  <si>
    <t>TTLL3</t>
  </si>
  <si>
    <t>tubulin tyrosine ligase-like family, member 3</t>
  </si>
  <si>
    <t>http://www.targetscan.org/cgi-bin/targetscan/vert_61/view_gene.cgi?taxid=9606&amp;rs=NM_001025930&amp;members=miR-3607-3p&amp;showcnc=1&amp;shownc=1&amp;showncf=1</t>
  </si>
  <si>
    <t>HUNK</t>
  </si>
  <si>
    <t>hormonally up-regulated Neu-associated kinase</t>
  </si>
  <si>
    <t>http://www.targetscan.org/cgi-bin/targetscan/vert_61/view_gene.cgi?taxid=9606&amp;rs=NM_014586&amp;members=miR-3607-3p&amp;showcnc=1&amp;shownc=1&amp;showncf=1</t>
  </si>
  <si>
    <t>YWHAG</t>
  </si>
  <si>
    <t>tyrosine 3-monooxygenase/tryptophan 5-monooxygenase activation protein, gamma polypeptide</t>
  </si>
  <si>
    <t>http://www.targetscan.org/cgi-bin/targetscan/vert_61/view_gene.cgi?taxid=9606&amp;rs=NM_012479&amp;members=miR-3607-3p&amp;showcnc=1&amp;shownc=1&amp;showncf=1</t>
  </si>
  <si>
    <t>HSPB8</t>
  </si>
  <si>
    <t>heat shock 22kDa protein 8</t>
  </si>
  <si>
    <t>http://www.targetscan.org/cgi-bin/targetscan/vert_61/view_gene.cgi?taxid=9606&amp;rs=NM_014365&amp;members=miR-3607-3p&amp;showcnc=1&amp;shownc=1&amp;showncf=1</t>
  </si>
  <si>
    <t>ABCC5</t>
  </si>
  <si>
    <t>ATP-binding cassette, sub-family C (CFTR/MRP), member 5</t>
  </si>
  <si>
    <t>http://www.targetscan.org/cgi-bin/targetscan/vert_61/view_gene.cgi?taxid=9606&amp;rs=NM_005688&amp;members=miR-3607-3p&amp;showcnc=1&amp;shownc=1&amp;showncf=1</t>
  </si>
  <si>
    <t>AKAP5</t>
  </si>
  <si>
    <t>A kinase (PRKA) anchor protein 5</t>
  </si>
  <si>
    <t>http://www.targetscan.org/cgi-bin/targetscan/vert_61/view_gene.cgi?taxid=9606&amp;rs=NM_004857&amp;members=miR-3607-3p&amp;showcnc=1&amp;shownc=1&amp;showncf=1</t>
  </si>
  <si>
    <t>ROD1</t>
  </si>
  <si>
    <t>ROD1 regulator of differentiation 1 (S. pombe)</t>
  </si>
  <si>
    <t>http://www.targetscan.org/cgi-bin/targetscan/vert_61/view_gene.cgi?taxid=9606&amp;rs=NM_001163788&amp;members=miR-3607-3p&amp;showcnc=1&amp;shownc=1&amp;showncf=1</t>
  </si>
  <si>
    <t>PLXNC1</t>
  </si>
  <si>
    <t>plexin C1</t>
  </si>
  <si>
    <t>http://www.targetscan.org/cgi-bin/targetscan/vert_61/view_gene.cgi?taxid=9606&amp;rs=NM_005761&amp;members=miR-3607-3p&amp;showcnc=1&amp;shownc=1&amp;showncf=1</t>
  </si>
  <si>
    <t>TMEM184A</t>
  </si>
  <si>
    <t>transmembrane protein 184A</t>
  </si>
  <si>
    <t>http://www.targetscan.org/cgi-bin/targetscan/vert_61/view_gene.cgi?taxid=9606&amp;rs=NM_001097620&amp;members=miR-3607-3p&amp;showcnc=1&amp;shownc=1&amp;showncf=1</t>
  </si>
  <si>
    <t>COL4A3</t>
  </si>
  <si>
    <t>collagen, type IV, alpha 3 (Goodpasture antigen)</t>
  </si>
  <si>
    <t>http://www.targetscan.org/cgi-bin/targetscan/vert_61/view_gene.cgi?taxid=9606&amp;rs=NM_000091&amp;members=miR-3607-3p&amp;showcnc=1&amp;shownc=1&amp;showncf=1</t>
  </si>
  <si>
    <t>TMEM41A</t>
  </si>
  <si>
    <t>transmembrane protein 41A</t>
  </si>
  <si>
    <t>http://www.targetscan.org/cgi-bin/targetscan/vert_61/view_gene.cgi?taxid=9606&amp;rs=NM_080652&amp;members=miR-3607-3p&amp;showcnc=1&amp;shownc=1&amp;showncf=1</t>
  </si>
  <si>
    <t>MARCH6</t>
  </si>
  <si>
    <t>membrane-associated ring finger (C3HC4) 6</t>
  </si>
  <si>
    <t>http://www.targetscan.org/cgi-bin/targetscan/vert_61/view_gene.cgi?taxid=9606&amp;rs=NM_005885&amp;members=miR-3607-3p&amp;showcnc=1&amp;shownc=1&amp;showncf=1</t>
  </si>
  <si>
    <t>C12orf11</t>
  </si>
  <si>
    <t>chromosome 12 open reading frame 11</t>
  </si>
  <si>
    <t>http://www.targetscan.org/cgi-bin/targetscan/vert_61/view_gene.cgi?taxid=9606&amp;rs=NM_018164&amp;members=miR-3607-3p&amp;showcnc=1&amp;shownc=1&amp;showncf=1</t>
  </si>
  <si>
    <t>PPP1R12A</t>
  </si>
  <si>
    <t>protein phosphatase 1, regulatory (inhibitor) subunit 12A</t>
  </si>
  <si>
    <t>http://www.targetscan.org/cgi-bin/targetscan/vert_61/view_gene.cgi?taxid=9606&amp;rs=NM_001143885&amp;members=miR-3607-3p&amp;showcnc=1&amp;shownc=1&amp;showncf=1</t>
  </si>
  <si>
    <t>PDE7A</t>
  </si>
  <si>
    <t>phosphodiesterase 7A</t>
  </si>
  <si>
    <t>http://www.targetscan.org/cgi-bin/targetscan/vert_61/view_gene.cgi?taxid=9606&amp;rs=NM_001242318&amp;members=miR-3607-3p&amp;showcnc=1&amp;shownc=1&amp;showncf=1</t>
  </si>
  <si>
    <t>NOD2</t>
  </si>
  <si>
    <t>nucleotide-binding oligomerization domain containing 2</t>
  </si>
  <si>
    <t>http://www.targetscan.org/cgi-bin/targetscan/vert_61/view_gene.cgi?taxid=9606&amp;rs=NM_022162&amp;members=miR-3607-3p&amp;showcnc=1&amp;shownc=1&amp;showncf=1</t>
  </si>
  <si>
    <t>RASAL2</t>
  </si>
  <si>
    <t>RAS protein activator like 2</t>
  </si>
  <si>
    <t>http://www.targetscan.org/cgi-bin/targetscan/vert_61/view_gene.cgi?taxid=9606&amp;rs=NM_004841&amp;members=miR-3607-3p&amp;showcnc=1&amp;shownc=1&amp;showncf=1</t>
  </si>
  <si>
    <t>PIK3R1</t>
  </si>
  <si>
    <t>phosphoinositide-3-kinase, regulatory subunit 1 (alpha)</t>
  </si>
  <si>
    <t>http://www.targetscan.org/cgi-bin/targetscan/vert_61/view_gene.cgi?taxid=9606&amp;rs=NM_001242466&amp;members=miR-3607-3p&amp;showcnc=1&amp;shownc=1&amp;showncf=1</t>
  </si>
  <si>
    <t>PLAG1</t>
  </si>
  <si>
    <t>pleiomorphic adenoma gene 1</t>
  </si>
  <si>
    <t>http://www.targetscan.org/cgi-bin/targetscan/vert_61/view_gene.cgi?taxid=9606&amp;rs=NM_001114634&amp;members=miR-3607-3p&amp;showcnc=1&amp;shownc=1&amp;showncf=1</t>
  </si>
  <si>
    <t>ZFP36L1</t>
  </si>
  <si>
    <t>zinc finger protein 36, C3H type-like 1</t>
  </si>
  <si>
    <t>http://www.targetscan.org/cgi-bin/targetscan/vert_61/view_gene.cgi?taxid=9606&amp;rs=NM_004926&amp;members=miR-3607-3p&amp;showcnc=1&amp;shownc=1&amp;showncf=1</t>
  </si>
  <si>
    <t>LATS1</t>
  </si>
  <si>
    <t>LATS, large tumor suppressor, homolog 1 (Drosophila)</t>
  </si>
  <si>
    <t>http://www.targetscan.org/cgi-bin/targetscan/vert_61/view_gene.cgi?taxid=9606&amp;rs=NM_004690&amp;members=miR-3607-3p&amp;showcnc=1&amp;shownc=1&amp;showncf=1</t>
  </si>
  <si>
    <t>ZMYND8</t>
  </si>
  <si>
    <t>zinc finger, MYND-type containing 8</t>
  </si>
  <si>
    <t>http://www.targetscan.org/cgi-bin/targetscan/vert_61/view_gene.cgi?taxid=9606&amp;rs=NM_012408&amp;members=miR-3607-3p&amp;showcnc=1&amp;shownc=1&amp;showncf=1</t>
  </si>
  <si>
    <t>MDGA2</t>
  </si>
  <si>
    <t>MAM domain containing glycosylphosphatidylinositol anchor 2</t>
  </si>
  <si>
    <t>http://www.targetscan.org/cgi-bin/targetscan/vert_61/view_gene.cgi?taxid=9606&amp;rs=NM_001113498&amp;members=miR-3607-3p&amp;showcnc=1&amp;shownc=1&amp;showncf=1</t>
  </si>
  <si>
    <t>ZPBP2</t>
  </si>
  <si>
    <t>zona pellucida binding protein 2</t>
  </si>
  <si>
    <t>http://www.targetscan.org/cgi-bin/targetscan/vert_61/view_gene.cgi?taxid=9606&amp;rs=NM_198844&amp;members=miR-3607-3p&amp;showcnc=1&amp;shownc=1&amp;showncf=1</t>
  </si>
  <si>
    <t>FLJ36031</t>
  </si>
  <si>
    <t>hypothetical protein FLJ36031</t>
  </si>
  <si>
    <t>http://www.targetscan.org/cgi-bin/targetscan/vert_61/view_gene.cgi?taxid=9606&amp;rs=NM_175884&amp;members=miR-3607-3p&amp;showcnc=1&amp;shownc=1&amp;showncf=1</t>
  </si>
  <si>
    <t>WFS1</t>
  </si>
  <si>
    <t>Wolfram syndrome 1 (wolframin)</t>
  </si>
  <si>
    <t>http://www.targetscan.org/cgi-bin/targetscan/vert_61/view_gene.cgi?taxid=9606&amp;rs=NM_001145853&amp;members=miR-3607-3p&amp;showcnc=1&amp;shownc=1&amp;showncf=1</t>
  </si>
  <si>
    <t>PPFIA2</t>
  </si>
  <si>
    <t>protein tyrosine phosphatase, receptor type, f polypeptide (PTPRF), interacting protein (liprin), alpha 2</t>
  </si>
  <si>
    <t>http://www.targetscan.org/cgi-bin/targetscan/vert_61/view_gene.cgi?taxid=9606&amp;rs=NM_001220473&amp;members=miR-3607-3p&amp;showcnc=1&amp;shownc=1&amp;showncf=1</t>
  </si>
  <si>
    <t>ITGB3</t>
  </si>
  <si>
    <t>integrin, beta 3 (platelet glycoprotein IIIa, antigen CD61)</t>
  </si>
  <si>
    <t>http://www.targetscan.org/cgi-bin/targetscan/vert_61/view_gene.cgi?taxid=9606&amp;rs=NM_000212&amp;members=miR-3607-3p&amp;showcnc=1&amp;shownc=1&amp;showncf=1</t>
  </si>
  <si>
    <t>MAST3</t>
  </si>
  <si>
    <t>microtubule associated serine/threonine kinase 3</t>
  </si>
  <si>
    <t>http://www.targetscan.org/cgi-bin/targetscan/vert_61/view_gene.cgi?taxid=9606&amp;rs=NM_015016&amp;members=miR-3607-3p&amp;showcnc=1&amp;shownc=1&amp;showncf=1</t>
  </si>
  <si>
    <t>ARID4A</t>
  </si>
  <si>
    <t>AT rich interactive domain 4A (RBP1-like)</t>
  </si>
  <si>
    <t>http://www.targetscan.org/cgi-bin/targetscan/vert_61/view_gene.cgi?taxid=9606&amp;rs=NM_002892&amp;members=miR-3607-3p&amp;showcnc=1&amp;shownc=1&amp;showncf=1</t>
  </si>
  <si>
    <t>PCGF3</t>
  </si>
  <si>
    <t>polycomb group ring finger 3</t>
  </si>
  <si>
    <t>http://www.targetscan.org/cgi-bin/targetscan/vert_61/view_gene.cgi?taxid=9606&amp;rs=NM_006315&amp;members=miR-3607-3p&amp;showcnc=1&amp;shownc=1&amp;showncf=1</t>
  </si>
  <si>
    <t>VAMP3</t>
  </si>
  <si>
    <t>vesicle-associated membrane protein 3 (cellubrevin)</t>
  </si>
  <si>
    <t>http://www.targetscan.org/cgi-bin/targetscan/vert_61/view_gene.cgi?taxid=9606&amp;rs=NM_004781&amp;members=miR-3607-3p&amp;showcnc=1&amp;shownc=1&amp;showncf=1</t>
  </si>
  <si>
    <t>SS18</t>
  </si>
  <si>
    <t>synovial sarcoma translocation, chromosome 18</t>
  </si>
  <si>
    <t>http://www.targetscan.org/cgi-bin/targetscan/vert_61/view_gene.cgi?taxid=9606&amp;rs=NM_001007559&amp;members=miR-3607-3p&amp;showcnc=1&amp;shownc=1&amp;showncf=1</t>
  </si>
  <si>
    <t>ZNF200</t>
  </si>
  <si>
    <t>zinc finger protein 200</t>
  </si>
  <si>
    <t>http://www.targetscan.org/cgi-bin/targetscan/vert_61/view_gene.cgi?taxid=9606&amp;rs=NM_001145446&amp;members=miR-3607-3p&amp;showcnc=1&amp;shownc=1&amp;showncf=1</t>
  </si>
  <si>
    <t>HEXIM1</t>
  </si>
  <si>
    <t>hexamethylene bis-acetamide inducible 1</t>
  </si>
  <si>
    <t>http://www.targetscan.org/cgi-bin/targetscan/vert_61/view_gene.cgi?taxid=9606&amp;rs=NM_006460&amp;members=miR-3607-3p&amp;showcnc=1&amp;shownc=1&amp;showncf=1</t>
  </si>
  <si>
    <t>LGSN</t>
  </si>
  <si>
    <t>lengsin, lens protein with glutamine synthetase domain</t>
  </si>
  <si>
    <t>http://www.targetscan.org/cgi-bin/targetscan/vert_61/view_gene.cgi?taxid=9606&amp;rs=NM_001143940&amp;members=miR-3607-3p&amp;showcnc=1&amp;shownc=1&amp;showncf=1</t>
  </si>
  <si>
    <t>TMEM121</t>
  </si>
  <si>
    <t>transmembrane protein 121</t>
  </si>
  <si>
    <t>http://www.targetscan.org/cgi-bin/targetscan/vert_61/view_gene.cgi?taxid=9606&amp;rs=NM_025268&amp;members=miR-3607-3p&amp;showcnc=1&amp;shownc=1&amp;showncf=1</t>
  </si>
  <si>
    <t>GRIA2</t>
  </si>
  <si>
    <t>glutamate receptor, ionotropic, AMPA 2</t>
  </si>
  <si>
    <t>http://www.targetscan.org/cgi-bin/targetscan/vert_61/view_gene.cgi?taxid=9606&amp;rs=NM_000826&amp;members=miR-3607-3p&amp;showcnc=1&amp;shownc=1&amp;showncf=1</t>
  </si>
  <si>
    <t>CELSR3</t>
  </si>
  <si>
    <t>cadherin, EGF LAG seven-pass G-type receptor 3 (flamingo homolog, Drosophila)</t>
  </si>
  <si>
    <t>http://www.targetscan.org/cgi-bin/targetscan/vert_61/view_gene.cgi?taxid=9606&amp;rs=NM_001407&amp;members=miR-3607-3p&amp;showcnc=1&amp;shownc=1&amp;showncf=1</t>
  </si>
  <si>
    <t>NAA25</t>
  </si>
  <si>
    <t>N(alpha)-acetyltransferase 25, NatB auxiliary subunit</t>
  </si>
  <si>
    <t>http://www.targetscan.org/cgi-bin/targetscan/vert_61/view_gene.cgi?taxid=9606&amp;rs=NM_024953&amp;members=miR-3607-3p&amp;showcnc=1&amp;shownc=1&amp;showncf=1</t>
  </si>
  <si>
    <t>FAM118B</t>
  </si>
  <si>
    <t>family with sequence similarity 118, member B</t>
  </si>
  <si>
    <t>http://www.targetscan.org/cgi-bin/targetscan/vert_61/view_gene.cgi?taxid=9606&amp;rs=NM_024556&amp;members=miR-3607-3p&amp;showcnc=1&amp;shownc=1&amp;showncf=1</t>
  </si>
  <si>
    <t>SLC30A7</t>
  </si>
  <si>
    <t>solute carrier family 30 (zinc transporter), member 7</t>
  </si>
  <si>
    <t>&gt;-0.12</t>
  </si>
  <si>
    <t>http://www.targetscan.org/cgi-bin/targetscan/vert_61/view_gene.cgi?taxid=9606&amp;rs=NM_001144884&amp;members=miR-3607-3p&amp;showcnc=1&amp;shownc=1&amp;showncf=1</t>
  </si>
  <si>
    <t>ERRFI1</t>
  </si>
  <si>
    <t>ERBB receptor feedback inhibitor 1</t>
  </si>
  <si>
    <t>http://www.targetscan.org/cgi-bin/targetscan/vert_61/view_gene.cgi?taxid=9606&amp;rs=NM_018948&amp;members=miR-3607-3p&amp;showcnc=1&amp;shownc=1&amp;showncf=1</t>
  </si>
  <si>
    <t>PRRC2C</t>
  </si>
  <si>
    <t>proline-rich coiled-coil 2C</t>
  </si>
  <si>
    <t>http://www.targetscan.org/cgi-bin/targetscan/vert_61/view_gene.cgi?taxid=9606&amp;rs=NM_015172&amp;members=miR-3607-3p&amp;showcnc=1&amp;shownc=1&amp;showncf=1</t>
  </si>
  <si>
    <t>NRG2</t>
  </si>
  <si>
    <t>neuregulin 2</t>
  </si>
  <si>
    <t>http://www.targetscan.org/cgi-bin/targetscan/vert_61/view_gene.cgi?taxid=9606&amp;rs=NM_001184935&amp;members=miR-3607-3p&amp;showcnc=1&amp;shownc=1&amp;showncf=1</t>
  </si>
  <si>
    <t>UNC5D</t>
  </si>
  <si>
    <t>unc-5 homolog D (C. elegans)</t>
  </si>
  <si>
    <t>http://www.targetscan.org/cgi-bin/targetscan/vert_61/view_gene.cgi?taxid=9606&amp;rs=NM_080872&amp;members=miR-3607-3p&amp;showcnc=1&amp;shownc=1&amp;showncf=1</t>
  </si>
  <si>
    <t>MAP2K4</t>
  </si>
  <si>
    <t>mitogen-activated protein kinase kinase 4</t>
  </si>
  <si>
    <t>http://www.targetscan.org/cgi-bin/targetscan/vert_61/view_gene.cgi?taxid=9606&amp;rs=NM_003010&amp;members=miR-3607-3p&amp;showcnc=1&amp;shownc=1&amp;showncf=1</t>
  </si>
  <si>
    <t>GRM3</t>
  </si>
  <si>
    <t>glutamate receptor, metabotropic 3</t>
  </si>
  <si>
    <t>http://www.targetscan.org/cgi-bin/targetscan/vert_61/view_gene.cgi?taxid=9606&amp;rs=NM_000840&amp;members=miR-3607-3p&amp;showcnc=1&amp;shownc=1&amp;showncf=1</t>
  </si>
  <si>
    <t>INTS6</t>
  </si>
  <si>
    <t>integrator complex subunit 6</t>
  </si>
  <si>
    <t>http://www.targetscan.org/cgi-bin/targetscan/vert_61/view_gene.cgi?taxid=9606&amp;rs=NM_001039937&amp;members=miR-3607-3p&amp;showcnc=1&amp;shownc=1&amp;showncf=1</t>
  </si>
  <si>
    <t>SETD1B</t>
  </si>
  <si>
    <t>SET domain containing 1B</t>
  </si>
  <si>
    <t>http://www.targetscan.org/cgi-bin/targetscan/vert_61/view_gene.cgi?taxid=9606&amp;rs=NM_015048&amp;members=miR-3607-3p&amp;showcnc=1&amp;shownc=1&amp;showncf=1</t>
  </si>
  <si>
    <t>PSMD9</t>
  </si>
  <si>
    <t>proteasome (prosome, macropain) 26S subunit, non-ATPase, 9</t>
  </si>
  <si>
    <t>http://www.targetscan.org/cgi-bin/targetscan/vert_61/view_gene.cgi?taxid=9606&amp;rs=NM_002813&amp;members=miR-3607-3p&amp;showcnc=1&amp;shownc=1&amp;showncf=1</t>
  </si>
  <si>
    <t>RNF170</t>
  </si>
  <si>
    <t>ring finger protein 170</t>
  </si>
  <si>
    <t>http://www.targetscan.org/cgi-bin/targetscan/vert_61/view_gene.cgi?taxid=9606&amp;rs=NM_001160223&amp;members=miR-3607-3p&amp;showcnc=1&amp;shownc=1&amp;showncf=1</t>
  </si>
  <si>
    <t>FOXA1</t>
  </si>
  <si>
    <t>forkhead box A1</t>
  </si>
  <si>
    <t>http://www.targetscan.org/cgi-bin/targetscan/vert_61/view_gene.cgi?taxid=9606&amp;rs=NM_004496&amp;members=miR-3607-3p&amp;showcnc=1&amp;shownc=1&amp;showncf=1</t>
  </si>
  <si>
    <t>NR3C1</t>
  </si>
  <si>
    <t>nuclear receptor subfamily 3, group C, member 1 (glucocorticoid receptor)</t>
  </si>
  <si>
    <t>http://www.targetscan.org/cgi-bin/targetscan/vert_61/view_gene.cgi?taxid=9606&amp;rs=NM_000176&amp;members=miR-3607-3p&amp;showcnc=1&amp;shownc=1&amp;showncf=1</t>
  </si>
  <si>
    <t>GOSR2</t>
  </si>
  <si>
    <t>golgi SNAP receptor complex member 2</t>
  </si>
  <si>
    <t>http://www.targetscan.org/cgi-bin/targetscan/vert_61/view_gene.cgi?taxid=9606&amp;rs=NM_001012511&amp;members=miR-3607-3p&amp;showcnc=1&amp;shownc=1&amp;showncf=1</t>
  </si>
  <si>
    <t>XPNPEP2</t>
  </si>
  <si>
    <t>X-prolyl aminopeptidase (aminopeptidase P) 2, membrane-bound</t>
  </si>
  <si>
    <t>http://www.targetscan.org/cgi-bin/targetscan/vert_61/view_gene.cgi?taxid=9606&amp;rs=NM_003399&amp;members=miR-3607-3p&amp;showcnc=1&amp;shownc=1&amp;showncf=1</t>
  </si>
  <si>
    <t>NKTR</t>
  </si>
  <si>
    <t>natural killer-tumor recognition sequence</t>
  </si>
  <si>
    <t>http://www.targetscan.org/cgi-bin/targetscan/vert_61/view_gene.cgi?taxid=9606&amp;rs=NM_005385&amp;members=miR-3607-3p&amp;showcnc=1&amp;shownc=1&amp;showncf=1</t>
  </si>
  <si>
    <t>PDE3A</t>
  </si>
  <si>
    <t>phosphodiesterase 3A, cGMP-inhibited</t>
  </si>
  <si>
    <t>http://www.targetscan.org/cgi-bin/targetscan/vert_61/view_gene.cgi?taxid=9606&amp;rs=NM_000921&amp;members=miR-3607-3p&amp;showcnc=1&amp;shownc=1&amp;showncf=1</t>
  </si>
  <si>
    <t>ZBTB7B</t>
  </si>
  <si>
    <t>zinc finger and BTB domain containing 7B</t>
  </si>
  <si>
    <t>http://www.targetscan.org/cgi-bin/targetscan/vert_61/view_gene.cgi?taxid=9606&amp;rs=NM_015872&amp;members=miR-3607-3p&amp;showcnc=1&amp;shownc=1&amp;showncf=1</t>
  </si>
  <si>
    <t>KIAA1217</t>
  </si>
  <si>
    <t>http://www.targetscan.org/cgi-bin/targetscan/vert_61/view_gene.cgi?taxid=9606&amp;rs=NM_001098500&amp;members=miR-3607-3p&amp;showcnc=1&amp;shownc=1&amp;showncf=1</t>
  </si>
  <si>
    <t>IQCJ</t>
  </si>
  <si>
    <t>IQ motif containing J</t>
  </si>
  <si>
    <t>http://www.targetscan.org/cgi-bin/targetscan/vert_61/view_gene.cgi?taxid=9606&amp;rs=NM_001042705&amp;members=miR-3607-3p&amp;showcnc=1&amp;shownc=1&amp;showncf=1</t>
  </si>
  <si>
    <t>TIAM1</t>
  </si>
  <si>
    <t>T-cell lymphoma invasion and metastasis 1</t>
  </si>
  <si>
    <t>http://www.targetscan.org/cgi-bin/targetscan/vert_61/view_gene.cgi?taxid=9606&amp;rs=NM_003253&amp;members=miR-3607-3p&amp;showcnc=1&amp;shownc=1&amp;showncf=1</t>
  </si>
  <si>
    <t>BSN</t>
  </si>
  <si>
    <t>bassoon (presynaptic cytomatrix protein)</t>
  </si>
  <si>
    <t>http://www.targetscan.org/cgi-bin/targetscan/vert_61/view_gene.cgi?taxid=9606&amp;rs=NM_003458&amp;members=miR-3607-3p&amp;showcnc=1&amp;shownc=1&amp;showncf=1</t>
  </si>
  <si>
    <t>RRN3</t>
  </si>
  <si>
    <t>RRN3 RNA polymerase I transcription factor homolog (S. cerevisiae)</t>
  </si>
  <si>
    <t>http://www.targetscan.org/cgi-bin/targetscan/vert_61/view_gene.cgi?taxid=9606&amp;rs=NM_018427&amp;members=miR-3607-3p&amp;showcnc=1&amp;shownc=1&amp;showncf=1</t>
  </si>
  <si>
    <t>SOAT1</t>
  </si>
  <si>
    <t>sterol O-acyltransferase 1</t>
  </si>
  <si>
    <t>http://www.targetscan.org/cgi-bin/targetscan/vert_61/view_gene.cgi?taxid=9606&amp;rs=NM_003101&amp;members=miR-3607-3p&amp;showcnc=1&amp;shownc=1&amp;showncf=1</t>
  </si>
  <si>
    <t>SCNM1</t>
  </si>
  <si>
    <t>sodium channel modifier 1</t>
  </si>
  <si>
    <t>http://www.targetscan.org/cgi-bin/targetscan/vert_61/view_gene.cgi?taxid=9606&amp;rs=NM_001204856&amp;members=miR-3607-3p&amp;showcnc=1&amp;shownc=1&amp;showncf=1</t>
  </si>
  <si>
    <t>TNFAIP8L2-SCNM1</t>
  </si>
  <si>
    <t>TNFAIP8L2-SCNM1 readthrough</t>
  </si>
  <si>
    <t>http://www.targetscan.org/cgi-bin/targetscan/vert_61/view_gene.cgi?taxid=9606&amp;rs=NM_001204848&amp;members=miR-3607-3p&amp;showcnc=1&amp;shownc=1&amp;showncf=1</t>
  </si>
  <si>
    <t>FUT9</t>
  </si>
  <si>
    <t>fucosyltransferase 9 (alpha (1,3) fucosyltransferase)</t>
  </si>
  <si>
    <t>http://www.targetscan.org/cgi-bin/targetscan/vert_61/view_gene.cgi?taxid=9606&amp;rs=NM_006581&amp;members=miR-3607-3p&amp;showcnc=1&amp;shownc=1&amp;showncf=1</t>
  </si>
  <si>
    <t>TRAPPC8</t>
  </si>
  <si>
    <t>trafficking protein particle complex 8</t>
  </si>
  <si>
    <t>http://www.targetscan.org/cgi-bin/targetscan/vert_61/view_gene.cgi?taxid=9606&amp;rs=NM_014939&amp;members=miR-3607-3p&amp;showcnc=1&amp;shownc=1&amp;showncf=1</t>
  </si>
  <si>
    <t>SLIT1</t>
  </si>
  <si>
    <t>slit homolog 1 (Drosophila)</t>
  </si>
  <si>
    <t>http://www.targetscan.org/cgi-bin/targetscan/vert_61/view_gene.cgi?taxid=9606&amp;rs=NM_003061&amp;members=miR-3607-3p&amp;showcnc=1&amp;shownc=1&amp;showncf=1</t>
  </si>
  <si>
    <t>ALS2CR8</t>
  </si>
  <si>
    <t>amyotrophic lateral sclerosis 2 (juvenile) chromosome region, candidate 8</t>
  </si>
  <si>
    <t>http://www.targetscan.org/cgi-bin/targetscan/vert_61/view_gene.cgi?taxid=9606&amp;rs=NM_001104586&amp;members=miR-3607-3p&amp;showcnc=1&amp;shownc=1&amp;showncf=1</t>
  </si>
  <si>
    <t>ST13</t>
  </si>
  <si>
    <t>suppression of tumorigenicity 13 (colon carcinoma) (Hsp70 interacting protein)</t>
  </si>
  <si>
    <t>http://www.targetscan.org/cgi-bin/targetscan/vert_61/view_gene.cgi?taxid=9606&amp;rs=NM_003932&amp;members=miR-3607-3p&amp;showcnc=1&amp;shownc=1&amp;showncf=1</t>
  </si>
  <si>
    <t>DLG2</t>
  </si>
  <si>
    <t>discs, large homolog 2 (Drosophila)</t>
  </si>
  <si>
    <t>http://www.targetscan.org/cgi-bin/targetscan/vert_61/view_gene.cgi?taxid=9606&amp;rs=NM_001142699&amp;members=miR-3607-3p&amp;showcnc=1&amp;shownc=1&amp;showncf=1</t>
  </si>
  <si>
    <t>NFATC3</t>
  </si>
  <si>
    <t>nuclear factor of activated T-cells, cytoplasmic, calcineurin-dependent 3</t>
  </si>
  <si>
    <t>http://www.targetscan.org/cgi-bin/targetscan/vert_61/view_gene.cgi?taxid=9606&amp;rs=NM_004555&amp;members=miR-3607-3p&amp;showcnc=1&amp;shownc=1&amp;showncf=1</t>
  </si>
  <si>
    <t>ATAD2B</t>
  </si>
  <si>
    <t>ATPase family, AAA domain containing 2B</t>
  </si>
  <si>
    <t>http://www.targetscan.org/cgi-bin/targetscan/vert_61/view_gene.cgi?taxid=9606&amp;rs=NM_001242338&amp;members=miR-3607-3p&amp;showcnc=1&amp;shownc=1&amp;showncf=1</t>
  </si>
  <si>
    <t>ONECUT2</t>
  </si>
  <si>
    <t>one cut homeobox 2</t>
  </si>
  <si>
    <t>&gt;-0.11</t>
  </si>
  <si>
    <t>http://www.targetscan.org/cgi-bin/targetscan/vert_61/view_gene.cgi?taxid=9606&amp;rs=NM_004852&amp;members=miR-3607-3p&amp;showcnc=1&amp;shownc=1&amp;showncf=1</t>
  </si>
  <si>
    <t>CTPS</t>
  </si>
  <si>
    <t>CTP synthase</t>
  </si>
  <si>
    <t>http://www.targetscan.org/cgi-bin/targetscan/vert_61/view_gene.cgi?taxid=9606&amp;rs=NM_001905&amp;members=miR-3607-3p&amp;showcnc=1&amp;shownc=1&amp;showncf=1</t>
  </si>
  <si>
    <t>SCN9A</t>
  </si>
  <si>
    <t>sodium channel, voltage-gated, type IX, alpha subunit</t>
  </si>
  <si>
    <t>http://www.targetscan.org/cgi-bin/targetscan/vert_61/view_gene.cgi?taxid=9606&amp;rs=NM_002977&amp;members=miR-3607-3p&amp;showcnc=1&amp;shownc=1&amp;showncf=1</t>
  </si>
  <si>
    <t>PPPDE1</t>
  </si>
  <si>
    <t>PPPDE peptidase domain containing 1</t>
  </si>
  <si>
    <t>http://www.targetscan.org/cgi-bin/targetscan/vert_61/view_gene.cgi?taxid=9606&amp;rs=NM_016076&amp;members=miR-3607-3p&amp;showcnc=1&amp;shownc=1&amp;showncf=1</t>
  </si>
  <si>
    <t>NPNT</t>
  </si>
  <si>
    <t>nephronectin</t>
  </si>
  <si>
    <t>http://www.targetscan.org/cgi-bin/targetscan/vert_61/view_gene.cgi?taxid=9606&amp;rs=NM_001033047&amp;members=miR-3607-3p&amp;showcnc=1&amp;shownc=1&amp;showncf=1</t>
  </si>
  <si>
    <t>SRGAP1</t>
  </si>
  <si>
    <t>SLIT-ROBO Rho GTPase activating protein 1</t>
  </si>
  <si>
    <t>http://www.targetscan.org/cgi-bin/targetscan/vert_61/view_gene.cgi?taxid=9606&amp;rs=NM_020762&amp;members=miR-3607-3p&amp;showcnc=1&amp;shownc=1&amp;showncf=1</t>
  </si>
  <si>
    <t>CACNA2D2</t>
  </si>
  <si>
    <t>calcium channel, voltage-dependent, alpha 2/delta subunit 2</t>
  </si>
  <si>
    <t>http://www.targetscan.org/cgi-bin/targetscan/vert_61/view_gene.cgi?taxid=9606&amp;rs=NM_001005505&amp;members=miR-3607-3p&amp;showcnc=1&amp;shownc=1&amp;showncf=1</t>
  </si>
  <si>
    <t>BASP1</t>
  </si>
  <si>
    <t>brain abundant, membrane attached signal protein 1</t>
  </si>
  <si>
    <t>http://www.targetscan.org/cgi-bin/targetscan/vert_61/view_gene.cgi?taxid=9606&amp;rs=NM_006317&amp;members=miR-3607-3p&amp;showcnc=1&amp;shownc=1&amp;showncf=1</t>
  </si>
  <si>
    <t>PIM2</t>
  </si>
  <si>
    <t>pim-2 oncogene</t>
  </si>
  <si>
    <t>http://www.targetscan.org/cgi-bin/targetscan/vert_61/view_gene.cgi?taxid=9606&amp;rs=NM_006875&amp;members=miR-3607-3p&amp;showcnc=1&amp;shownc=1&amp;showncf=1</t>
  </si>
  <si>
    <t>OLA1</t>
  </si>
  <si>
    <t>Obg-like ATPase 1</t>
  </si>
  <si>
    <t>http://www.targetscan.org/cgi-bin/targetscan/vert_61/view_gene.cgi?taxid=9606&amp;rs=NM_001011708&amp;members=miR-3607-3p&amp;showcnc=1&amp;shownc=1&amp;showncf=1</t>
  </si>
  <si>
    <t>IDH1</t>
  </si>
  <si>
    <t>isocitrate dehydrogenase 1 (NADP+), soluble</t>
  </si>
  <si>
    <t>http://www.targetscan.org/cgi-bin/targetscan/vert_61/view_gene.cgi?taxid=9606&amp;rs=NM_005896&amp;members=miR-3607-3p&amp;showcnc=1&amp;shownc=1&amp;showncf=1</t>
  </si>
  <si>
    <t>PPFIA1</t>
  </si>
  <si>
    <t>protein tyrosine phosphatase, receptor type, f polypeptide (PTPRF), interacting protein (liprin), alpha 1</t>
  </si>
  <si>
    <t>http://www.targetscan.org/cgi-bin/targetscan/vert_61/view_gene.cgi?taxid=9606&amp;rs=NM_003626&amp;members=miR-3607-3p&amp;showcnc=1&amp;shownc=1&amp;showncf=1</t>
  </si>
  <si>
    <t>SLC25A26</t>
  </si>
  <si>
    <t>solute carrier family 25, member 26</t>
  </si>
  <si>
    <t>http://www.targetscan.org/cgi-bin/targetscan/vert_61/view_gene.cgi?taxid=9606&amp;rs=NM_001164796&amp;members=miR-3607-3p&amp;showcnc=1&amp;shownc=1&amp;showncf=1</t>
  </si>
  <si>
    <t>FGF9</t>
  </si>
  <si>
    <t>fibroblast growth factor 9 (glia-activating factor)</t>
  </si>
  <si>
    <t>http://www.targetscan.org/cgi-bin/targetscan/vert_61/view_gene.cgi?taxid=9606&amp;rs=NM_002010&amp;members=miR-3607-3p&amp;showcnc=1&amp;shownc=1&amp;showncf=1</t>
  </si>
  <si>
    <t>CUL3</t>
  </si>
  <si>
    <t>cullin 3</t>
  </si>
  <si>
    <t>http://www.targetscan.org/cgi-bin/targetscan/vert_61/view_gene.cgi?taxid=9606&amp;rs=NM_003590&amp;members=miR-3607-3p&amp;showcnc=1&amp;shownc=1&amp;showncf=1</t>
  </si>
  <si>
    <t>NETO1</t>
  </si>
  <si>
    <t>neuropilin (NRP) and tolloid (TLL)-like 1</t>
  </si>
  <si>
    <t>http://www.targetscan.org/cgi-bin/targetscan/vert_61/view_gene.cgi?taxid=9606&amp;rs=NM_138966&amp;members=miR-3607-3p&amp;showcnc=1&amp;shownc=1&amp;showncf=1</t>
  </si>
  <si>
    <t>DGKG</t>
  </si>
  <si>
    <t>diacylglycerol kinase, gamma 90kDa</t>
  </si>
  <si>
    <t>http://www.targetscan.org/cgi-bin/targetscan/vert_61/view_gene.cgi?taxid=9606&amp;rs=NM_001080744&amp;members=miR-3607-3p&amp;showcnc=1&amp;shownc=1&amp;showncf=1</t>
  </si>
  <si>
    <t>ERO1L</t>
  </si>
  <si>
    <t>ERO1-like (S. cerevisiae)</t>
  </si>
  <si>
    <t>http://www.targetscan.org/cgi-bin/targetscan/vert_61/view_gene.cgi?taxid=9606&amp;rs=NM_014584&amp;members=miR-3607-3p&amp;showcnc=1&amp;shownc=1&amp;showncf=1</t>
  </si>
  <si>
    <t>PPP2R5E</t>
  </si>
  <si>
    <t>protein phosphatase 2, regulatory subunit B', epsilon isoform</t>
  </si>
  <si>
    <t>http://www.targetscan.org/cgi-bin/targetscan/vert_61/view_gene.cgi?taxid=9606&amp;rs=NM_006246&amp;members=miR-3607-3p&amp;showcnc=1&amp;shownc=1&amp;showncf=1</t>
  </si>
  <si>
    <t>SCN3A</t>
  </si>
  <si>
    <t>sodium channel, voltage-gated, type III, alpha subunit</t>
  </si>
  <si>
    <t>http://www.targetscan.org/cgi-bin/targetscan/vert_61/view_gene.cgi?taxid=9606&amp;rs=NM_001081676&amp;members=miR-3607-3p&amp;showcnc=1&amp;shownc=1&amp;showncf=1</t>
  </si>
  <si>
    <t>ASAP1</t>
  </si>
  <si>
    <t>ArfGAP with SH3 domain, ankyrin repeat and PH domain 1</t>
  </si>
  <si>
    <t>http://www.targetscan.org/cgi-bin/targetscan/vert_61/view_gene.cgi?taxid=9606&amp;rs=NM_018482&amp;members=miR-3607-3p&amp;showcnc=1&amp;shownc=1&amp;showncf=1</t>
  </si>
  <si>
    <t>LRRC32</t>
  </si>
  <si>
    <t>leucine rich repeat containing 32</t>
  </si>
  <si>
    <t>http://www.targetscan.org/cgi-bin/targetscan/vert_61/view_gene.cgi?taxid=9606&amp;rs=NM_001128922&amp;members=miR-3607-3p&amp;showcnc=1&amp;shownc=1&amp;showncf=1</t>
  </si>
  <si>
    <t>HOMER1</t>
  </si>
  <si>
    <t>homer homolog 1 (Drosophila)</t>
  </si>
  <si>
    <t>http://www.targetscan.org/cgi-bin/targetscan/vert_61/view_gene.cgi?taxid=9606&amp;rs=NM_004272&amp;members=miR-3607-3p&amp;showcnc=1&amp;shownc=1&amp;showncf=1</t>
  </si>
  <si>
    <t>CALML4</t>
  </si>
  <si>
    <t>calmodulin-like 4</t>
  </si>
  <si>
    <t>http://www.targetscan.org/cgi-bin/targetscan/vert_61/view_gene.cgi?taxid=9606&amp;rs=NM_001031733&amp;members=miR-3607-3p&amp;showcnc=1&amp;shownc=1&amp;showncf=1</t>
  </si>
  <si>
    <t>PCNX</t>
  </si>
  <si>
    <t>pecanex homolog (Drosophila)</t>
  </si>
  <si>
    <t>http://www.targetscan.org/cgi-bin/targetscan/vert_61/view_gene.cgi?taxid=9606&amp;rs=NM_014982&amp;members=miR-3607-3p&amp;showcnc=1&amp;shownc=1&amp;showncf=1</t>
  </si>
  <si>
    <t>B3GNT5</t>
  </si>
  <si>
    <t>UDP-GlcNAc:betaGal beta-1,3-N-acetylglucosaminyltransferase 5</t>
  </si>
  <si>
    <t>http://www.targetscan.org/cgi-bin/targetscan/vert_61/view_gene.cgi?taxid=9606&amp;rs=NM_032047&amp;members=miR-3607-3p&amp;showcnc=1&amp;shownc=1&amp;showncf=1</t>
  </si>
  <si>
    <t>NOVA1</t>
  </si>
  <si>
    <t>neuro-oncological ventral antigen 1</t>
  </si>
  <si>
    <t>http://www.targetscan.org/cgi-bin/targetscan/vert_61/view_gene.cgi?taxid=9606&amp;rs=NM_002515&amp;members=miR-3607-3p&amp;showcnc=1&amp;shownc=1&amp;showncf=1</t>
  </si>
  <si>
    <t>ANKRD50</t>
  </si>
  <si>
    <t>ankyrin repeat domain 50</t>
  </si>
  <si>
    <t>http://www.targetscan.org/cgi-bin/targetscan/vert_61/view_gene.cgi?taxid=9606&amp;rs=NM_001167882&amp;members=miR-3607-3p&amp;showcnc=1&amp;shownc=1&amp;showncf=1</t>
  </si>
  <si>
    <t>AFAP1L2</t>
  </si>
  <si>
    <t>actin filament associated protein 1-like 2</t>
  </si>
  <si>
    <t>http://www.targetscan.org/cgi-bin/targetscan/vert_61/view_gene.cgi?taxid=9606&amp;rs=NM_001001936&amp;members=miR-3607-3p&amp;showcnc=1&amp;shownc=1&amp;showncf=1</t>
  </si>
  <si>
    <t>CD47</t>
  </si>
  <si>
    <t>CD47 molecule</t>
  </si>
  <si>
    <t>http://www.targetscan.org/cgi-bin/targetscan/vert_61/view_gene.cgi?taxid=9606&amp;rs=NM_001777&amp;members=miR-3607-3p&amp;showcnc=1&amp;shownc=1&amp;showncf=1</t>
  </si>
  <si>
    <t>EFHC1</t>
  </si>
  <si>
    <t>EF-hand domain (C-terminal) containing 1</t>
  </si>
  <si>
    <t>http://www.targetscan.org/cgi-bin/targetscan/vert_61/view_gene.cgi?taxid=9606&amp;rs=NM_001172420&amp;members=miR-3607-3p&amp;showcnc=1&amp;shownc=1&amp;showncf=1</t>
  </si>
  <si>
    <t>FAM57B</t>
  </si>
  <si>
    <t>family with sequence similarity 57, member B</t>
  </si>
  <si>
    <t>http://www.targetscan.org/cgi-bin/targetscan/vert_61/view_gene.cgi?taxid=9606&amp;rs=NM_031478&amp;members=miR-3607-3p&amp;showcnc=1&amp;shownc=1&amp;showncf=1</t>
  </si>
  <si>
    <t>CSRNP3</t>
  </si>
  <si>
    <t>cysteine-serine-rich nuclear protein 3</t>
  </si>
  <si>
    <t>http://www.targetscan.org/cgi-bin/targetscan/vert_61/view_gene.cgi?taxid=9606&amp;rs=NM_001172173&amp;members=miR-3607-3p&amp;showcnc=1&amp;shownc=1&amp;showncf=1</t>
  </si>
  <si>
    <t>ABL2</t>
  </si>
  <si>
    <t>v-abl Abelson murine leukemia viral oncogene homolog 2</t>
  </si>
  <si>
    <t>http://www.targetscan.org/cgi-bin/targetscan/vert_61/view_gene.cgi?taxid=9606&amp;rs=NM_001136000&amp;members=miR-3607-3p&amp;showcnc=1&amp;shownc=1&amp;showncf=1</t>
  </si>
  <si>
    <t>B3GNT1</t>
  </si>
  <si>
    <t>UDP-GlcNAc:betaGal beta-1,3-N-acetylglucosaminyltransferase 1</t>
  </si>
  <si>
    <t>http://www.targetscan.org/cgi-bin/targetscan/vert_61/view_gene.cgi?taxid=9606&amp;rs=NM_006876&amp;members=miR-3607-3p&amp;showcnc=1&amp;shownc=1&amp;showncf=1</t>
  </si>
  <si>
    <t>SLC41A1</t>
  </si>
  <si>
    <t>solute carrier family 41, member 1</t>
  </si>
  <si>
    <t>http://www.targetscan.org/cgi-bin/targetscan/vert_61/view_gene.cgi?taxid=9606&amp;rs=NM_173854&amp;members=miR-3607-3p&amp;showcnc=1&amp;shownc=1&amp;showncf=1</t>
  </si>
  <si>
    <t>CD2AP</t>
  </si>
  <si>
    <t>CD2-associated protein</t>
  </si>
  <si>
    <t>http://www.targetscan.org/cgi-bin/targetscan/vert_61/view_gene.cgi?taxid=9606&amp;rs=NM_012120&amp;members=miR-3607-3p&amp;showcnc=1&amp;shownc=1&amp;showncf=1</t>
  </si>
  <si>
    <t>TOP1</t>
  </si>
  <si>
    <t>topoisomerase (DNA) I</t>
  </si>
  <si>
    <t>http://www.targetscan.org/cgi-bin/targetscan/vert_61/view_gene.cgi?taxid=9606&amp;rs=NM_003286&amp;members=miR-3607-3p&amp;showcnc=1&amp;shownc=1&amp;showncf=1</t>
  </si>
  <si>
    <t>ILF3</t>
  </si>
  <si>
    <t>interleukin enhancer binding factor 3, 90kDa</t>
  </si>
  <si>
    <t>http://www.targetscan.org/cgi-bin/targetscan/vert_61/view_gene.cgi?taxid=9606&amp;rs=NM_001137673&amp;members=miR-3607-3p&amp;showcnc=1&amp;shownc=1&amp;showncf=1</t>
  </si>
  <si>
    <t>RASSF8</t>
  </si>
  <si>
    <t>Ras association (RalGDS/AF-6) domain family (N-terminal) member 8</t>
  </si>
  <si>
    <t>http://www.targetscan.org/cgi-bin/targetscan/vert_61/view_gene.cgi?taxid=9606&amp;rs=NM_001164746&amp;members=miR-3607-3p&amp;showcnc=1&amp;shownc=1&amp;showncf=1</t>
  </si>
  <si>
    <t>FOXO3</t>
  </si>
  <si>
    <t>forkhead box O3</t>
  </si>
  <si>
    <t>http://www.targetscan.org/cgi-bin/targetscan/vert_61/view_gene.cgi?taxid=9606&amp;rs=NM_001455&amp;members=miR-3607-3p&amp;showcnc=1&amp;shownc=1&amp;showncf=1</t>
  </si>
  <si>
    <t>PBX1</t>
  </si>
  <si>
    <t>pre-B-cell leukemia homeobox 1</t>
  </si>
  <si>
    <t>http://www.targetscan.org/cgi-bin/targetscan/vert_61/view_gene.cgi?taxid=9606&amp;rs=NM_001204961&amp;members=miR-3607-3p&amp;showcnc=1&amp;shownc=1&amp;showncf=1</t>
  </si>
  <si>
    <t>NMT2</t>
  </si>
  <si>
    <t>N-myristoyltransferase 2</t>
  </si>
  <si>
    <t>http://www.targetscan.org/cgi-bin/targetscan/vert_61/view_gene.cgi?taxid=9606&amp;rs=NM_004808&amp;members=miR-3607-3p&amp;showcnc=1&amp;shownc=1&amp;showncf=1</t>
  </si>
  <si>
    <t>TWF1</t>
  </si>
  <si>
    <t>twinfilin, actin-binding protein, homolog 1 (Drosophila)</t>
  </si>
  <si>
    <t>http://www.targetscan.org/cgi-bin/targetscan/vert_61/view_gene.cgi?taxid=9606&amp;rs=NM_001242397&amp;members=miR-3607-3p&amp;showcnc=1&amp;shownc=1&amp;showncf=1</t>
  </si>
  <si>
    <t>PCSK1</t>
  </si>
  <si>
    <t>proprotein convertase subtilisin/kexin type 1</t>
  </si>
  <si>
    <t>http://www.targetscan.org/cgi-bin/targetscan/vert_61/view_gene.cgi?taxid=9606&amp;rs=NM_000439&amp;members=miR-3607-3p&amp;showcnc=1&amp;shownc=1&amp;showncf=1</t>
  </si>
  <si>
    <t>PTPN21</t>
  </si>
  <si>
    <t>protein tyrosine phosphatase, non-receptor type 21</t>
  </si>
  <si>
    <t>http://www.targetscan.org/cgi-bin/targetscan/vert_61/view_gene.cgi?taxid=9606&amp;rs=NM_007039&amp;members=miR-3607-3p&amp;showcnc=1&amp;shownc=1&amp;showncf=1</t>
  </si>
  <si>
    <t>KIAA1324L</t>
  </si>
  <si>
    <t>KIAA1324-like</t>
  </si>
  <si>
    <t>http://www.targetscan.org/cgi-bin/targetscan/vert_61/view_gene.cgi?taxid=9606&amp;rs=NM_001142749&amp;members=miR-3607-3p&amp;showcnc=1&amp;shownc=1&amp;showncf=1</t>
  </si>
  <si>
    <t>TSLP</t>
  </si>
  <si>
    <t>thymic stromal lymphopoietin</t>
  </si>
  <si>
    <t>http://www.targetscan.org/cgi-bin/targetscan/vert_61/view_gene.cgi?taxid=9606&amp;rs=NM_033035&amp;members=miR-3607-3p&amp;showcnc=1&amp;shownc=1&amp;showncf=1</t>
  </si>
  <si>
    <t>STK4</t>
  </si>
  <si>
    <t>serine/threonine kinase 4</t>
  </si>
  <si>
    <t>http://www.targetscan.org/cgi-bin/targetscan/vert_61/view_gene.cgi?taxid=9606&amp;rs=NM_006282&amp;members=miR-3607-3p&amp;showcnc=1&amp;shownc=1&amp;showncf=1</t>
  </si>
  <si>
    <t>CTTNBP2NL</t>
  </si>
  <si>
    <t>CTTNBP2 N-terminal like</t>
  </si>
  <si>
    <t>http://www.targetscan.org/cgi-bin/targetscan/vert_61/view_gene.cgi?taxid=9606&amp;rs=NM_018704&amp;members=miR-3607-3p&amp;showcnc=1&amp;shownc=1&amp;showncf=1</t>
  </si>
  <si>
    <t>LYST</t>
  </si>
  <si>
    <t>lysosomal trafficking regulator</t>
  </si>
  <si>
    <t>http://www.targetscan.org/cgi-bin/targetscan/vert_61/view_gene.cgi?taxid=9606&amp;rs=NM_000081&amp;members=miR-3607-3p&amp;showcnc=1&amp;shownc=1&amp;showncf=1</t>
  </si>
  <si>
    <t>ODZ1</t>
  </si>
  <si>
    <t>odz, odd Oz/ten-m homolog 1 (Drosophila)</t>
  </si>
  <si>
    <t>http://www.targetscan.org/cgi-bin/targetscan/vert_61/view_gene.cgi?taxid=9606&amp;rs=NM_001163278&amp;members=miR-3607-3p&amp;showcnc=1&amp;shownc=1&amp;showncf=1</t>
  </si>
  <si>
    <t>QKI</t>
  </si>
  <si>
    <t>quaking homolog, KH domain RNA binding (mouse)</t>
  </si>
  <si>
    <t>&gt;-0.09</t>
  </si>
  <si>
    <t>http://www.targetscan.org/cgi-bin/targetscan/vert_61/view_gene.cgi?taxid=9606&amp;rs=NM_006775&amp;members=miR-3607-3p&amp;showcnc=1&amp;shownc=1&amp;showncf=1</t>
  </si>
  <si>
    <t>PDE4D</t>
  </si>
  <si>
    <t>phosphodiesterase 4D, cAMP-specific</t>
  </si>
  <si>
    <t>http://www.targetscan.org/cgi-bin/targetscan/vert_61/view_gene.cgi?taxid=9606&amp;rs=NM_001104631&amp;members=miR-3607-3p&amp;showcnc=1&amp;shownc=1&amp;showncf=1</t>
  </si>
  <si>
    <t>CPEB4</t>
  </si>
  <si>
    <t>cytoplasmic polyadenylation element binding protein 4</t>
  </si>
  <si>
    <t>http://www.targetscan.org/cgi-bin/targetscan/vert_61/view_gene.cgi?taxid=9606&amp;rs=NM_030627&amp;members=miR-3607-3p&amp;showcnc=1&amp;shownc=1&amp;showncf=1</t>
  </si>
  <si>
    <t>SV2B</t>
  </si>
  <si>
    <t>synaptic vesicle glycoprotein 2B</t>
  </si>
  <si>
    <t>http://www.targetscan.org/cgi-bin/targetscan/vert_61/view_gene.cgi?taxid=9606&amp;rs=NM_001167580&amp;members=miR-3607-3p&amp;showcnc=1&amp;shownc=1&amp;showncf=1</t>
  </si>
  <si>
    <t>NUFIP2</t>
  </si>
  <si>
    <t>nuclear fragile X mental retardation protein interacting protein 2</t>
  </si>
  <si>
    <t>http://www.targetscan.org/cgi-bin/targetscan/vert_61/view_gene.cgi?taxid=9606&amp;rs=NM_020772&amp;members=miR-3607-3p&amp;showcnc=1&amp;shownc=1&amp;showncf=1</t>
  </si>
  <si>
    <t>IGF2R</t>
  </si>
  <si>
    <t>insulin-like growth factor 2 receptor</t>
  </si>
  <si>
    <t>http://www.targetscan.org/cgi-bin/targetscan/vert_61/view_gene.cgi?taxid=9606&amp;rs=NM_000876&amp;members=miR-3607-3p&amp;showcnc=1&amp;shownc=1&amp;showncf=1</t>
  </si>
  <si>
    <t>RNF44</t>
  </si>
  <si>
    <t>ring finger protein 44</t>
  </si>
  <si>
    <t>http://www.targetscan.org/cgi-bin/targetscan/vert_61/view_gene.cgi?taxid=9606&amp;rs=NM_014901&amp;members=miR-3607-3p&amp;showcnc=1&amp;shownc=1&amp;showncf=1</t>
  </si>
  <si>
    <t>JAG2</t>
  </si>
  <si>
    <t>jagged 2</t>
  </si>
  <si>
    <t>http://www.targetscan.org/cgi-bin/targetscan/vert_61/view_gene.cgi?taxid=9606&amp;rs=NM_002226&amp;members=miR-3607-3p&amp;showcnc=1&amp;shownc=1&amp;showncf=1</t>
  </si>
  <si>
    <t>LMLN</t>
  </si>
  <si>
    <t>leishmanolysin-like (metallopeptidase M8 family)</t>
  </si>
  <si>
    <t>http://www.targetscan.org/cgi-bin/targetscan/vert_61/view_gene.cgi?taxid=9606&amp;rs=NM_001136049&amp;members=miR-3607-3p&amp;showcnc=1&amp;shownc=1&amp;showncf=1</t>
  </si>
  <si>
    <t>ULK2</t>
  </si>
  <si>
    <t>unc-51-like kinase 2 (C. elegans)</t>
  </si>
  <si>
    <t>http://www.targetscan.org/cgi-bin/targetscan/vert_61/view_gene.cgi?taxid=9606&amp;rs=NM_014683&amp;members=miR-3607-3p&amp;showcnc=1&amp;shownc=1&amp;showncf=1</t>
  </si>
  <si>
    <t>RHOBTB1</t>
  </si>
  <si>
    <t>Rho-related BTB domain containing 1</t>
  </si>
  <si>
    <t>http://www.targetscan.org/cgi-bin/targetscan/vert_61/view_gene.cgi?taxid=9606&amp;rs=NM_001242359&amp;members=miR-3607-3p&amp;showcnc=1&amp;shownc=1&amp;showncf=1</t>
  </si>
  <si>
    <t>C15orf29</t>
  </si>
  <si>
    <t>chromosome 15 open reading frame 29</t>
  </si>
  <si>
    <t>http://www.targetscan.org/cgi-bin/targetscan/vert_61/view_gene.cgi?taxid=9606&amp;rs=NM_024713&amp;members=miR-3607-3p&amp;showcnc=1&amp;shownc=1&amp;showncf=1</t>
  </si>
  <si>
    <t>TNRC6A</t>
  </si>
  <si>
    <t>trinucleotide repeat containing 6A</t>
  </si>
  <si>
    <t>http://www.targetscan.org/cgi-bin/targetscan/vert_61/view_gene.cgi?taxid=9606&amp;rs=NM_014494&amp;members=miR-3607-3p&amp;showcnc=1&amp;shownc=1&amp;showncf=1</t>
  </si>
  <si>
    <t>KIAA0040</t>
  </si>
  <si>
    <t>http://www.targetscan.org/cgi-bin/targetscan/vert_61/view_gene.cgi?taxid=9606&amp;rs=NM_001162893&amp;members=miR-3607-3p&amp;showcnc=1&amp;shownc=1&amp;showncf=1</t>
  </si>
  <si>
    <t>ITGB8</t>
  </si>
  <si>
    <t>integrin, beta 8</t>
  </si>
  <si>
    <t>http://www.targetscan.org/cgi-bin/targetscan/vert_61/view_gene.cgi?taxid=9606&amp;rs=NM_002214&amp;members=miR-3607-3p&amp;showcnc=1&amp;shownc=1&amp;showncf=1</t>
  </si>
  <si>
    <t>MGMT</t>
  </si>
  <si>
    <t>O-6-methylguanine-DNA methyltransferase</t>
  </si>
  <si>
    <t>http://www.targetscan.org/cgi-bin/targetscan/vert_61/view_gene.cgi?taxid=9606&amp;rs=NM_002412&amp;members=miR-3607-3p&amp;showcnc=1&amp;shownc=1&amp;showncf=1</t>
  </si>
  <si>
    <t>KIAA2022</t>
  </si>
  <si>
    <t>http://www.targetscan.org/cgi-bin/targetscan/vert_61/view_gene.cgi?taxid=9606&amp;rs=NM_001008537&amp;members=miR-3607-3p&amp;showcnc=1&amp;shownc=1&amp;showncf=1</t>
  </si>
  <si>
    <t>UBN2</t>
  </si>
  <si>
    <t>ubinuclein 2</t>
  </si>
  <si>
    <t>http://www.targetscan.org/cgi-bin/targetscan/vert_61/view_gene.cgi?taxid=9606&amp;rs=NM_173569&amp;members=miR-3607-3p&amp;showcnc=1&amp;shownc=1&amp;showncf=1</t>
  </si>
  <si>
    <t>GIGYF1</t>
  </si>
  <si>
    <t>GRB10 interacting GYF protein 1</t>
  </si>
  <si>
    <t>http://www.targetscan.org/cgi-bin/targetscan/vert_61/view_gene.cgi?taxid=9606&amp;rs=NM_022574&amp;members=miR-3607-3p&amp;showcnc=1&amp;shownc=1&amp;showncf=1</t>
  </si>
  <si>
    <t>PPID</t>
  </si>
  <si>
    <t>peptidylprolyl isomerase D</t>
  </si>
  <si>
    <t>http://www.targetscan.org/cgi-bin/targetscan/vert_61/view_gene.cgi?taxid=9606&amp;rs=NM_005038&amp;members=miR-3607-3p&amp;showcnc=1&amp;shownc=1&amp;showncf=1</t>
  </si>
  <si>
    <t>NLGN3</t>
  </si>
  <si>
    <t>neuroligin 3</t>
  </si>
  <si>
    <t>http://www.targetscan.org/cgi-bin/targetscan/vert_61/view_gene.cgi?taxid=9606&amp;rs=NM_001166660&amp;members=miR-3607-3p&amp;showcnc=1&amp;shownc=1&amp;showncf=1</t>
  </si>
  <si>
    <t>CBL</t>
  </si>
  <si>
    <t>Cas-Br-M (murine) ecotropic retroviral transforming sequence</t>
  </si>
  <si>
    <t>http://www.targetscan.org/cgi-bin/targetscan/vert_61/view_gene.cgi?taxid=9606&amp;rs=NM_005188&amp;members=miR-3607-3p&amp;showcnc=1&amp;shownc=1&amp;showncf=1</t>
  </si>
  <si>
    <t>NRIP1</t>
  </si>
  <si>
    <t>nuclear receptor interacting protein 1</t>
  </si>
  <si>
    <t>http://www.targetscan.org/cgi-bin/targetscan/vert_61/view_gene.cgi?taxid=9606&amp;rs=NM_003489&amp;members=miR-3607-3p&amp;showcnc=1&amp;shownc=1&amp;showncf=1</t>
  </si>
  <si>
    <t>ELAVL2</t>
  </si>
  <si>
    <t>ELAV (embryonic lethal, abnormal vision, Drosophila)-like 2 (Hu antigen B)</t>
  </si>
  <si>
    <t>http://www.targetscan.org/cgi-bin/targetscan/vert_61/view_gene.cgi?taxid=9606&amp;rs=NM_001171195&amp;members=miR-3607-3p&amp;showcnc=1&amp;shownc=1&amp;showncf=1</t>
  </si>
  <si>
    <t>TMEM161B</t>
  </si>
  <si>
    <t>transmembrane protein 161B</t>
  </si>
  <si>
    <t>http://www.targetscan.org/cgi-bin/targetscan/vert_61/view_gene.cgi?taxid=9606&amp;rs=NM_153354&amp;members=miR-3607-3p&amp;showcnc=1&amp;shownc=1&amp;showncf=1</t>
  </si>
  <si>
    <t>UBE2V2</t>
  </si>
  <si>
    <t>ubiquitin-conjugating enzyme E2 variant 2</t>
  </si>
  <si>
    <t>http://www.targetscan.org/cgi-bin/targetscan/vert_61/view_gene.cgi?taxid=9606&amp;rs=NM_003350&amp;members=miR-3607-3p&amp;showcnc=1&amp;shownc=1&amp;showncf=1</t>
  </si>
  <si>
    <t>MEX3D</t>
  </si>
  <si>
    <t>mex-3 homolog D (C. elegans)</t>
  </si>
  <si>
    <t>http://www.targetscan.org/cgi-bin/targetscan/vert_61/view_gene.cgi?taxid=9606&amp;rs=NM_203304&amp;members=miR-3607-3p&amp;showcnc=1&amp;shownc=1&amp;showncf=1</t>
  </si>
  <si>
    <t>TXLNG</t>
  </si>
  <si>
    <t>taxilin gamma</t>
  </si>
  <si>
    <t>http://www.targetscan.org/cgi-bin/targetscan/vert_61/view_gene.cgi?taxid=9606&amp;rs=NM_001168683&amp;members=miR-3607-3p&amp;showcnc=1&amp;shownc=1&amp;showncf=1</t>
  </si>
  <si>
    <t>SERTAD2</t>
  </si>
  <si>
    <t>SERTA domain containing 2</t>
  </si>
  <si>
    <t>http://www.targetscan.org/cgi-bin/targetscan/vert_61/view_gene.cgi?taxid=9606&amp;rs=NM_014755&amp;members=miR-3607-3p&amp;showcnc=1&amp;shownc=1&amp;showncf=1</t>
  </si>
  <si>
    <t>SLC30A8</t>
  </si>
  <si>
    <t>solute carrier family 30 (zinc transporter), member 8</t>
  </si>
  <si>
    <t>http://www.targetscan.org/cgi-bin/targetscan/vert_61/view_gene.cgi?taxid=9606&amp;rs=NM_001172811&amp;members=miR-3607-3p&amp;showcnc=1&amp;shownc=1&amp;showncf=1</t>
  </si>
  <si>
    <t>ATRNL1</t>
  </si>
  <si>
    <t>attractin-like 1</t>
  </si>
  <si>
    <t>http://www.targetscan.org/cgi-bin/targetscan/vert_61/view_gene.cgi?taxid=9606&amp;rs=NM_207303&amp;members=miR-3607-3p&amp;showcnc=1&amp;shownc=1&amp;showncf=1</t>
  </si>
  <si>
    <t>UBR5</t>
  </si>
  <si>
    <t>ubiquitin protein ligase E3 component n-recognin 5</t>
  </si>
  <si>
    <t>http://www.targetscan.org/cgi-bin/targetscan/vert_61/view_gene.cgi?taxid=9606&amp;rs=NM_015902&amp;members=miR-3607-3p&amp;showcnc=1&amp;shownc=1&amp;showncf=1</t>
  </si>
  <si>
    <t>SLC30A9</t>
  </si>
  <si>
    <t>solute carrier family 30 (zinc transporter), member 9</t>
  </si>
  <si>
    <t>http://www.targetscan.org/cgi-bin/targetscan/vert_61/view_gene.cgi?taxid=9606&amp;rs=NM_006345&amp;members=miR-3607-3p&amp;showcnc=1&amp;shownc=1&amp;showncf=1</t>
  </si>
  <si>
    <t>COG5</t>
  </si>
  <si>
    <t>component of oligomeric golgi complex 5</t>
  </si>
  <si>
    <t>http://www.targetscan.org/cgi-bin/targetscan/vert_61/view_gene.cgi?taxid=9606&amp;rs=NM_006348&amp;members=miR-3607-3p&amp;showcnc=1&amp;shownc=1&amp;showncf=1</t>
  </si>
  <si>
    <t>TOX</t>
  </si>
  <si>
    <t>thymocyte selection-associated high mobility group box</t>
  </si>
  <si>
    <t>http://www.targetscan.org/cgi-bin/targetscan/vert_61/view_gene.cgi?taxid=9606&amp;rs=NM_014729&amp;members=miR-3607-3p&amp;showcnc=1&amp;shownc=1&amp;showncf=1</t>
  </si>
  <si>
    <t>SEPT7</t>
  </si>
  <si>
    <t>septin 7</t>
  </si>
  <si>
    <t>http://www.targetscan.org/cgi-bin/targetscan/vert_61/view_gene.cgi?taxid=9606&amp;rs=NM_001011553&amp;members=miR-3607-3p&amp;showcnc=1&amp;shownc=1&amp;showncf=1</t>
  </si>
  <si>
    <t>MAP3K2</t>
  </si>
  <si>
    <t>mitogen-activated protein kinase kinase kinase 2</t>
  </si>
  <si>
    <t>http://www.targetscan.org/cgi-bin/targetscan/vert_61/view_gene.cgi?taxid=9606&amp;rs=NM_006609&amp;members=miR-3607-3p&amp;showcnc=1&amp;shownc=1&amp;showncf=1</t>
  </si>
  <si>
    <t>NKX2-2</t>
  </si>
  <si>
    <t>NK2 homeobox 2</t>
  </si>
  <si>
    <t>http://www.targetscan.org/cgi-bin/targetscan/vert_61/view_gene.cgi?taxid=9606&amp;rs=NM_002509&amp;members=miR-3607-3p&amp;showcnc=1&amp;shownc=1&amp;showncf=1</t>
  </si>
  <si>
    <t>INTS2</t>
  </si>
  <si>
    <t>integrator complex subunit 2</t>
  </si>
  <si>
    <t>http://www.targetscan.org/cgi-bin/targetscan/vert_61/view_gene.cgi?taxid=9606&amp;rs=NM_020748&amp;members=miR-3607-3p&amp;showcnc=1&amp;shownc=1&amp;showncf=1</t>
  </si>
  <si>
    <t>RFFL</t>
  </si>
  <si>
    <t>ring finger and FYVE-like domain containing 1</t>
  </si>
  <si>
    <t>http://www.targetscan.org/cgi-bin/targetscan/vert_61/view_gene.cgi?taxid=9606&amp;rs=NM_001017368&amp;members=miR-3607-3p&amp;showcnc=1&amp;shownc=1&amp;showncf=1</t>
  </si>
  <si>
    <t>MARK3</t>
  </si>
  <si>
    <t>MAP/microtubule affinity-regulating kinase 3</t>
  </si>
  <si>
    <t>http://www.targetscan.org/cgi-bin/targetscan/vert_61/view_gene.cgi?taxid=9606&amp;rs=NM_001128918&amp;members=miR-3607-3p&amp;showcnc=1&amp;shownc=1&amp;showncf=1</t>
  </si>
  <si>
    <t>NID1</t>
  </si>
  <si>
    <t>nidogen 1</t>
  </si>
  <si>
    <t>http://www.targetscan.org/cgi-bin/targetscan/vert_61/view_gene.cgi?taxid=9606&amp;rs=NM_002508&amp;members=miR-3607-3p&amp;showcnc=1&amp;shownc=1&amp;showncf=1</t>
  </si>
  <si>
    <t>N4BP1</t>
  </si>
  <si>
    <t>NEDD4 binding protein 1</t>
  </si>
  <si>
    <t>http://www.targetscan.org/cgi-bin/targetscan/vert_61/view_gene.cgi?taxid=9606&amp;rs=NM_153029&amp;members=miR-3607-3p&amp;showcnc=1&amp;shownc=1&amp;showncf=1</t>
  </si>
  <si>
    <t>AHCY</t>
  </si>
  <si>
    <t>adenosylhomocysteinase</t>
  </si>
  <si>
    <t>http://www.targetscan.org/cgi-bin/targetscan/vert_61/view_gene.cgi?taxid=9606&amp;rs=NM_000687&amp;members=miR-3607-3p&amp;showcnc=1&amp;shownc=1&amp;showncf=1</t>
  </si>
  <si>
    <t>PPARGC1A</t>
  </si>
  <si>
    <t>peroxisome proliferator-activated receptor gamma, coactivator 1 alpha</t>
  </si>
  <si>
    <t>http://www.targetscan.org/cgi-bin/targetscan/vert_61/view_gene.cgi?taxid=9606&amp;rs=NM_013261&amp;members=miR-3607-3p&amp;showcnc=1&amp;shownc=1&amp;showncf=1</t>
  </si>
  <si>
    <t>RDH10</t>
  </si>
  <si>
    <t>retinol dehydrogenase 10 (all-trans)</t>
  </si>
  <si>
    <t>http://www.targetscan.org/cgi-bin/targetscan/vert_61/view_gene.cgi?taxid=9606&amp;rs=NM_172037&amp;members=miR-3607-3p&amp;showcnc=1&amp;shownc=1&amp;showncf=1</t>
  </si>
  <si>
    <t>FAM109A</t>
  </si>
  <si>
    <t>family with sequence similarity 109, member A</t>
  </si>
  <si>
    <t>http://www.targetscan.org/cgi-bin/targetscan/vert_61/view_gene.cgi?taxid=9606&amp;rs=NM_001177996&amp;members=miR-3607-3p&amp;showcnc=1&amp;shownc=1&amp;showncf=1</t>
  </si>
  <si>
    <t>TEAD1</t>
  </si>
  <si>
    <t>TEA domain family member 1 (SV40 transcriptional enhancer factor)</t>
  </si>
  <si>
    <t>http://www.targetscan.org/cgi-bin/targetscan/vert_61/view_gene.cgi?taxid=9606&amp;rs=NM_021961&amp;members=miR-3607-3p&amp;showcnc=1&amp;shownc=1&amp;showncf=1</t>
  </si>
  <si>
    <t>PALM2</t>
  </si>
  <si>
    <t>paralemmin 2</t>
  </si>
  <si>
    <t>http://www.targetscan.org/cgi-bin/targetscan/vert_61/view_gene.cgi?taxid=9606&amp;rs=NM_001037293&amp;members=miR-3607-3p&amp;showcnc=1&amp;shownc=1&amp;showncf=1</t>
  </si>
  <si>
    <t>DSC3</t>
  </si>
  <si>
    <t>desmocollin 3</t>
  </si>
  <si>
    <t>http://www.targetscan.org/cgi-bin/targetscan/vert_61/view_gene.cgi?taxid=9606&amp;rs=NM_001941&amp;members=miR-3607-3p&amp;showcnc=1&amp;shownc=1&amp;showncf=1</t>
  </si>
  <si>
    <t>FLT3LG</t>
  </si>
  <si>
    <t>fms-related tyrosine kinase 3 ligand</t>
  </si>
  <si>
    <t>http://www.targetscan.org/cgi-bin/targetscan/vert_61/view_gene.cgi?taxid=9606&amp;rs=NM_001204502&amp;members=miR-3607-3p&amp;showcnc=1&amp;shownc=1&amp;showncf=1</t>
  </si>
  <si>
    <t>ARID1A</t>
  </si>
  <si>
    <t>AT rich interactive domain 1A (SWI-like)</t>
  </si>
  <si>
    <t>http://www.targetscan.org/cgi-bin/targetscan/vert_61/view_gene.cgi?taxid=9606&amp;rs=NM_006015&amp;members=miR-3607-3p&amp;showcnc=1&amp;shownc=1&amp;showncf=1</t>
  </si>
  <si>
    <t>RANBP9</t>
  </si>
  <si>
    <t>RAN binding protein 9</t>
  </si>
  <si>
    <t>http://www.targetscan.org/cgi-bin/targetscan/vert_61/view_gene.cgi?taxid=9606&amp;rs=NM_005493&amp;members=miR-3607-3p&amp;showcnc=1&amp;shownc=1&amp;showncf=1</t>
  </si>
  <si>
    <t>TAP2</t>
  </si>
  <si>
    <t>transporter 2, ATP-binding cassette, sub-family B (MDR/TAP)</t>
  </si>
  <si>
    <t>http://www.targetscan.org/cgi-bin/targetscan/vert_61/view_gene.cgi?taxid=9606&amp;rs=NM_000544&amp;members=miR-3607-3p&amp;showcnc=1&amp;shownc=1&amp;showncf=1</t>
  </si>
  <si>
    <t>ZNF704</t>
  </si>
  <si>
    <t>zinc finger protein 704</t>
  </si>
  <si>
    <t>http://www.targetscan.org/cgi-bin/targetscan/vert_61/view_gene.cgi?taxid=9606&amp;rs=NM_001033723&amp;members=miR-3607-3p&amp;showcnc=1&amp;shownc=1&amp;showncf=1</t>
  </si>
  <si>
    <t>IQSEC2</t>
  </si>
  <si>
    <t>IQ motif and Sec7 domain 2</t>
  </si>
  <si>
    <t>http://www.targetscan.org/cgi-bin/targetscan/vert_61/view_gene.cgi?taxid=9606&amp;rs=NM_001111125&amp;members=miR-3607-3p&amp;showcnc=1&amp;shownc=1&amp;showncf=1</t>
  </si>
  <si>
    <t>CDH13</t>
  </si>
  <si>
    <t>cadherin 13, H-cadherin (heart)</t>
  </si>
  <si>
    <t>http://www.targetscan.org/cgi-bin/targetscan/vert_61/view_gene.cgi?taxid=9606&amp;rs=NM_001220488&amp;members=miR-3607-3p&amp;showcnc=1&amp;shownc=1&amp;showncf=1</t>
  </si>
  <si>
    <t>PELI1</t>
  </si>
  <si>
    <t>pellino homolog 1 (Drosophila)</t>
  </si>
  <si>
    <t>http://www.targetscan.org/cgi-bin/targetscan/vert_61/view_gene.cgi?taxid=9606&amp;rs=NM_020651&amp;members=miR-3607-3p&amp;showcnc=1&amp;shownc=1&amp;showncf=1</t>
  </si>
  <si>
    <t>EIF4G2</t>
  </si>
  <si>
    <t>eukaryotic translation initiation factor 4 gamma, 2</t>
  </si>
  <si>
    <t>http://www.targetscan.org/cgi-bin/targetscan/vert_61/view_gene.cgi?taxid=9606&amp;rs=NM_001042559&amp;members=miR-3607-3p&amp;showcnc=1&amp;shownc=1&amp;showncf=1</t>
  </si>
  <si>
    <t>TANK</t>
  </si>
  <si>
    <t>TRAF family member-associated NFKB activator</t>
  </si>
  <si>
    <t>http://www.targetscan.org/cgi-bin/targetscan/vert_61/view_gene.cgi?taxid=9606&amp;rs=NM_001199135&amp;members=miR-3607-3p&amp;showcnc=1&amp;shownc=1&amp;showncf=1</t>
  </si>
  <si>
    <t>CSNK1G1</t>
  </si>
  <si>
    <t>casein kinase 1, gamma 1</t>
  </si>
  <si>
    <t>http://www.targetscan.org/cgi-bin/targetscan/vert_61/view_gene.cgi?taxid=9606&amp;rs=NM_022048&amp;members=miR-3607-3p&amp;showcnc=1&amp;shownc=1&amp;showncf=1</t>
  </si>
  <si>
    <t>WDR5</t>
  </si>
  <si>
    <t>WD repeat domain 5</t>
  </si>
  <si>
    <t>http://www.targetscan.org/cgi-bin/targetscan/vert_61/view_gene.cgi?taxid=9606&amp;rs=NM_017588&amp;members=miR-3607-3p&amp;showcnc=1&amp;shownc=1&amp;showncf=1</t>
  </si>
  <si>
    <t>MED13</t>
  </si>
  <si>
    <t>mediator complex subunit 13</t>
  </si>
  <si>
    <t>http://www.targetscan.org/cgi-bin/targetscan/vert_61/view_gene.cgi?taxid=9606&amp;rs=NM_005121&amp;members=miR-3607-3p&amp;showcnc=1&amp;shownc=1&amp;showncf=1</t>
  </si>
  <si>
    <t>JDP2</t>
  </si>
  <si>
    <t>Jun dimerization protein 2</t>
  </si>
  <si>
    <t>&gt;-0.07</t>
  </si>
  <si>
    <t>http://www.targetscan.org/cgi-bin/targetscan/vert_61/view_gene.cgi?taxid=9606&amp;rs=NM_001135047&amp;members=miR-3607-3p&amp;showcnc=1&amp;shownc=1&amp;showncf=1</t>
  </si>
  <si>
    <t>ZEB2</t>
  </si>
  <si>
    <t>zinc finger E-box binding homeobox 2</t>
  </si>
  <si>
    <t>http://www.targetscan.org/cgi-bin/targetscan/vert_61/view_gene.cgi?taxid=9606&amp;rs=NM_001171653&amp;members=miR-3607-3p&amp;showcnc=1&amp;shownc=1&amp;showncf=1</t>
  </si>
  <si>
    <t>SPRY3</t>
  </si>
  <si>
    <t>sprouty homolog 3 (Drosophila)</t>
  </si>
  <si>
    <t>http://www.targetscan.org/cgi-bin/targetscan/vert_61/view_gene.cgi?taxid=9606&amp;rs=NM_005840&amp;members=miR-3607-3p&amp;showcnc=1&amp;shownc=1&amp;showncf=1</t>
  </si>
  <si>
    <t>SLC7A11</t>
  </si>
  <si>
    <t>solute carrier family 7 (anionic amino acid transporter light chain, xc- system), member 11</t>
  </si>
  <si>
    <t>http://www.targetscan.org/cgi-bin/targetscan/vert_61/view_gene.cgi?taxid=9606&amp;rs=NM_014331&amp;members=miR-3607-3p&amp;showcnc=1&amp;shownc=1&amp;showncf=1</t>
  </si>
  <si>
    <t>FAM43A</t>
  </si>
  <si>
    <t>family with sequence similarity 43, member A</t>
  </si>
  <si>
    <t>http://www.targetscan.org/cgi-bin/targetscan/vert_61/view_gene.cgi?taxid=9606&amp;rs=NM_153690&amp;members=miR-3607-3p&amp;showcnc=1&amp;shownc=1&amp;showncf=1</t>
  </si>
  <si>
    <t>C6orf89</t>
  </si>
  <si>
    <t>chromosome 6 open reading frame 89</t>
  </si>
  <si>
    <t>http://www.targetscan.org/cgi-bin/targetscan/vert_61/view_gene.cgi?taxid=9606&amp;rs=NM_152734&amp;members=miR-3607-3p&amp;showcnc=1&amp;shownc=1&amp;showncf=1</t>
  </si>
  <si>
    <t>PDZD2</t>
  </si>
  <si>
    <t>PDZ domain containing 2</t>
  </si>
  <si>
    <t>http://www.targetscan.org/cgi-bin/targetscan/vert_61/view_gene.cgi?taxid=9606&amp;rs=NM_178140&amp;members=miR-3607-3p&amp;showcnc=1&amp;shownc=1&amp;showncf=1</t>
  </si>
  <si>
    <t>HERC3</t>
  </si>
  <si>
    <t>hect domain and RLD 3</t>
  </si>
  <si>
    <t>http://www.targetscan.org/cgi-bin/targetscan/vert_61/view_gene.cgi?taxid=9606&amp;rs=NM_014606&amp;members=miR-3607-3p&amp;showcnc=1&amp;shownc=1&amp;showncf=1</t>
  </si>
  <si>
    <t>PSMB2</t>
  </si>
  <si>
    <t>proteasome (prosome, macropain) subunit, beta type, 2</t>
  </si>
  <si>
    <t>http://www.targetscan.org/cgi-bin/targetscan/vert_61/view_gene.cgi?taxid=9606&amp;rs=NM_001199779&amp;members=miR-3607-3p&amp;showcnc=1&amp;shownc=1&amp;showncf=1</t>
  </si>
  <si>
    <t>TSGA14</t>
  </si>
  <si>
    <t>testis specific, 14</t>
  </si>
  <si>
    <t>http://www.targetscan.org/cgi-bin/targetscan/vert_61/view_gene.cgi?taxid=9606&amp;rs=NM_018718&amp;members=miR-3607-3p&amp;showcnc=1&amp;shownc=1&amp;showncf=1</t>
  </si>
  <si>
    <t>CLCC1</t>
  </si>
  <si>
    <t>chloride channel CLIC-like 1</t>
  </si>
  <si>
    <t>http://www.targetscan.org/cgi-bin/targetscan/vert_61/view_gene.cgi?taxid=9606&amp;rs=NM_001048210&amp;members=miR-3607-3p&amp;showcnc=1&amp;shownc=1&amp;showncf=1</t>
  </si>
  <si>
    <t>FAM160B1</t>
  </si>
  <si>
    <t>family with sequence similarity 160, member B1</t>
  </si>
  <si>
    <t>http://www.targetscan.org/cgi-bin/targetscan/vert_61/view_gene.cgi?taxid=9606&amp;rs=NM_020940&amp;members=miR-3607-3p&amp;showcnc=1&amp;shownc=1&amp;showncf=1</t>
  </si>
  <si>
    <t>SLC25A22</t>
  </si>
  <si>
    <t>solute carrier family 25 (mitochondrial carrier: glutamate), member 22</t>
  </si>
  <si>
    <t>http://www.targetscan.org/cgi-bin/targetscan/vert_61/view_gene.cgi?taxid=9606&amp;rs=NM_001191060&amp;members=miR-3607-3p&amp;showcnc=1&amp;shownc=1&amp;showncf=1</t>
  </si>
  <si>
    <t>UBE2D1</t>
  </si>
  <si>
    <t>ubiquitin-conjugating enzyme E2D 1</t>
  </si>
  <si>
    <t>http://www.targetscan.org/cgi-bin/targetscan/vert_61/view_gene.cgi?taxid=9606&amp;rs=NM_001204880&amp;members=miR-3607-3p&amp;showcnc=1&amp;shownc=1&amp;showncf=1</t>
  </si>
  <si>
    <t>SSX2IP</t>
  </si>
  <si>
    <t>synovial sarcoma, X breakpoint 2 interacting protein</t>
  </si>
  <si>
    <t>http://www.targetscan.org/cgi-bin/targetscan/vert_61/view_gene.cgi?taxid=9606&amp;rs=NM_001166293&amp;members=miR-3607-3p&amp;showcnc=1&amp;shownc=1&amp;showncf=1</t>
  </si>
  <si>
    <t>MYL12A</t>
  </si>
  <si>
    <t>myosin, light chain 12A, regulatory, non-sarcomeric</t>
  </si>
  <si>
    <t>http://www.targetscan.org/cgi-bin/targetscan/vert_61/view_gene.cgi?taxid=9606&amp;rs=NM_006471&amp;members=miR-3607-3p&amp;showcnc=1&amp;shownc=1&amp;showncf=1</t>
  </si>
  <si>
    <t>IGDCC4</t>
  </si>
  <si>
    <t>immunoglobulin superfamily, DCC subclass, member 4</t>
  </si>
  <si>
    <t>http://www.targetscan.org/cgi-bin/targetscan/vert_61/view_gene.cgi?taxid=9606&amp;rs=NM_020962&amp;members=miR-3607-3p&amp;showcnc=1&amp;shownc=1&amp;showncf=1</t>
  </si>
  <si>
    <t>BMPR2</t>
  </si>
  <si>
    <t>bone morphogenetic protein receptor, type II (serine/threonine kinase)</t>
  </si>
  <si>
    <t>http://www.targetscan.org/cgi-bin/targetscan/vert_61/view_gene.cgi?taxid=9606&amp;rs=NM_001204&amp;members=miR-3607-3p&amp;showcnc=1&amp;shownc=1&amp;showncf=1</t>
  </si>
  <si>
    <t>HIPK1</t>
  </si>
  <si>
    <t>homeodomain interacting protein kinase 1</t>
  </si>
  <si>
    <t>http://www.targetscan.org/cgi-bin/targetscan/vert_61/view_gene.cgi?taxid=9606&amp;rs=NM_181358&amp;members=miR-3607-3p&amp;showcnc=1&amp;shownc=1&amp;showncf=1</t>
  </si>
  <si>
    <t>NFAT5</t>
  </si>
  <si>
    <t>nuclear factor of activated T-cells 5, tonicity-responsive</t>
  </si>
  <si>
    <t>http://www.targetscan.org/cgi-bin/targetscan/vert_61/view_gene.cgi?taxid=9606&amp;rs=NM_001113178&amp;members=miR-3607-3p&amp;showcnc=1&amp;shownc=1&amp;showncf=1</t>
  </si>
  <si>
    <t>NFX1</t>
  </si>
  <si>
    <t>nuclear transcription factor, X-box binding 1</t>
  </si>
  <si>
    <t>http://www.targetscan.org/cgi-bin/targetscan/vert_61/view_gene.cgi?taxid=9606&amp;rs=NM_002504&amp;members=miR-3607-3p&amp;showcnc=1&amp;shownc=1&amp;showncf=1</t>
  </si>
  <si>
    <t>SLC9A4</t>
  </si>
  <si>
    <t>solute carrier family 9 (sodium/hydrogen exchanger), member 4</t>
  </si>
  <si>
    <t>http://www.targetscan.org/cgi-bin/targetscan/vert_61/view_gene.cgi?taxid=9606&amp;rs=NM_001011552&amp;members=miR-3607-3p&amp;showcnc=1&amp;shownc=1&amp;showncf=1</t>
  </si>
  <si>
    <t>SIRT5</t>
  </si>
  <si>
    <t>sirtuin 5</t>
  </si>
  <si>
    <t>http://www.targetscan.org/cgi-bin/targetscan/vert_61/view_gene.cgi?taxid=9606&amp;rs=NM_031244&amp;members=miR-3607-3p&amp;showcnc=1&amp;shownc=1&amp;showncf=1</t>
  </si>
  <si>
    <t>SCYL3</t>
  </si>
  <si>
    <t>SCY1-like 3 (S. cerevisiae)</t>
  </si>
  <si>
    <t>http://www.targetscan.org/cgi-bin/targetscan/vert_61/view_gene.cgi?taxid=9606&amp;rs=NM_020423&amp;members=miR-3607-3p&amp;showcnc=1&amp;shownc=1&amp;showncf=1</t>
  </si>
  <si>
    <t>MARK1</t>
  </si>
  <si>
    <t>MAP/microtubule affinity-regulating kinase 1</t>
  </si>
  <si>
    <t>http://www.targetscan.org/cgi-bin/targetscan/vert_61/view_gene.cgi?taxid=9606&amp;rs=NM_018650&amp;members=miR-3607-3p&amp;showcnc=1&amp;shownc=1&amp;showncf=1</t>
  </si>
  <si>
    <t>RNMT</t>
  </si>
  <si>
    <t>RNA (guanine-7-) methyltransferase</t>
  </si>
  <si>
    <t>http://www.targetscan.org/cgi-bin/targetscan/vert_61/view_gene.cgi?taxid=9606&amp;rs=NM_003799&amp;members=miR-3607-3p&amp;showcnc=1&amp;shownc=1&amp;showncf=1</t>
  </si>
  <si>
    <t>AVEN</t>
  </si>
  <si>
    <t>apoptosis, caspase activation inhibitor</t>
  </si>
  <si>
    <t>http://www.targetscan.org/cgi-bin/targetscan/vert_61/view_gene.cgi?taxid=9606&amp;rs=NM_020371&amp;members=miR-3607-3p&amp;showcnc=1&amp;shownc=1&amp;showncf=1</t>
  </si>
  <si>
    <t>FOXO1</t>
  </si>
  <si>
    <t>forkhead box O1</t>
  </si>
  <si>
    <t>http://www.targetscan.org/cgi-bin/targetscan/vert_61/view_gene.cgi?taxid=9606&amp;rs=NM_002015&amp;members=miR-3607-3p&amp;showcnc=1&amp;shownc=1&amp;showncf=1</t>
  </si>
  <si>
    <t>RGL1</t>
  </si>
  <si>
    <t>ral guanine nucleotide dissociation stimulator-like 1</t>
  </si>
  <si>
    <t>http://www.targetscan.org/cgi-bin/targetscan/vert_61/view_gene.cgi?taxid=9606&amp;rs=NM_015149&amp;members=miR-3607-3p&amp;showcnc=1&amp;shownc=1&amp;showncf=1</t>
  </si>
  <si>
    <t>BCOR</t>
  </si>
  <si>
    <t>BCL6 corepressor</t>
  </si>
  <si>
    <t>http://www.targetscan.org/cgi-bin/targetscan/vert_61/view_gene.cgi?taxid=9606&amp;rs=NM_001123383&amp;members=miR-3607-3p&amp;showcnc=1&amp;shownc=1&amp;showncf=1</t>
  </si>
  <si>
    <t>SCN2A</t>
  </si>
  <si>
    <t>sodium channel, voltage-gated, type II, alpha subunit</t>
  </si>
  <si>
    <t>http://www.targetscan.org/cgi-bin/targetscan/vert_61/view_gene.cgi?taxid=9606&amp;rs=NM_001040142&amp;members=miR-3607-3p&amp;showcnc=1&amp;shownc=1&amp;showncf=1</t>
  </si>
  <si>
    <t>KIAA1045</t>
  </si>
  <si>
    <t>http://www.targetscan.org/cgi-bin/targetscan/vert_61/view_gene.cgi?taxid=9606&amp;rs=NM_015297&amp;members=miR-3607-3p&amp;showcnc=1&amp;shownc=1&amp;showncf=1</t>
  </si>
  <si>
    <t>GALNT6</t>
  </si>
  <si>
    <t>UDP-N-acetyl-alpha-D-galactosamine:polypeptide N-acetylgalactosaminyltransferase 6 (GalNAc-T6)</t>
  </si>
  <si>
    <t>&gt;-0.06</t>
  </si>
  <si>
    <t>http://www.targetscan.org/cgi-bin/targetscan/vert_61/view_gene.cgi?taxid=9606&amp;rs=NM_007210&amp;members=miR-3607-3p&amp;showcnc=1&amp;shownc=1&amp;showncf=1</t>
  </si>
  <si>
    <t>ZNF770</t>
  </si>
  <si>
    <t>zinc finger protein 770</t>
  </si>
  <si>
    <t>http://www.targetscan.org/cgi-bin/targetscan/vert_61/view_gene.cgi?taxid=9606&amp;rs=NM_014106&amp;members=miR-3607-3p&amp;showcnc=1&amp;shownc=1&amp;showncf=1</t>
  </si>
  <si>
    <t>ILDR2</t>
  </si>
  <si>
    <t>immunoglobulin-like domain containing receptor 2</t>
  </si>
  <si>
    <t>http://www.targetscan.org/cgi-bin/targetscan/vert_61/view_gene.cgi?taxid=9606&amp;rs=NM_199351&amp;members=miR-3607-3p&amp;showcnc=1&amp;shownc=1&amp;showncf=1</t>
  </si>
  <si>
    <t>SH3PXD2A</t>
  </si>
  <si>
    <t>SH3 and PX domains 2A</t>
  </si>
  <si>
    <t>http://www.targetscan.org/cgi-bin/targetscan/vert_61/view_gene.cgi?taxid=9606&amp;rs=NM_014631&amp;members=miR-3607-3p&amp;showcnc=1&amp;shownc=1&amp;showncf=1</t>
  </si>
  <si>
    <t>FBXW2</t>
  </si>
  <si>
    <t>F-box and WD repeat domain containing 2</t>
  </si>
  <si>
    <t>http://www.targetscan.org/cgi-bin/targetscan/vert_61/view_gene.cgi?taxid=9606&amp;rs=NM_012164&amp;members=miR-3607-3p&amp;showcnc=1&amp;shownc=1&amp;showncf=1</t>
  </si>
  <si>
    <t>LMAN1</t>
  </si>
  <si>
    <t>lectin, mannose-binding, 1</t>
  </si>
  <si>
    <t>http://www.targetscan.org/cgi-bin/targetscan/vert_61/view_gene.cgi?taxid=9606&amp;rs=NM_005570&amp;members=miR-3607-3p&amp;showcnc=1&amp;shownc=1&amp;showncf=1</t>
  </si>
  <si>
    <t>CLIP3</t>
  </si>
  <si>
    <t>CAP-GLY domain containing linker protein 3</t>
  </si>
  <si>
    <t>http://www.targetscan.org/cgi-bin/targetscan/vert_61/view_gene.cgi?taxid=9606&amp;rs=NM_001199570&amp;members=miR-3607-3p&amp;showcnc=1&amp;shownc=1&amp;showncf=1</t>
  </si>
  <si>
    <t>MFSD6</t>
  </si>
  <si>
    <t>major facilitator superfamily domain containing 6</t>
  </si>
  <si>
    <t>http://www.targetscan.org/cgi-bin/targetscan/vert_61/view_gene.cgi?taxid=9606&amp;rs=NM_017694&amp;members=miR-3607-3p&amp;showcnc=1&amp;shownc=1&amp;showncf=1</t>
  </si>
  <si>
    <t>CCDC120</t>
  </si>
  <si>
    <t>coiled-coil domain containing 120</t>
  </si>
  <si>
    <t>http://www.targetscan.org/cgi-bin/targetscan/vert_61/view_gene.cgi?taxid=9606&amp;rs=NM_001163321&amp;members=miR-3607-3p&amp;showcnc=1&amp;shownc=1&amp;showncf=1</t>
  </si>
  <si>
    <t>ORC4</t>
  </si>
  <si>
    <t>origin recognition complex, subunit 4</t>
  </si>
  <si>
    <t>http://www.targetscan.org/cgi-bin/targetscan/vert_61/view_gene.cgi?taxid=9606&amp;rs=NM_001190879&amp;members=miR-3607-3p&amp;showcnc=1&amp;shownc=1&amp;showncf=1</t>
  </si>
  <si>
    <t>SOS1</t>
  </si>
  <si>
    <t>son of sevenless homolog 1 (Drosophila)</t>
  </si>
  <si>
    <t>http://www.targetscan.org/cgi-bin/targetscan/vert_61/view_gene.cgi?taxid=9606&amp;rs=NM_005633&amp;members=miR-3607-3p&amp;showcnc=1&amp;shownc=1&amp;showncf=1</t>
  </si>
  <si>
    <t>NUDT11</t>
  </si>
  <si>
    <t>nudix (nucleoside diphosphate linked moiety X)-type motif 11</t>
  </si>
  <si>
    <t>http://www.targetscan.org/cgi-bin/targetscan/vert_61/view_gene.cgi?taxid=9606&amp;rs=NM_018159&amp;members=miR-3607-3p&amp;showcnc=1&amp;shownc=1&amp;showncf=1</t>
  </si>
  <si>
    <t>TCF7</t>
  </si>
  <si>
    <t>transcription factor 7 (T-cell specific, HMG-box)</t>
  </si>
  <si>
    <t>http://www.targetscan.org/cgi-bin/targetscan/vert_61/view_gene.cgi?taxid=9606&amp;rs=NM_001134851&amp;members=miR-3607-3p&amp;showcnc=1&amp;shownc=1&amp;showncf=1</t>
  </si>
  <si>
    <t>GXYLT1</t>
  </si>
  <si>
    <t>glucoside xylosyltransferase 1</t>
  </si>
  <si>
    <t>http://www.targetscan.org/cgi-bin/targetscan/vert_61/view_gene.cgi?taxid=9606&amp;rs=NM_001099650&amp;members=miR-3607-3p&amp;showcnc=1&amp;shownc=1&amp;showncf=1</t>
  </si>
  <si>
    <t>NR3C2</t>
  </si>
  <si>
    <t>nuclear receptor subfamily 3, group C, member 2</t>
  </si>
  <si>
    <t>http://www.targetscan.org/cgi-bin/targetscan/vert_61/view_gene.cgi?taxid=9606&amp;rs=NM_000901&amp;members=miR-3607-3p&amp;showcnc=1&amp;shownc=1&amp;showncf=1</t>
  </si>
  <si>
    <t>FCRL4</t>
  </si>
  <si>
    <t>Fc receptor-like 4</t>
  </si>
  <si>
    <t>http://www.targetscan.org/cgi-bin/targetscan/vert_61/view_gene.cgi?taxid=9606&amp;rs=NM_031282&amp;members=miR-3607-3p&amp;showcnc=1&amp;shownc=1&amp;showncf=1</t>
  </si>
  <si>
    <t>NUAK1</t>
  </si>
  <si>
    <t>NUAK family, SNF1-like kinase, 1</t>
  </si>
  <si>
    <t>http://www.targetscan.org/cgi-bin/targetscan/vert_61/view_gene.cgi?taxid=9606&amp;rs=NM_014840&amp;members=miR-3607-3p&amp;showcnc=1&amp;shownc=1&amp;showncf=1</t>
  </si>
  <si>
    <t>ARID4B</t>
  </si>
  <si>
    <t>AT rich interactive domain 4B (RBP1-like)</t>
  </si>
  <si>
    <t>http://www.targetscan.org/cgi-bin/targetscan/vert_61/view_gene.cgi?taxid=9606&amp;rs=NM_001206794&amp;members=miR-3607-3p&amp;showcnc=1&amp;shownc=1&amp;showncf=1</t>
  </si>
  <si>
    <t>CHD7</t>
  </si>
  <si>
    <t>chromodomain helicase DNA binding protein 7</t>
  </si>
  <si>
    <t>http://www.targetscan.org/cgi-bin/targetscan/vert_61/view_gene.cgi?taxid=9606&amp;rs=NM_017780&amp;members=miR-3607-3p&amp;showcnc=1&amp;shownc=1&amp;showncf=1</t>
  </si>
  <si>
    <t>FBRSL1</t>
  </si>
  <si>
    <t>fibrosin-like 1</t>
  </si>
  <si>
    <t>http://www.targetscan.org/cgi-bin/targetscan/vert_61/view_gene.cgi?taxid=9606&amp;rs=NM_001142641&amp;members=miR-3607-3p&amp;showcnc=1&amp;shownc=1&amp;showncf=1</t>
  </si>
  <si>
    <t>SEZ6L</t>
  </si>
  <si>
    <t>seizure related 6 homolog (mouse)-like</t>
  </si>
  <si>
    <t>http://www.targetscan.org/cgi-bin/targetscan/vert_61/view_gene.cgi?taxid=9606&amp;rs=NM_001184773&amp;members=miR-3607-3p&amp;showcnc=1&amp;shownc=1&amp;showncf=1</t>
  </si>
  <si>
    <t>NAV1</t>
  </si>
  <si>
    <t>neuron navigator 1</t>
  </si>
  <si>
    <t>http://www.targetscan.org/cgi-bin/targetscan/vert_61/view_gene.cgi?taxid=9606&amp;rs=NM_001167738&amp;members=miR-3607-3p&amp;showcnc=1&amp;shownc=1&amp;showncf=1</t>
  </si>
  <si>
    <t>SLC22A23</t>
  </si>
  <si>
    <t>solute carrier family 22, member 23</t>
  </si>
  <si>
    <t>http://www.targetscan.org/cgi-bin/targetscan/vert_61/view_gene.cgi?taxid=9606&amp;rs=NM_015482&amp;members=miR-3607-3p&amp;showcnc=1&amp;shownc=1&amp;showncf=1</t>
  </si>
  <si>
    <t>CBX1</t>
  </si>
  <si>
    <t>chromobox homolog 1</t>
  </si>
  <si>
    <t>http://www.targetscan.org/cgi-bin/targetscan/vert_61/view_gene.cgi?taxid=9606&amp;rs=NM_001127228&amp;members=miR-3607-3p&amp;showcnc=1&amp;shownc=1&amp;showncf=1</t>
  </si>
  <si>
    <t>AP3D1</t>
  </si>
  <si>
    <t>adaptor-related protein complex 3, delta 1 subunit</t>
  </si>
  <si>
    <t>http://www.targetscan.org/cgi-bin/targetscan/vert_61/view_gene.cgi?taxid=9606&amp;rs=NM_001077523&amp;members=miR-3607-3p&amp;showcnc=1&amp;shownc=1&amp;showncf=1</t>
  </si>
  <si>
    <t>MIDN</t>
  </si>
  <si>
    <t>midnolin</t>
  </si>
  <si>
    <t>http://www.targetscan.org/cgi-bin/targetscan/vert_61/view_gene.cgi?taxid=9606&amp;rs=NM_177401&amp;members=miR-3607-3p&amp;showcnc=1&amp;shownc=1&amp;showncf=1</t>
  </si>
  <si>
    <t>RAPH1</t>
  </si>
  <si>
    <t>Ras association (RalGDS/AF-6) and pleckstrin homology domains 1</t>
  </si>
  <si>
    <t>http://www.targetscan.org/cgi-bin/targetscan/vert_61/view_gene.cgi?taxid=9606&amp;rs=NM_213589&amp;members=miR-3607-3p&amp;showcnc=1&amp;shownc=1&amp;showncf=1</t>
  </si>
  <si>
    <t>MYCL1</t>
  </si>
  <si>
    <t>v-myc myelocytomatosis viral oncogene homolog 1, lung carcinoma derived (avian)</t>
  </si>
  <si>
    <t>http://www.targetscan.org/cgi-bin/targetscan/vert_61/view_gene.cgi?taxid=9606&amp;rs=NM_001033081&amp;members=miR-3607-3p&amp;showcnc=1&amp;shownc=1&amp;showncf=1</t>
  </si>
  <si>
    <t>PPFIBP1</t>
  </si>
  <si>
    <t>PTPRF interacting protein, binding protein 1 (liprin beta 1)</t>
  </si>
  <si>
    <t>http://www.targetscan.org/cgi-bin/targetscan/vert_61/view_gene.cgi?taxid=9606&amp;rs=NM_001198915&amp;members=miR-3607-3p&amp;showcnc=1&amp;shownc=1&amp;showncf=1</t>
  </si>
  <si>
    <t>ZDHHC15</t>
  </si>
  <si>
    <t>zinc finger, DHHC-type containing 15</t>
  </si>
  <si>
    <t>http://www.targetscan.org/cgi-bin/targetscan/vert_61/view_gene.cgi?taxid=9606&amp;rs=NM_001146256&amp;members=miR-3607-3p&amp;showcnc=1&amp;shownc=1&amp;showncf=1</t>
  </si>
  <si>
    <t>RELL1</t>
  </si>
  <si>
    <t>RELT-like 1</t>
  </si>
  <si>
    <t>http://www.targetscan.org/cgi-bin/targetscan/vert_61/view_gene.cgi?taxid=9606&amp;rs=NM_001085400&amp;members=miR-3607-3p&amp;showcnc=1&amp;shownc=1&amp;showncf=1</t>
  </si>
  <si>
    <t>NCOA3</t>
  </si>
  <si>
    <t>nuclear receptor coactivator 3</t>
  </si>
  <si>
    <t>http://www.targetscan.org/cgi-bin/targetscan/vert_61/view_gene.cgi?taxid=9606&amp;rs=NM_001174087&amp;members=miR-3607-3p&amp;showcnc=1&amp;shownc=1&amp;showncf=1</t>
  </si>
  <si>
    <t>DNMT3A</t>
  </si>
  <si>
    <t>DNA (cytosine-5-)-methyltransferase 3 alpha</t>
  </si>
  <si>
    <t>http://www.targetscan.org/cgi-bin/targetscan/vert_61/view_gene.cgi?taxid=9606&amp;rs=NM_022552&amp;members=miR-3607-3p&amp;showcnc=1&amp;shownc=1&amp;showncf=1</t>
  </si>
  <si>
    <t>TCTEX1D1</t>
  </si>
  <si>
    <t>Tctex1 domain containing 1</t>
  </si>
  <si>
    <t>http://www.targetscan.org/cgi-bin/targetscan/vert_61/view_gene.cgi?taxid=9606&amp;rs=NM_152665&amp;members=miR-3607-3p&amp;showcnc=1&amp;shownc=1&amp;showncf=1</t>
  </si>
  <si>
    <t>LRRC58</t>
  </si>
  <si>
    <t>leucine rich repeat containing 58</t>
  </si>
  <si>
    <t>http://www.targetscan.org/cgi-bin/targetscan/vert_61/view_gene.cgi?taxid=9606&amp;rs=NM_001099678&amp;members=miR-3607-3p&amp;showcnc=1&amp;shownc=1&amp;showncf=1</t>
  </si>
  <si>
    <t>SHANK3</t>
  </si>
  <si>
    <t>SH3 and multiple ankyrin repeat domains 3</t>
  </si>
  <si>
    <t>http://www.targetscan.org/cgi-bin/targetscan/vert_61/view_gene.cgi?taxid=9606&amp;rs=NM_001080420&amp;members=miR-3607-3p&amp;showcnc=1&amp;shownc=1&amp;showncf=1</t>
  </si>
  <si>
    <t>CTNND2</t>
  </si>
  <si>
    <t>catenin (cadherin-associated protein), delta 2 (neural plakophilin-related arm-repeat protein)</t>
  </si>
  <si>
    <t>http://www.targetscan.org/cgi-bin/targetscan/vert_61/view_gene.cgi?taxid=9606&amp;rs=NM_001332&amp;members=miR-3607-3p&amp;showcnc=1&amp;shownc=1&amp;showncf=1</t>
  </si>
  <si>
    <t>CHST15</t>
  </si>
  <si>
    <t>carbohydrate (N-acetylgalactosamine 4-sulfate 6-O) sulfotransferase 15</t>
  </si>
  <si>
    <t>http://www.targetscan.org/cgi-bin/targetscan/vert_61/view_gene.cgi?taxid=9606&amp;rs=NM_015892&amp;members=miR-3607-3p&amp;showcnc=1&amp;shownc=1&amp;showncf=1</t>
  </si>
  <si>
    <t>RNF165</t>
  </si>
  <si>
    <t>ring finger protein 165</t>
  </si>
  <si>
    <t>http://www.targetscan.org/cgi-bin/targetscan/vert_61/view_gene.cgi?taxid=9606&amp;rs=NM_152470&amp;members=miR-3607-3p&amp;showcnc=1&amp;shownc=1&amp;showncf=1</t>
  </si>
  <si>
    <t>NCOR1</t>
  </si>
  <si>
    <t>nuclear receptor corepressor 1</t>
  </si>
  <si>
    <t>&gt;-0.04</t>
  </si>
  <si>
    <t>http://www.targetscan.org/cgi-bin/targetscan/vert_61/view_gene.cgi?taxid=9606&amp;rs=NM_001190440&amp;members=miR-3607-3p&amp;showcnc=1&amp;shownc=1&amp;showncf=1</t>
  </si>
  <si>
    <t>TBL1X</t>
  </si>
  <si>
    <t>transducin (beta)-like 1X-linked</t>
  </si>
  <si>
    <t>http://www.targetscan.org/cgi-bin/targetscan/vert_61/view_gene.cgi?taxid=9606&amp;rs=NM_001139466&amp;members=miR-3607-3p&amp;showcnc=1&amp;shownc=1&amp;showncf=1</t>
  </si>
  <si>
    <t>KLLN</t>
  </si>
  <si>
    <t>killin, p53-regulated DNA replication inhibitor</t>
  </si>
  <si>
    <t>http://www.targetscan.org/cgi-bin/targetscan/vert_61/view_gene.cgi?taxid=9606&amp;rs=NM_001126049&amp;members=miR-3607-3p&amp;showcnc=1&amp;shownc=1&amp;showncf=1</t>
  </si>
  <si>
    <t>INO80D</t>
  </si>
  <si>
    <t>INO80 complex subunit D</t>
  </si>
  <si>
    <t>http://www.targetscan.org/cgi-bin/targetscan/vert_61/view_gene.cgi?taxid=9606&amp;rs=NM_017759&amp;members=miR-3607-3p&amp;showcnc=1&amp;shownc=1&amp;showncf=1</t>
  </si>
  <si>
    <t>FOXJ3</t>
  </si>
  <si>
    <t>forkhead box J3</t>
  </si>
  <si>
    <t>http://www.targetscan.org/cgi-bin/targetscan/vert_61/view_gene.cgi?taxid=9606&amp;rs=NM_001198850&amp;members=miR-3607-3p&amp;showcnc=1&amp;shownc=1&amp;showncf=1</t>
  </si>
  <si>
    <t>MAP3K1</t>
  </si>
  <si>
    <t>mitogen-activated protein kinase kinase kinase 1</t>
  </si>
  <si>
    <t>http://www.targetscan.org/cgi-bin/targetscan/vert_61/view_gene.cgi?taxid=9606&amp;rs=NM_005921&amp;members=miR-3607-3p&amp;showcnc=1&amp;shownc=1&amp;showncf=1</t>
  </si>
  <si>
    <t>VANGL1</t>
  </si>
  <si>
    <t>vang-like 1 (van gogh, Drosophila)</t>
  </si>
  <si>
    <t>http://www.targetscan.org/cgi-bin/targetscan/vert_61/view_gene.cgi?taxid=9606&amp;rs=NM_001172411&amp;members=miR-3607-3p&amp;showcnc=1&amp;shownc=1&amp;showncf=1</t>
  </si>
  <si>
    <t>MIER3</t>
  </si>
  <si>
    <t>mesoderm induction early response 1, family member 3</t>
  </si>
  <si>
    <t>http://www.targetscan.org/cgi-bin/targetscan/vert_61/view_gene.cgi?taxid=9606&amp;rs=NM_152622&amp;members=miR-3607-3p&amp;showcnc=1&amp;shownc=1&amp;showncf=1</t>
  </si>
  <si>
    <t>SARM1</t>
  </si>
  <si>
    <t>sterile alpha and TIR motif containing 1</t>
  </si>
  <si>
    <t>http://www.targetscan.org/cgi-bin/targetscan/vert_61/view_gene.cgi?taxid=9606&amp;rs=NM_015077&amp;members=miR-3607-3p&amp;showcnc=1&amp;shownc=1&amp;showncf=1</t>
  </si>
  <si>
    <t>FBXL20</t>
  </si>
  <si>
    <t>F-box and leucine-rich repeat protein 20</t>
  </si>
  <si>
    <t>http://www.targetscan.org/cgi-bin/targetscan/vert_61/view_gene.cgi?taxid=9606&amp;rs=NM_001184906&amp;members=miR-3607-3p&amp;showcnc=1&amp;shownc=1&amp;showncf=1</t>
  </si>
  <si>
    <t>ATG7</t>
  </si>
  <si>
    <t>ATG7 autophagy related 7 homolog (S. cerevisiae)</t>
  </si>
  <si>
    <t>http://www.targetscan.org/cgi-bin/targetscan/vert_61/view_gene.cgi?taxid=9606&amp;rs=NM_001136031&amp;members=miR-3607-3p&amp;showcnc=1&amp;shownc=1&amp;showncf=1</t>
  </si>
  <si>
    <t>EDC3</t>
  </si>
  <si>
    <t>enhancer of mRNA decapping 3 homolog (S. cerevisiae)</t>
  </si>
  <si>
    <t>http://www.targetscan.org/cgi-bin/targetscan/vert_61/view_gene.cgi?taxid=9606&amp;rs=NM_001142443&amp;members=miR-3607-3p&amp;showcnc=1&amp;shownc=1&amp;showncf=1</t>
  </si>
  <si>
    <t>DSEL</t>
  </si>
  <si>
    <t>dermatan sulfate epimerase-like</t>
  </si>
  <si>
    <t>http://www.targetscan.org/cgi-bin/targetscan/vert_61/view_gene.cgi?taxid=9606&amp;rs=NM_032160&amp;members=miR-3607-3p&amp;showcnc=1&amp;shownc=1&amp;showncf=1</t>
  </si>
  <si>
    <t>CCNT2</t>
  </si>
  <si>
    <t>cyclin T2</t>
  </si>
  <si>
    <t>http://www.targetscan.org/cgi-bin/targetscan/vert_61/view_gene.cgi?taxid=9606&amp;rs=NM_001241&amp;members=miR-3607-3p&amp;showcnc=1&amp;shownc=1&amp;showncf=1</t>
  </si>
  <si>
    <t>PTAR1</t>
  </si>
  <si>
    <t>protein prenyltransferase alpha subunit repeat containing 1</t>
  </si>
  <si>
    <t>http://www.targetscan.org/cgi-bin/targetscan/vert_61/view_gene.cgi?taxid=9606&amp;rs=NM_001099666&amp;members=miR-3607-3p&amp;showcnc=1&amp;shownc=1&amp;showncf=1</t>
  </si>
  <si>
    <t>ICK</t>
  </si>
  <si>
    <t>intestinal cell (MAK-like) kinase</t>
  </si>
  <si>
    <t>http://www.targetscan.org/cgi-bin/targetscan/vert_61/view_gene.cgi?taxid=9606&amp;rs=NM_014920&amp;members=miR-3607-3p&amp;showcnc=1&amp;shownc=1&amp;showncf=1</t>
  </si>
  <si>
    <t>MICAL3</t>
  </si>
  <si>
    <t>microtubule associated monoxygenase, calponin and LIM domain containing 3</t>
  </si>
  <si>
    <t>http://www.targetscan.org/cgi-bin/targetscan/vert_61/view_gene.cgi?taxid=9606&amp;rs=NM_001136004&amp;members=miR-3607-3p&amp;showcnc=1&amp;shownc=1&amp;showncf=1</t>
  </si>
  <si>
    <t>SLC36A1</t>
  </si>
  <si>
    <t>solute carrier family 36 (proton/amino acid symporter), member 1</t>
  </si>
  <si>
    <t>http://www.targetscan.org/cgi-bin/targetscan/vert_61/view_gene.cgi?taxid=9606&amp;rs=NM_078483&amp;members=miR-3607-3p&amp;showcnc=1&amp;shownc=1&amp;showncf=1</t>
  </si>
  <si>
    <t>CHD5</t>
  </si>
  <si>
    <t>chromodomain helicase DNA binding protein 5</t>
  </si>
  <si>
    <t>http://www.targetscan.org/cgi-bin/targetscan/vert_61/view_gene.cgi?taxid=9606&amp;rs=NM_015557&amp;members=miR-3607-3p&amp;showcnc=1&amp;shownc=1&amp;showncf=1</t>
  </si>
  <si>
    <t>FAM155A</t>
  </si>
  <si>
    <t>family with sequence similarity 155, member A</t>
  </si>
  <si>
    <t>http://www.targetscan.org/cgi-bin/targetscan/vert_61/view_gene.cgi?taxid=9606&amp;rs=NM_001080396&amp;members=miR-3607-3p&amp;showcnc=1&amp;shownc=1&amp;showncf=1</t>
  </si>
  <si>
    <t>DGKZ</t>
  </si>
  <si>
    <t>diacylglycerol kinase, zeta</t>
  </si>
  <si>
    <t>http://www.targetscan.org/cgi-bin/targetscan/vert_61/view_gene.cgi?taxid=9606&amp;rs=NM_001105540&amp;members=miR-3607-3p&amp;showcnc=1&amp;shownc=1&amp;showncf=1</t>
  </si>
  <si>
    <t>GK</t>
  </si>
  <si>
    <t>glycerol kinase</t>
  </si>
  <si>
    <t>http://www.targetscan.org/cgi-bin/targetscan/vert_61/view_gene.cgi?taxid=9606&amp;rs=NM_000167&amp;members=miR-3607-3p&amp;showcnc=1&amp;shownc=1&amp;showncf=1</t>
  </si>
  <si>
    <t>PCDH10</t>
  </si>
  <si>
    <t>protocadherin 10</t>
  </si>
  <si>
    <t>http://www.targetscan.org/cgi-bin/targetscan/vert_61/view_gene.cgi?taxid=9606&amp;rs=NM_032961&amp;members=miR-3607-3p&amp;showcnc=1&amp;shownc=1&amp;showncf=1</t>
  </si>
  <si>
    <t>NCOR2</t>
  </si>
  <si>
    <t>nuclear receptor corepressor 2</t>
  </si>
  <si>
    <t>http://www.targetscan.org/cgi-bin/targetscan/vert_61/view_gene.cgi?taxid=9606&amp;rs=NM_001077261&amp;members=miR-3607-3p&amp;showcnc=1&amp;shownc=1&amp;showncf=1</t>
  </si>
  <si>
    <t>ZNF382</t>
  </si>
  <si>
    <t>zinc finger protein 382</t>
  </si>
  <si>
    <t>http://www.targetscan.org/cgi-bin/targetscan/vert_61/view_gene.cgi?taxid=9606&amp;rs=NM_032825&amp;members=miR-3607-3p&amp;showcnc=1&amp;shownc=1&amp;showncf=1</t>
  </si>
  <si>
    <t>CPEB2</t>
  </si>
  <si>
    <t>cytoplasmic polyadenylation element binding protein 2</t>
  </si>
  <si>
    <t>http://www.targetscan.org/cgi-bin/targetscan/vert_61/view_gene.cgi?taxid=9606&amp;rs=NM_001177381&amp;members=miR-3607-3p&amp;showcnc=1&amp;shownc=1&amp;showncf=1</t>
  </si>
  <si>
    <t>STIM2</t>
  </si>
  <si>
    <t>stromal interaction molecule 2</t>
  </si>
  <si>
    <t>http://www.targetscan.org/cgi-bin/targetscan/vert_61/view_gene.cgi?taxid=9606&amp;rs=NM_001169117&amp;members=miR-3607-3p&amp;showcnc=1&amp;shownc=1&amp;showncf=1</t>
  </si>
  <si>
    <t>MRPS25</t>
  </si>
  <si>
    <t>mitochondrial ribosomal protein S25</t>
  </si>
  <si>
    <t>http://www.targetscan.org/cgi-bin/targetscan/vert_61/view_gene.cgi?taxid=9606&amp;rs=NM_022497&amp;members=miR-3607-3p&amp;showcnc=1&amp;shownc=1&amp;showncf=1</t>
  </si>
  <si>
    <t>C10orf105</t>
  </si>
  <si>
    <t>chromosome 10 open reading frame 105</t>
  </si>
  <si>
    <t>&gt;-0.03</t>
  </si>
  <si>
    <t>http://www.targetscan.org/cgi-bin/targetscan/vert_61/view_gene.cgi?taxid=9606&amp;rs=NM_001164375&amp;members=miR-3607-3p&amp;showcnc=1&amp;shownc=1&amp;showncf=1</t>
  </si>
  <si>
    <t>SMARCD2</t>
  </si>
  <si>
    <t>SWI/SNF related, matrix associated, actin dependent regulator of chromatin, subfamily d, member 2</t>
  </si>
  <si>
    <t>http://www.targetscan.org/cgi-bin/targetscan/vert_61/view_gene.cgi?taxid=9606&amp;rs=NM_001098426&amp;members=miR-3607-3p&amp;showcnc=1&amp;shownc=1&amp;showncf=1</t>
  </si>
  <si>
    <t>PLEKHA7</t>
  </si>
  <si>
    <t>pleckstrin homology domain containing, family A member 7</t>
  </si>
  <si>
    <t>http://www.targetscan.org/cgi-bin/targetscan/vert_61/view_gene.cgi?taxid=9606&amp;rs=NM_175058&amp;members=miR-3607-3p&amp;showcnc=1&amp;shownc=1&amp;showncf=1</t>
  </si>
  <si>
    <t>GNG12</t>
  </si>
  <si>
    <t>guanine nucleotide binding protein (G protein), gamma 12</t>
  </si>
  <si>
    <t>http://www.targetscan.org/cgi-bin/targetscan/vert_61/view_gene.cgi?taxid=9606&amp;rs=NM_018841&amp;members=miR-3607-3p&amp;showcnc=1&amp;shownc=1&amp;showncf=1</t>
  </si>
  <si>
    <t>NWD1</t>
  </si>
  <si>
    <t>NACHT and WD repeat domain containing 1</t>
  </si>
  <si>
    <t>http://www.targetscan.org/cgi-bin/targetscan/vert_61/view_gene.cgi?taxid=9606&amp;rs=NM_001007525&amp;members=miR-3607-3p&amp;showcnc=1&amp;shownc=1&amp;showncf=1</t>
  </si>
  <si>
    <t>ADAM12</t>
  </si>
  <si>
    <t>ADAM metallopeptidase domain 12</t>
  </si>
  <si>
    <t>http://www.targetscan.org/cgi-bin/targetscan/vert_61/view_gene.cgi?taxid=9606&amp;rs=NM_003474&amp;members=miR-3607-3p&amp;showcnc=1&amp;shownc=1&amp;showncf=1</t>
  </si>
  <si>
    <t>EML4</t>
  </si>
  <si>
    <t>echinoderm microtubule associated protein like 4</t>
  </si>
  <si>
    <t>http://www.targetscan.org/cgi-bin/targetscan/vert_61/view_gene.cgi?taxid=9606&amp;rs=NM_001145076&amp;members=miR-3607-3p&amp;showcnc=1&amp;shownc=1&amp;showncf=1</t>
  </si>
  <si>
    <t>C9orf86</t>
  </si>
  <si>
    <t>chromosome 9 open reading frame 86</t>
  </si>
  <si>
    <t>http://www.targetscan.org/cgi-bin/targetscan/vert_61/view_gene.cgi?taxid=9606&amp;rs=NM_001173988&amp;members=miR-3607-3p&amp;showcnc=1&amp;shownc=1&amp;showncf=1</t>
  </si>
  <si>
    <t>TMEM86A</t>
  </si>
  <si>
    <t>transmembrane protein 86A</t>
  </si>
  <si>
    <t>http://www.targetscan.org/cgi-bin/targetscan/vert_61/view_gene.cgi?taxid=9606&amp;rs=NM_153347&amp;members=miR-3607-3p&amp;showcnc=1&amp;shownc=1&amp;showncf=1</t>
  </si>
  <si>
    <t>DAGLA</t>
  </si>
  <si>
    <t>diacylglycerol lipase, alpha</t>
  </si>
  <si>
    <t>http://www.targetscan.org/cgi-bin/targetscan/vert_61/view_gene.cgi?taxid=9606&amp;rs=NM_006133&amp;members=miR-3607-3p&amp;showcnc=1&amp;shownc=1&amp;showncf=1</t>
  </si>
  <si>
    <t>GLUL</t>
  </si>
  <si>
    <t>glutamate-ammonia ligase</t>
  </si>
  <si>
    <t>http://www.targetscan.org/cgi-bin/targetscan/vert_61/view_gene.cgi?taxid=9606&amp;rs=NM_001033044&amp;members=miR-3607-3p&amp;showcnc=1&amp;shownc=1&amp;showncf=1</t>
  </si>
  <si>
    <t>VAV3</t>
  </si>
  <si>
    <t>vav 3 guanine nucleotide exchange factor</t>
  </si>
  <si>
    <t>http://www.targetscan.org/cgi-bin/targetscan/vert_61/view_gene.cgi?taxid=9606&amp;rs=NM_001079874&amp;members=miR-3607-3p&amp;showcnc=1&amp;shownc=1&amp;showncf=1</t>
  </si>
  <si>
    <t>PLAC4</t>
  </si>
  <si>
    <t>placenta-specific 4</t>
  </si>
  <si>
    <t>http://www.targetscan.org/cgi-bin/targetscan/vert_61/view_gene.cgi?taxid=9606&amp;rs=NM_182832&amp;members=miR-3607-3p&amp;showcnc=1&amp;shownc=1&amp;showncf=1</t>
  </si>
  <si>
    <t>C1GALT1</t>
  </si>
  <si>
    <t>core 1 synthase, glycoprotein-N-acetylgalactosamine 3-beta-galactosyltransferase, 1</t>
  </si>
  <si>
    <t>http://www.targetscan.org/cgi-bin/targetscan/vert_61/view_gene.cgi?taxid=9606&amp;rs=NM_020156&amp;members=miR-3607-3p&amp;showcnc=1&amp;shownc=1&amp;showncf=1</t>
  </si>
  <si>
    <t>PIRT</t>
  </si>
  <si>
    <t>phosphoinositide-interacting regulator of transient receptor potential channels</t>
  </si>
  <si>
    <t>http://www.targetscan.org/cgi-bin/targetscan/vert_61/view_gene.cgi?taxid=9606&amp;rs=NM_001101387&amp;members=miR-3607-3p&amp;showcnc=1&amp;shownc=1&amp;showncf=1</t>
  </si>
  <si>
    <t>KHNYN</t>
  </si>
  <si>
    <t>KH and NYN domain containing</t>
  </si>
  <si>
    <t>http://www.targetscan.org/cgi-bin/targetscan/vert_61/view_gene.cgi?taxid=9606&amp;rs=NM_015299&amp;members=miR-3607-3p&amp;showcnc=1&amp;shownc=1&amp;showncf=1</t>
  </si>
  <si>
    <t>EREG</t>
  </si>
  <si>
    <t>epiregulin</t>
  </si>
  <si>
    <t>http://www.targetscan.org/cgi-bin/targetscan/vert_61/view_gene.cgi?taxid=9606&amp;rs=NM_001432&amp;members=miR-3607-3p&amp;showcnc=1&amp;shownc=1&amp;showncf=1</t>
  </si>
  <si>
    <t>PIK3R2</t>
  </si>
  <si>
    <t>phosphoinositide-3-kinase, regulatory subunit 2 (beta)</t>
  </si>
  <si>
    <t>http://www.targetscan.org/cgi-bin/targetscan/vert_61/view_gene.cgi?taxid=9606&amp;rs=NM_005027&amp;members=miR-3607-3p&amp;showcnc=1&amp;shownc=1&amp;showncf=1</t>
  </si>
  <si>
    <t>DENND5B</t>
  </si>
  <si>
    <t>DENN/MADD domain containing 5B</t>
  </si>
  <si>
    <t>http://www.targetscan.org/cgi-bin/targetscan/vert_61/view_gene.cgi?taxid=9606&amp;rs=NM_144973&amp;members=miR-3607-3p&amp;showcnc=1&amp;shownc=1&amp;showncf=1</t>
  </si>
  <si>
    <t>B3GAT1</t>
  </si>
  <si>
    <t>beta-1,3-glucuronyltransferase 1 (glucuronosyltransferase P)</t>
  </si>
  <si>
    <t>http://www.targetscan.org/cgi-bin/targetscan/vert_61/view_gene.cgi?taxid=9606&amp;rs=NM_018644&amp;members=miR-3607-3p&amp;showcnc=1&amp;shownc=1&amp;showncf=1</t>
  </si>
  <si>
    <t>LDLRAP1</t>
  </si>
  <si>
    <t>low density lipoprotein receptor adaptor protein 1</t>
  </si>
  <si>
    <t>http://www.targetscan.org/cgi-bin/targetscan/vert_61/view_gene.cgi?taxid=9606&amp;rs=NM_015627&amp;members=miR-3607-3p&amp;showcnc=1&amp;shownc=1&amp;showncf=1</t>
  </si>
  <si>
    <t>EGR3</t>
  </si>
  <si>
    <t>early growth response 3</t>
  </si>
  <si>
    <t>http://www.targetscan.org/cgi-bin/targetscan/vert_61/view_gene.cgi?taxid=9606&amp;rs=NM_001199880&amp;members=miR-3607-3p&amp;showcnc=1&amp;shownc=1&amp;showncf=1</t>
  </si>
  <si>
    <t>PLCB3</t>
  </si>
  <si>
    <t>phospholipase C, beta 3 (phosphatidylinositol-specific)</t>
  </si>
  <si>
    <t>http://www.targetscan.org/cgi-bin/targetscan/vert_61/view_gene.cgi?taxid=9606&amp;rs=NM_000932&amp;members=miR-3607-3p&amp;showcnc=1&amp;shownc=1&amp;showncf=1</t>
  </si>
  <si>
    <t>ABHD5</t>
  </si>
  <si>
    <t>abhydrolase domain containing 5</t>
  </si>
  <si>
    <t>http://www.targetscan.org/cgi-bin/targetscan/vert_61/view_gene.cgi?taxid=9606&amp;rs=NM_016006&amp;members=miR-3607-3p&amp;showcnc=1&amp;shownc=1&amp;showncf=1</t>
  </si>
  <si>
    <t>GDNF</t>
  </si>
  <si>
    <t>glial cell derived neurotrophic factor</t>
  </si>
  <si>
    <t>http://www.targetscan.org/cgi-bin/targetscan/vert_61/view_gene.cgi?taxid=9606&amp;rs=NM_000514&amp;members=miR-3607-3p&amp;showcnc=1&amp;shownc=1&amp;showncf=1</t>
  </si>
  <si>
    <t>UBE2J1</t>
  </si>
  <si>
    <t>ubiquitin-conjugating enzyme E2, J1, U</t>
  </si>
  <si>
    <t>http://www.targetscan.org/cgi-bin/targetscan/vert_61/view_gene.cgi?taxid=9606&amp;rs=NM_016021&amp;members=miR-3607-3p&amp;showcnc=1&amp;shownc=1&amp;showncf=1</t>
  </si>
  <si>
    <t>TRPM7</t>
  </si>
  <si>
    <t>transient receptor potential cation channel, subfamily M, member 7</t>
  </si>
  <si>
    <t>http://www.targetscan.org/cgi-bin/targetscan/vert_61/view_gene.cgi?taxid=9606&amp;rs=NM_017672&amp;members=miR-3607-3p&amp;showcnc=1&amp;shownc=1&amp;showncf=1</t>
  </si>
  <si>
    <t>MYOZ3</t>
  </si>
  <si>
    <t>myozenin 3</t>
  </si>
  <si>
    <t>http://www.targetscan.org/cgi-bin/targetscan/vert_61/view_gene.cgi?taxid=9606&amp;rs=NM_001122853&amp;members=miR-3607-3p&amp;showcnc=1&amp;shownc=1&amp;showncf=1</t>
  </si>
  <si>
    <t>MYO5A</t>
  </si>
  <si>
    <t>myosin VA (heavy chain 12, myoxin)</t>
  </si>
  <si>
    <t>http://www.targetscan.org/cgi-bin/targetscan/vert_61/view_gene.cgi?taxid=9606&amp;rs=NM_000259&amp;members=miR-3607-3p&amp;showcnc=1&amp;shownc=1&amp;showncf=1</t>
  </si>
  <si>
    <t>BEND3</t>
  </si>
  <si>
    <t>BEN domain containing 3</t>
  </si>
  <si>
    <t>http://www.targetscan.org/cgi-bin/targetscan/vert_61/view_gene.cgi?taxid=9606&amp;rs=NM_001080450&amp;members=miR-3607-3p&amp;showcnc=1&amp;shownc=1&amp;showncf=1</t>
  </si>
  <si>
    <t>FOXK2</t>
  </si>
  <si>
    <t>forkhead box K2</t>
  </si>
  <si>
    <t>http://www.targetscan.org/cgi-bin/targetscan/vert_61/view_gene.cgi?taxid=9606&amp;rs=NM_004514&amp;members=miR-3607-3p&amp;showcnc=1&amp;shownc=1&amp;showncf=1</t>
  </si>
  <si>
    <t>MECP2</t>
  </si>
  <si>
    <t>methyl CpG binding protein 2 (Rett syndrome)</t>
  </si>
  <si>
    <t>http://www.targetscan.org/cgi-bin/targetscan/vert_61/view_gene.cgi?taxid=9606&amp;rs=NM_004992&amp;members=miR-3607-3p&amp;showcnc=1&amp;shownc=1&amp;showncf=1</t>
  </si>
  <si>
    <t>WNT7B</t>
  </si>
  <si>
    <t>wingless-type MMTV integration site family, member 7B</t>
  </si>
  <si>
    <t>http://www.targetscan.org/cgi-bin/targetscan/vert_61/view_gene.cgi?taxid=9606&amp;rs=NM_058238&amp;members=miR-3607-3p&amp;showcnc=1&amp;shownc=1&amp;showncf=1</t>
  </si>
  <si>
    <t>MPZL1</t>
  </si>
  <si>
    <t>myelin protein zero-like 1</t>
  </si>
  <si>
    <t>http://www.targetscan.org/cgi-bin/targetscan/vert_61/view_gene.cgi?taxid=9606&amp;rs=NM_001146191&amp;members=miR-3607-3p&amp;showcnc=1&amp;shownc=1&amp;showncf=1</t>
  </si>
  <si>
    <t>EPM2AIP1</t>
  </si>
  <si>
    <t>EPM2A (laforin) interacting protein 1</t>
  </si>
  <si>
    <t>http://www.targetscan.org/cgi-bin/targetscan/vert_61/view_gene.cgi?taxid=9606&amp;rs=NM_014805&amp;members=miR-3607-3p&amp;showcnc=1&amp;shownc=1&amp;showncf=1</t>
  </si>
  <si>
    <t>RAB14</t>
  </si>
  <si>
    <t>RAB14, member RAS oncogene family</t>
  </si>
  <si>
    <t>http://www.targetscan.org/cgi-bin/targetscan/vert_61/view_gene.cgi?taxid=9606&amp;rs=NM_016322&amp;members=miR-3607-3p&amp;showcnc=1&amp;shownc=1&amp;showncf=1</t>
  </si>
  <si>
    <t>TTYH3</t>
  </si>
  <si>
    <t>tweety homolog 3 (Drosophila)</t>
  </si>
  <si>
    <t>http://www.targetscan.org/cgi-bin/targetscan/vert_61/view_gene.cgi?taxid=9606&amp;rs=NM_025250&amp;members=miR-3607-3p&amp;showcnc=1&amp;shownc=1&amp;showncf=1</t>
  </si>
  <si>
    <t>SNX18</t>
  </si>
  <si>
    <t>sorting nexin 18</t>
  </si>
  <si>
    <t>http://www.targetscan.org/cgi-bin/targetscan/vert_61/view_gene.cgi?taxid=9606&amp;rs=NM_001102575&amp;members=miR-3607-3p&amp;showcnc=1&amp;shownc=1&amp;showncf=1</t>
  </si>
  <si>
    <t>SYT2</t>
  </si>
  <si>
    <t>synaptotagmin II</t>
  </si>
  <si>
    <t>http://www.targetscan.org/cgi-bin/targetscan/vert_61/view_gene.cgi?taxid=9606&amp;rs=NM_001136504&amp;members=miR-3607-3p&amp;showcnc=1&amp;shownc=1&amp;showncf=1</t>
  </si>
  <si>
    <t>LRRC55</t>
  </si>
  <si>
    <t>leucine rich repeat containing 55</t>
  </si>
  <si>
    <t>http://www.targetscan.org/cgi-bin/targetscan/vert_61/view_gene.cgi?taxid=9606&amp;rs=NM_001005210&amp;members=miR-3607-3p&amp;showcnc=1&amp;shownc=1&amp;showncf=1</t>
  </si>
  <si>
    <t>SCAI</t>
  </si>
  <si>
    <t>suppressor of cancer cell invasion</t>
  </si>
  <si>
    <t>http://www.targetscan.org/cgi-bin/targetscan/vert_61/view_gene.cgi?taxid=9606&amp;rs=NM_001144877&amp;members=miR-3607-3p&amp;showcnc=1&amp;shownc=1&amp;showncf=1</t>
  </si>
  <si>
    <t>BCL2L15</t>
  </si>
  <si>
    <t>BCL2-like 15</t>
  </si>
  <si>
    <t>http://www.targetscan.org/cgi-bin/targetscan/vert_61/view_gene.cgi?taxid=9606&amp;rs=NM_001010922&amp;members=miR-3607-3p&amp;showcnc=1&amp;shownc=1&amp;showncf=1</t>
  </si>
  <si>
    <t>PPP3CA</t>
  </si>
  <si>
    <t>protein phosphatase 3, catalytic subunit, alpha isozyme</t>
  </si>
  <si>
    <t>http://www.targetscan.org/cgi-bin/targetscan/vert_61/view_gene.cgi?taxid=9606&amp;rs=NM_000944&amp;members=miR-3607-3p&amp;showcnc=1&amp;shownc=1&amp;showncf=1</t>
  </si>
  <si>
    <t>RRM2B</t>
  </si>
  <si>
    <t>ribonucleotide reductase M2 B (TP53 inducible)</t>
  </si>
  <si>
    <t>http://www.targetscan.org/cgi-bin/targetscan/vert_61/view_gene.cgi?taxid=9606&amp;rs=NM_001172477&amp;members=miR-3607-3p&amp;showcnc=1&amp;shownc=1&amp;showncf=1</t>
  </si>
  <si>
    <t>AFF3</t>
  </si>
  <si>
    <t>AF4/FMR2 family, member 3</t>
  </si>
  <si>
    <t>http://www.targetscan.org/cgi-bin/targetscan/vert_61/view_gene.cgi?taxid=9606&amp;rs=NM_001025108&amp;members=miR-3607-3p&amp;showcnc=1&amp;shownc=1&amp;showncf=1</t>
  </si>
  <si>
    <t>C14orf43</t>
  </si>
  <si>
    <t>chromosome 14 open reading frame 43</t>
  </si>
  <si>
    <t>http://www.targetscan.org/cgi-bin/targetscan/vert_61/view_gene.cgi?taxid=9606&amp;rs=NM_001043318&amp;members=miR-3607-3p&amp;showcnc=1&amp;shownc=1&amp;showncf=1</t>
  </si>
  <si>
    <t>ZNF652</t>
  </si>
  <si>
    <t>zinc finger protein 652</t>
  </si>
  <si>
    <t>http://www.targetscan.org/cgi-bin/targetscan/vert_61/view_gene.cgi?taxid=9606&amp;rs=NM_001145365&amp;members=miR-3607-3p&amp;showcnc=1&amp;shownc=1&amp;showncf=1</t>
  </si>
  <si>
    <t>ACTR1A</t>
  </si>
  <si>
    <t>ARP1 actin-related protein 1 homolog A, centractin alpha (yeast)</t>
  </si>
  <si>
    <t>http://www.targetscan.org/cgi-bin/targetscan/vert_61/view_gene.cgi?taxid=9606&amp;rs=NM_005736&amp;members=miR-3607-3p&amp;showcnc=1&amp;shownc=1&amp;showncf=1</t>
  </si>
  <si>
    <t>ZFYVE20</t>
  </si>
  <si>
    <t>zinc finger, FYVE domain containing 20</t>
  </si>
  <si>
    <t>http://www.targetscan.org/cgi-bin/targetscan/vert_61/view_gene.cgi?taxid=9606&amp;rs=NM_022340&amp;members=miR-3607-3p&amp;showcnc=1&amp;shownc=1&amp;showncf=1</t>
  </si>
  <si>
    <t>BCL11A</t>
  </si>
  <si>
    <t>B-cell CLL/lymphoma 11A (zinc finger protein)</t>
  </si>
  <si>
    <t>http://www.targetscan.org/cgi-bin/targetscan/vert_61/view_gene.cgi?taxid=9606&amp;rs=NM_022893&amp;members=miR-3607-3p&amp;showcnc=1&amp;shownc=1&amp;showncf=1</t>
  </si>
  <si>
    <t>PRELP</t>
  </si>
  <si>
    <t>proline/arginine-rich end leucine-rich repeat protein</t>
  </si>
  <si>
    <t>http://www.targetscan.org/cgi-bin/targetscan/vert_61/view_gene.cgi?taxid=9606&amp;rs=NM_002725&amp;members=miR-3607-3p&amp;showcnc=1&amp;shownc=1&amp;showncf=1</t>
  </si>
  <si>
    <t>ZNF516</t>
  </si>
  <si>
    <t>zinc finger protein 516</t>
  </si>
  <si>
    <t>http://www.targetscan.org/cgi-bin/targetscan/vert_61/view_gene.cgi?taxid=9606&amp;rs=NM_014643&amp;members=miR-3607-3p&amp;showcnc=1&amp;shownc=1&amp;showncf=1</t>
  </si>
  <si>
    <t>FAM124A</t>
  </si>
  <si>
    <t>family with sequence similarity 124A</t>
  </si>
  <si>
    <t>http://www.targetscan.org/cgi-bin/targetscan/vert_61/view_gene.cgi?taxid=9606&amp;rs=NM_001242312&amp;members=miR-3607-3p&amp;showcnc=1&amp;shownc=1&amp;showncf=1</t>
  </si>
  <si>
    <t>KIF1B</t>
  </si>
  <si>
    <t>kinesin family member 1B</t>
  </si>
  <si>
    <t>http://www.targetscan.org/cgi-bin/targetscan/vert_61/view_gene.cgi?taxid=9606&amp;rs=NM_015074&amp;members=miR-3607-3p&amp;showcnc=1&amp;shownc=1&amp;showncf=1</t>
  </si>
  <si>
    <t>SOBP</t>
  </si>
  <si>
    <t>sine oculis binding protein homolog (Drosophila)</t>
  </si>
  <si>
    <t>http://www.targetscan.org/cgi-bin/targetscan/vert_61/view_gene.cgi?taxid=9606&amp;rs=NM_018013&amp;members=miR-3607-3p&amp;showcnc=1&amp;shownc=1&amp;showncf=1</t>
  </si>
  <si>
    <t>GRIP2</t>
  </si>
  <si>
    <t>glutamate receptor interacting protein 2</t>
  </si>
  <si>
    <t>http://www.targetscan.org/cgi-bin/targetscan/vert_61/view_gene.cgi?taxid=9606&amp;rs=NM_001080423&amp;members=miR-3607-3p&amp;showcnc=1&amp;shownc=1&amp;showncf=1</t>
  </si>
  <si>
    <t>SGIP1</t>
  </si>
  <si>
    <t>SH3-domain GRB2-like (endophilin) interacting protein 1</t>
  </si>
  <si>
    <t>http://www.targetscan.org/cgi-bin/targetscan/vert_61/view_gene.cgi?taxid=9606&amp;rs=NM_032291&amp;members=miR-3607-3p&amp;showcnc=1&amp;shownc=1&amp;showncf=1</t>
  </si>
  <si>
    <t>EDA</t>
  </si>
  <si>
    <t>ectodysplasin A</t>
  </si>
  <si>
    <t>http://www.targetscan.org/cgi-bin/targetscan/vert_61/view_gene.cgi?taxid=9606&amp;rs=NM_001005609&amp;members=miR-3607-3p&amp;showcnc=1&amp;shownc=1&amp;showncf=1</t>
  </si>
  <si>
    <t>CDC7</t>
  </si>
  <si>
    <t>cell division cycle 7 homolog (S. cerevisiae)</t>
  </si>
  <si>
    <t>http://www.targetscan.org/cgi-bin/targetscan/vert_61/view_gene.cgi?taxid=9606&amp;rs=NM_001134419&amp;members=miR-3607-3p&amp;showcnc=1&amp;shownc=1&amp;showncf=1</t>
  </si>
  <si>
    <t>DCC</t>
  </si>
  <si>
    <t>deleted in colorectal carcinoma</t>
  </si>
  <si>
    <t>http://www.targetscan.org/cgi-bin/targetscan/vert_61/view_gene.cgi?taxid=9606&amp;rs=NM_005215&amp;members=miR-3607-3p&amp;showcnc=1&amp;shownc=1&amp;showncf=1</t>
  </si>
  <si>
    <t>DDIT4</t>
  </si>
  <si>
    <t>DNA-damage-inducible transcript 4</t>
  </si>
  <si>
    <t>http://www.targetscan.org/cgi-bin/targetscan/vert_61/view_gene.cgi?taxid=9606&amp;rs=NM_019058&amp;members=miR-3607-3p&amp;showcnc=1&amp;shownc=1&amp;showncf=1</t>
  </si>
  <si>
    <t>SLC29A2</t>
  </si>
  <si>
    <t>solute carrier family 29 (nucleoside transporters), member 2</t>
  </si>
  <si>
    <t>http://www.targetscan.org/cgi-bin/targetscan/vert_61/view_gene.cgi?taxid=9606&amp;rs=NM_001532&amp;members=miR-3607-3p&amp;showcnc=1&amp;shownc=1&amp;showncf=1</t>
  </si>
  <si>
    <t>ATG5</t>
  </si>
  <si>
    <t>ATG5 autophagy related 5 homolog (S. cerevisiae)</t>
  </si>
  <si>
    <t>http://www.targetscan.org/cgi-bin/targetscan/vert_61/view_gene.cgi?taxid=9606&amp;rs=NM_004849&amp;members=miR-3607-3p&amp;showcnc=1&amp;shownc=1&amp;showncf=1</t>
  </si>
  <si>
    <t>CREBZF</t>
  </si>
  <si>
    <t>CREB/ATF bZIP transcription factor</t>
  </si>
  <si>
    <t>http://www.targetscan.org/cgi-bin/targetscan/vert_61/view_gene.cgi?taxid=9606&amp;rs=NM_001039618&amp;members=miR-3607-3p&amp;showcnc=1&amp;shownc=1&amp;showncf=1</t>
  </si>
  <si>
    <t>EPB41L4B</t>
  </si>
  <si>
    <t>erythrocyte membrane protein band 4.1 like 4B</t>
  </si>
  <si>
    <t>&gt;-0.02</t>
  </si>
  <si>
    <t>http://www.targetscan.org/cgi-bin/targetscan/vert_61/view_gene.cgi?taxid=9606&amp;rs=NM_018424&amp;members=miR-3607-3p&amp;showcnc=1&amp;shownc=1&amp;showncf=1</t>
  </si>
  <si>
    <t>PRRT2</t>
  </si>
  <si>
    <t>proline-rich transmembrane protein 2</t>
  </si>
  <si>
    <t>http://www.targetscan.org/cgi-bin/targetscan/vert_61/view_gene.cgi?taxid=9606&amp;rs=NM_145239&amp;members=miR-3607-3p&amp;showcnc=1&amp;shownc=1&amp;showncf=1</t>
  </si>
  <si>
    <t>ZNF618</t>
  </si>
  <si>
    <t>zinc finger protein 618</t>
  </si>
  <si>
    <t>http://www.targetscan.org/cgi-bin/targetscan/vert_61/view_gene.cgi?taxid=9606&amp;rs=NM_133374&amp;members=miR-3607-3p&amp;showcnc=1&amp;shownc=1&amp;showncf=1</t>
  </si>
  <si>
    <t>MARCH4</t>
  </si>
  <si>
    <t>membrane-associated ring finger (C3HC4) 4</t>
  </si>
  <si>
    <t>http://www.targetscan.org/cgi-bin/targetscan/vert_61/view_gene.cgi?taxid=9606&amp;rs=NM_020814&amp;members=miR-3607-3p&amp;showcnc=1&amp;shownc=1&amp;showncf=1</t>
  </si>
  <si>
    <t>HNRNPC</t>
  </si>
  <si>
    <t>heterogeneous nuclear ribonucleoprotein C (C1/C2)</t>
  </si>
  <si>
    <t>http://www.targetscan.org/cgi-bin/targetscan/vert_61/view_gene.cgi?taxid=9606&amp;rs=NM_001077442&amp;members=miR-3607-3p&amp;showcnc=1&amp;shownc=1&amp;showncf=1</t>
  </si>
  <si>
    <t>EFR3A</t>
  </si>
  <si>
    <t>EFR3 homolog A (S. cerevisiae)</t>
  </si>
  <si>
    <t>http://www.targetscan.org/cgi-bin/targetscan/vert_61/view_gene.cgi?taxid=9606&amp;rs=NM_015137&amp;members=miR-3607-3p&amp;showcnc=1&amp;shownc=1&amp;showncf=1</t>
  </si>
  <si>
    <t>MYBL2</t>
  </si>
  <si>
    <t>v-myb myeloblastosis viral oncogene homolog (avian)-like 2</t>
  </si>
  <si>
    <t>http://www.targetscan.org/cgi-bin/targetscan/vert_61/view_gene.cgi?taxid=9606&amp;rs=NM_002466&amp;members=miR-3607-3p&amp;showcnc=1&amp;shownc=1&amp;showncf=1</t>
  </si>
  <si>
    <t>CELF3</t>
  </si>
  <si>
    <t>CUGBP, Elav-like family member 3</t>
  </si>
  <si>
    <t>http://www.targetscan.org/cgi-bin/targetscan/vert_61/view_gene.cgi?taxid=9606&amp;rs=NM_001172648&amp;members=miR-3607-3p&amp;showcnc=1&amp;shownc=1&amp;showncf=1</t>
  </si>
  <si>
    <t>DPY19L3</t>
  </si>
  <si>
    <t>dpy-19-like 3 (C. elegans)</t>
  </si>
  <si>
    <t>http://www.targetscan.org/cgi-bin/targetscan/vert_61/view_gene.cgi?taxid=9606&amp;rs=NM_001172774&amp;members=miR-3607-3p&amp;showcnc=1&amp;shownc=1&amp;showncf=1</t>
  </si>
  <si>
    <t>CHFR</t>
  </si>
  <si>
    <t>checkpoint with forkhead and ring finger domains</t>
  </si>
  <si>
    <t>http://www.targetscan.org/cgi-bin/targetscan/vert_61/view_gene.cgi?taxid=9606&amp;rs=NM_001161344&amp;members=miR-3607-3p&amp;showcnc=1&amp;shownc=1&amp;showncf=1</t>
  </si>
  <si>
    <t>SLC2A12</t>
  </si>
  <si>
    <t>solute carrier family 2 (facilitated glucose transporter), member 12</t>
  </si>
  <si>
    <t>http://www.targetscan.org/cgi-bin/targetscan/vert_61/view_gene.cgi?taxid=9606&amp;rs=NM_145176&amp;members=miR-3607-3p&amp;showcnc=1&amp;shownc=1&amp;showncf=1</t>
  </si>
  <si>
    <t>HOXA11</t>
  </si>
  <si>
    <t>homeobox A11</t>
  </si>
  <si>
    <t>http://www.targetscan.org/cgi-bin/targetscan/vert_61/view_gene.cgi?taxid=9606&amp;rs=NM_005523&amp;members=miR-3607-3p&amp;showcnc=1&amp;shownc=1&amp;showncf=1</t>
  </si>
  <si>
    <t>ZNRF1</t>
  </si>
  <si>
    <t>zinc and ring finger 1</t>
  </si>
  <si>
    <t>http://www.targetscan.org/cgi-bin/targetscan/vert_61/view_gene.cgi?taxid=9606&amp;rs=NM_032268&amp;members=miR-3607-3p&amp;showcnc=1&amp;shownc=1&amp;showncf=1</t>
  </si>
  <si>
    <t>FBXO34</t>
  </si>
  <si>
    <t>F-box protein 34</t>
  </si>
  <si>
    <t>http://www.targetscan.org/cgi-bin/targetscan/vert_61/view_gene.cgi?taxid=9606&amp;rs=NM_017943&amp;members=miR-3607-3p&amp;showcnc=1&amp;shownc=1&amp;showncf=1</t>
  </si>
  <si>
    <t>MAF</t>
  </si>
  <si>
    <t>v-maf musculoaponeurotic fibrosarcoma oncogene homolog (avian)</t>
  </si>
  <si>
    <t>http://www.targetscan.org/cgi-bin/targetscan/vert_61/view_gene.cgi?taxid=9606&amp;rs=NM_001031804&amp;members=miR-3607-3p&amp;showcnc=1&amp;shownc=1&amp;showncf=1</t>
  </si>
  <si>
    <t>GRAMD4</t>
  </si>
  <si>
    <t>GRAM domain containing 4</t>
  </si>
  <si>
    <t>http://www.targetscan.org/cgi-bin/targetscan/vert_61/view_gene.cgi?taxid=9606&amp;rs=NM_015124&amp;members=miR-3607-3p&amp;showcnc=1&amp;shownc=1&amp;showncf=1</t>
  </si>
  <si>
    <t>RCOR1</t>
  </si>
  <si>
    <t>REST corepressor 1</t>
  </si>
  <si>
    <t>http://www.targetscan.org/cgi-bin/targetscan/vert_61/view_gene.cgi?taxid=9606&amp;rs=NM_015156&amp;members=miR-3607-3p&amp;showcnc=1&amp;shownc=1&amp;showncf=1</t>
  </si>
  <si>
    <t>NEURL1B</t>
  </si>
  <si>
    <t>neuralized homolog 1B (Drosophila)</t>
  </si>
  <si>
    <t>http://www.targetscan.org/cgi-bin/targetscan/vert_61/view_gene.cgi?taxid=9606&amp;rs=NM_001142651&amp;members=miR-3607-3p&amp;showcnc=1&amp;shownc=1&amp;showncf=1</t>
  </si>
  <si>
    <t>RTN4R</t>
  </si>
  <si>
    <t>reticulon 4 receptor</t>
  </si>
  <si>
    <t>http://www.targetscan.org/cgi-bin/targetscan/vert_61/view_gene.cgi?taxid=9606&amp;rs=NM_023004&amp;members=miR-3607-3p&amp;showcnc=1&amp;shownc=1&amp;showncf=1</t>
  </si>
  <si>
    <t>PPTC7</t>
  </si>
  <si>
    <t>PTC7 protein phosphatase homolog (S. cerevisiae)</t>
  </si>
  <si>
    <t>http://www.targetscan.org/cgi-bin/targetscan/vert_61/view_gene.cgi?taxid=9606&amp;rs=NM_139283&amp;members=miR-3607-3p&amp;showcnc=1&amp;shownc=1&amp;showncf=1</t>
  </si>
  <si>
    <t>DPYSL2</t>
  </si>
  <si>
    <t>dihydropyrimidinase-like 2</t>
  </si>
  <si>
    <t>http://www.targetscan.org/cgi-bin/targetscan/vert_61/view_gene.cgi?taxid=9606&amp;rs=NM_001197293&amp;members=miR-3607-3p&amp;showcnc=1&amp;shownc=1&amp;showncf=1</t>
  </si>
  <si>
    <t>TNXB</t>
  </si>
  <si>
    <t>tenascin XB</t>
  </si>
  <si>
    <t>http://www.targetscan.org/cgi-bin/targetscan/vert_61/view_gene.cgi?taxid=9606&amp;rs=NM_019105&amp;members=miR-3607-3p&amp;showcnc=1&amp;shownc=1&amp;showncf=1</t>
  </si>
  <si>
    <t>SNX27</t>
  </si>
  <si>
    <t>sorting nexin family member 27</t>
  </si>
  <si>
    <t>http://www.targetscan.org/cgi-bin/targetscan/vert_61/view_gene.cgi?taxid=9606&amp;rs=NM_030918&amp;members=miR-3607-3p&amp;showcnc=1&amp;shownc=1&amp;showncf=1</t>
  </si>
  <si>
    <t>PJA2</t>
  </si>
  <si>
    <t>praja ring finger 2</t>
  </si>
  <si>
    <t>http://www.targetscan.org/cgi-bin/targetscan/vert_61/view_gene.cgi?taxid=9606&amp;rs=NM_014819&amp;members=miR-3607-3p&amp;showcnc=1&amp;shownc=1&amp;showncf=1</t>
  </si>
  <si>
    <t>FBRS</t>
  </si>
  <si>
    <t>fibrosin</t>
  </si>
  <si>
    <t>http://www.targetscan.org/cgi-bin/targetscan/vert_61/view_gene.cgi?taxid=9606&amp;rs=NM_001105079&amp;members=miR-3607-3p&amp;showcnc=1&amp;shownc=1&amp;showncf=1</t>
  </si>
  <si>
    <t>MNT</t>
  </si>
  <si>
    <t>MAX binding protein</t>
  </si>
  <si>
    <t>http://www.targetscan.org/cgi-bin/targetscan/vert_61/view_gene.cgi?taxid=9606&amp;rs=NM_020310&amp;members=miR-3607-3p&amp;showcnc=1&amp;shownc=1&amp;showncf=1</t>
  </si>
  <si>
    <t>ZNF507</t>
  </si>
  <si>
    <t>zinc finger protein 507</t>
  </si>
  <si>
    <t>http://www.targetscan.org/cgi-bin/targetscan/vert_61/view_gene.cgi?taxid=9606&amp;rs=NM_001136156&amp;members=miR-3607-3p&amp;showcnc=1&amp;shownc=1&amp;showncf=1</t>
  </si>
  <si>
    <t>GLI2</t>
  </si>
  <si>
    <t>GLI family zinc finger 2</t>
  </si>
  <si>
    <t>http://www.targetscan.org/cgi-bin/targetscan/vert_61/view_gene.cgi?taxid=9606&amp;rs=NM_005270&amp;members=miR-3607-3p&amp;showcnc=1&amp;shownc=1&amp;showncf=1</t>
  </si>
  <si>
    <t>TET3</t>
  </si>
  <si>
    <t>tet oncogene family member 3</t>
  </si>
  <si>
    <t>http://www.targetscan.org/cgi-bin/targetscan/vert_61/view_gene.cgi?taxid=9606&amp;rs=NM_144993&amp;members=miR-3607-3p&amp;showcnc=1&amp;shownc=1&amp;showncf=1</t>
  </si>
  <si>
    <t>PREPL</t>
  </si>
  <si>
    <t>prolyl endopeptidase-like</t>
  </si>
  <si>
    <t>http://www.targetscan.org/cgi-bin/targetscan/vert_61/view_gene.cgi?taxid=9606&amp;rs=NM_001042385&amp;members=miR-3607-3p&amp;showcnc=1&amp;shownc=1&amp;showncf=1</t>
  </si>
  <si>
    <t>TAB3</t>
  </si>
  <si>
    <t>TGF-beta activated kinase 1/MAP3K7 binding protein 3</t>
  </si>
  <si>
    <t>http://www.targetscan.org/cgi-bin/targetscan/vert_61/view_gene.cgi?taxid=9606&amp;rs=NM_152787&amp;members=miR-3607-3p&amp;showcnc=1&amp;shownc=1&amp;showncf=1</t>
  </si>
  <si>
    <t>OAZ2</t>
  </si>
  <si>
    <t>ornithine decarboxylase antizyme 2</t>
  </si>
  <si>
    <t>http://www.targetscan.org/cgi-bin/targetscan/vert_61/view_gene.cgi?taxid=9606&amp;rs=NM_002537&amp;members=miR-3607-3p&amp;showcnc=1&amp;shownc=1&amp;showncf=1</t>
  </si>
  <si>
    <t>SNX6</t>
  </si>
  <si>
    <t>sorting nexin 6</t>
  </si>
  <si>
    <t>http://www.targetscan.org/cgi-bin/targetscan/vert_61/view_gene.cgi?taxid=9606&amp;rs=NM_021249&amp;members=miR-3607-3p&amp;showcnc=1&amp;shownc=1&amp;showncf=1</t>
  </si>
  <si>
    <t>DOLPP1</t>
  </si>
  <si>
    <t>dolichyl pyrophosphate phosphatase 1</t>
  </si>
  <si>
    <t>http://www.targetscan.org/cgi-bin/targetscan/vert_61/view_gene.cgi?taxid=9606&amp;rs=NM_001135917&amp;members=miR-3607-3p&amp;showcnc=1&amp;shownc=1&amp;showncf=1</t>
  </si>
  <si>
    <t>FAM123B</t>
  </si>
  <si>
    <t>family with sequence similarity 123B</t>
  </si>
  <si>
    <t>http://www.targetscan.org/cgi-bin/targetscan/vert_61/view_gene.cgi?taxid=9606&amp;rs=NM_152424&amp;members=miR-3607-3p&amp;showcnc=1&amp;shownc=1&amp;showncf=1</t>
  </si>
  <si>
    <t>GNAI2</t>
  </si>
  <si>
    <t>guanine nucleotide binding protein (G protein), alpha inhibiting activity polypeptide 2</t>
  </si>
  <si>
    <t>http://www.targetscan.org/cgi-bin/targetscan/vert_61/view_gene.cgi?taxid=9606&amp;rs=NM_001166425&amp;members=miR-3607-3p&amp;showcnc=1&amp;shownc=1&amp;showncf=1</t>
  </si>
  <si>
    <t>CUX1</t>
  </si>
  <si>
    <t>cut-like homeobox 1</t>
  </si>
  <si>
    <t>http://www.targetscan.org/cgi-bin/targetscan/vert_61/view_gene.cgi?taxid=9606&amp;rs=NM_001202543&amp;members=miR-3607-3p&amp;showcnc=1&amp;shownc=1&amp;showncf=1</t>
  </si>
  <si>
    <t>EFNA3</t>
  </si>
  <si>
    <t>ephrin-A3</t>
  </si>
  <si>
    <t>http://www.targetscan.org/cgi-bin/targetscan/vert_61/view_gene.cgi?taxid=9606&amp;rs=NM_004952&amp;members=miR-3607-3p&amp;showcnc=1&amp;shownc=1&amp;showncf=1</t>
  </si>
  <si>
    <t>KCTD10</t>
  </si>
  <si>
    <t>potassium channel tetramerisation domain containing 10</t>
  </si>
  <si>
    <t>http://www.targetscan.org/cgi-bin/targetscan/vert_61/view_gene.cgi?taxid=9606&amp;rs=NM_031954&amp;members=miR-3607-3p&amp;showcnc=1&amp;shownc=1&amp;showncf=1</t>
  </si>
  <si>
    <t>FOXP4</t>
  </si>
  <si>
    <t>forkhead box P4</t>
  </si>
  <si>
    <t>http://www.targetscan.org/cgi-bin/targetscan/vert_61/view_gene.cgi?taxid=9606&amp;rs=NM_001012426&amp;members=miR-3607-3p&amp;showcnc=1&amp;shownc=1&amp;showncf=1</t>
  </si>
  <si>
    <t>EPHB2</t>
  </si>
  <si>
    <t>EPH receptor B2</t>
  </si>
  <si>
    <t>http://www.targetscan.org/cgi-bin/targetscan/vert_61/view_gene.cgi?taxid=9606&amp;rs=NM_004442&amp;members=miR-3607-3p&amp;showcnc=1&amp;shownc=1&amp;showncf=1</t>
  </si>
  <si>
    <t>MAP1B</t>
  </si>
  <si>
    <t>microtubule-associated protein 1B</t>
  </si>
  <si>
    <t>http://www.targetscan.org/cgi-bin/targetscan/vert_61/view_gene.cgi?taxid=9606&amp;rs=NM_005909&amp;members=miR-3607-3p&amp;showcnc=1&amp;shownc=1&amp;showncf=1</t>
  </si>
  <si>
    <t>KIAA1949</t>
  </si>
  <si>
    <t>http://www.targetscan.org/cgi-bin/targetscan/vert_61/view_gene.cgi?taxid=9606&amp;rs=NM_001134870&amp;members=miR-3607-3p&amp;showcnc=1&amp;shownc=1&amp;showncf=1</t>
  </si>
  <si>
    <t>KCTD7</t>
  </si>
  <si>
    <t>potassium channel tetramerisation domain containing 7</t>
  </si>
  <si>
    <t>http://www.targetscan.org/cgi-bin/targetscan/vert_61/view_gene.cgi?taxid=9606&amp;rs=NM_153033&amp;members=miR-3607-3p&amp;showcnc=1&amp;shownc=1&amp;showncf=1</t>
  </si>
  <si>
    <t>AGPAT5</t>
  </si>
  <si>
    <t>1-acylglycerol-3-phosphate O-acyltransferase 5 (lysophosphatidic acid acyltransferase, epsilon)</t>
  </si>
  <si>
    <t>http://www.targetscan.org/cgi-bin/targetscan/vert_61/view_gene.cgi?taxid=9606&amp;rs=NM_018361&amp;members=miR-3607-3p&amp;showcnc=1&amp;shownc=1&amp;showncf=1</t>
  </si>
  <si>
    <t>MID1</t>
  </si>
  <si>
    <t>midline 1 (Opitz/BBB syndrome)</t>
  </si>
  <si>
    <t>http://www.targetscan.org/cgi-bin/targetscan/vert_61/view_gene.cgi?taxid=9606&amp;rs=NM_000381&amp;members=miR-3607-3p&amp;showcnc=1&amp;shownc=1&amp;showncf=1</t>
  </si>
  <si>
    <t>MLL</t>
  </si>
  <si>
    <t>myeloid/lymphoid or mixed-lineage leukemia (trithorax homolog, Drosophila)</t>
  </si>
  <si>
    <t>http://www.targetscan.org/cgi-bin/targetscan/vert_61/view_gene.cgi?taxid=9606&amp;rs=NM_001197104&amp;members=miR-3607-3p&amp;showcnc=1&amp;shownc=1&amp;showncf=1</t>
  </si>
  <si>
    <t>KCNA6</t>
  </si>
  <si>
    <t>potassium voltage-gated channel, shaker-related subfamily, member 6</t>
  </si>
  <si>
    <t>http://www.targetscan.org/cgi-bin/targetscan/vert_61/view_gene.cgi?taxid=9606&amp;rs=NM_002235&amp;members=miR-3607-3p&amp;showcnc=1&amp;shownc=1&amp;showncf=1</t>
  </si>
  <si>
    <t>NF1</t>
  </si>
  <si>
    <t>neurofibromin 1</t>
  </si>
  <si>
    <t>http://www.targetscan.org/cgi-bin/targetscan/vert_61/view_gene.cgi?taxid=9606&amp;rs=NM_000267&amp;members=miR-3607-3p&amp;showcnc=1&amp;shownc=1&amp;showncf=1</t>
  </si>
  <si>
    <t>PITX1</t>
  </si>
  <si>
    <t>paired-like homeodomain 1</t>
  </si>
  <si>
    <t>http://www.targetscan.org/cgi-bin/targetscan/vert_61/view_gene.cgi?taxid=9606&amp;rs=NM_002653&amp;members=miR-3607-3p&amp;showcnc=1&amp;shownc=1&amp;showncf=1</t>
  </si>
  <si>
    <t>SBF1</t>
  </si>
  <si>
    <t>SET binding factor 1</t>
  </si>
  <si>
    <t>http://www.targetscan.org/cgi-bin/targetscan/vert_61/view_gene.cgi?taxid=9606&amp;rs=NM_002972&amp;members=miR-3607-3p&amp;showcnc=1&amp;shownc=1&amp;showncf=1</t>
  </si>
  <si>
    <t>CORO2A</t>
  </si>
  <si>
    <t>coronin, actin binding protein, 2A</t>
  </si>
  <si>
    <t>http://www.targetscan.org/cgi-bin/targetscan/vert_61/view_gene.cgi?taxid=9606&amp;rs=NM_003389&amp;members=miR-3607-3p&amp;showcnc=1&amp;shownc=1&amp;showncf=1</t>
  </si>
  <si>
    <t>SLC4A7</t>
  </si>
  <si>
    <t>solute carrier family 4, sodium bicarbonate cotransporter, member 7</t>
  </si>
  <si>
    <t>http://www.targetscan.org/cgi-bin/targetscan/vert_61/view_gene.cgi?taxid=9606&amp;rs=NM_003615&amp;members=miR-3607-3p&amp;showcnc=1&amp;shownc=1&amp;showncf=1</t>
  </si>
  <si>
    <t>MLXIP</t>
  </si>
  <si>
    <t>MLX interacting protein</t>
  </si>
  <si>
    <t>http://www.targetscan.org/cgi-bin/targetscan/vert_61/view_gene.cgi?taxid=9606&amp;rs=NM_014938&amp;members=miR-3607-3p&amp;showcnc=1&amp;shownc=1&amp;showncf=1</t>
  </si>
  <si>
    <t>KDM6B</t>
  </si>
  <si>
    <t>lysine (K)-specific demethylase 6B</t>
  </si>
  <si>
    <t>http://www.targetscan.org/cgi-bin/targetscan/vert_61/view_gene.cgi?taxid=9606&amp;rs=NM_001080424&amp;members=miR-3607-3p&amp;showcnc=1&amp;shownc=1&amp;showncf=1</t>
  </si>
  <si>
    <t>ATP11A</t>
  </si>
  <si>
    <t>ATPase, class VI, type 11A</t>
  </si>
  <si>
    <t>http://www.targetscan.org/cgi-bin/targetscan/vert_61/view_gene.cgi?taxid=9606&amp;rs=NM_015205&amp;members=miR-3607-3p&amp;showcnc=1&amp;shownc=1&amp;showncf=1</t>
  </si>
  <si>
    <t>FLVCR1</t>
  </si>
  <si>
    <t>feline leukemia virus subgroup C cellular receptor 1</t>
  </si>
  <si>
    <t>http://www.targetscan.org/cgi-bin/targetscan/vert_61/view_gene.cgi?taxid=9606&amp;rs=NM_014053&amp;members=miR-3607-3p&amp;showcnc=1&amp;shownc=1&amp;showncf=1</t>
  </si>
  <si>
    <t>BACH2</t>
  </si>
  <si>
    <t>BTB and CNC homology 1, basic leucine zipper transcription factor 2</t>
  </si>
  <si>
    <t>http://www.targetscan.org/cgi-bin/targetscan/vert_61/view_gene.cgi?taxid=9606&amp;rs=NM_001170794&amp;members=miR-3607-3p&amp;showcnc=1&amp;shownc=1&amp;showncf=1</t>
  </si>
  <si>
    <t>BCL11B</t>
  </si>
  <si>
    <t>B-cell CLL/lymphoma 11B (zinc finger protein)</t>
  </si>
  <si>
    <t>http://www.targetscan.org/cgi-bin/targetscan/vert_61/view_gene.cgi?taxid=9606&amp;rs=NM_022898&amp;members=miR-3607-3p&amp;showcnc=1&amp;shownc=1&amp;showncf=1</t>
  </si>
  <si>
    <t>WNK3</t>
  </si>
  <si>
    <t>WNK lysine deficient protein kinase 3</t>
  </si>
  <si>
    <t>http://www.targetscan.org/cgi-bin/targetscan/vert_61/view_gene.cgi?taxid=9606&amp;rs=NM_001002838&amp;members=miR-3607-3p&amp;showcnc=1&amp;shownc=1&amp;showncf=1</t>
  </si>
  <si>
    <t>DCTN5</t>
  </si>
  <si>
    <t>dynactin 5 (p25)</t>
  </si>
  <si>
    <t>http://www.targetscan.org/cgi-bin/targetscan/vert_61/view_gene.cgi?taxid=9606&amp;rs=NM_001199743&amp;members=miR-3607-3p&amp;showcnc=1&amp;shownc=1&amp;showncf=1</t>
  </si>
  <si>
    <t>STK35</t>
  </si>
  <si>
    <t>serine/threonine kinase 35</t>
  </si>
  <si>
    <t>http://www.targetscan.org/cgi-bin/targetscan/vert_61/view_gene.cgi?taxid=9606&amp;rs=NM_080836&amp;members=miR-3607-3p&amp;showcnc=1&amp;shownc=1&amp;showncf=1</t>
  </si>
  <si>
    <t>YIPF6</t>
  </si>
  <si>
    <t>Yip1 domain family, member 6</t>
  </si>
  <si>
    <t>http://www.targetscan.org/cgi-bin/targetscan/vert_61/view_gene.cgi?taxid=9606&amp;rs=NM_001195214&amp;members=miR-3607-3p&amp;showcnc=1&amp;shownc=1&amp;showncf=1</t>
  </si>
  <si>
    <t>WIPF3</t>
  </si>
  <si>
    <t>WAS/WASL interacting protein family, member 3</t>
  </si>
  <si>
    <t>http://www.targetscan.org/cgi-bin/targetscan/vert_61/view_gene.cgi?taxid=9606&amp;rs=NM_001080529&amp;members=miR-3607-3p&amp;showcnc=1&amp;shownc=1&amp;showncf=1</t>
  </si>
  <si>
    <t>RAP2B</t>
  </si>
  <si>
    <t>RAP2B, member of RAS oncogene family</t>
  </si>
  <si>
    <t>http://www.targetscan.org/cgi-bin/targetscan/vert_61/view_gene.cgi?taxid=9606&amp;rs=NM_002886&amp;members=miR-3607-3p&amp;showcnc=1&amp;shownc=1&amp;showncf=1</t>
  </si>
  <si>
    <t>PTPN20B</t>
  </si>
  <si>
    <t>protein tyrosine phosphatase, non-receptor type 20B</t>
  </si>
  <si>
    <t>http://www.targetscan.org/cgi-bin/targetscan/vert_61/view_gene.cgi?taxid=9606&amp;rs=NM_001042357&amp;members=miR-3607-3p&amp;showcnc=1&amp;shownc=1&amp;showncf=1</t>
  </si>
  <si>
    <t>PTPN20A</t>
  </si>
  <si>
    <t>protein tyrosine phosphatase, non-receptor type 20A</t>
  </si>
  <si>
    <t>http://www.targetscan.org/cgi-bin/targetscan/vert_61/view_gene.cgi?taxid=9606&amp;rs=NM_001042387&amp;members=miR-3607-3p&amp;showcnc=1&amp;shownc=1&amp;showncf=1</t>
  </si>
  <si>
    <t>KIAA0195</t>
  </si>
  <si>
    <t>http://www.targetscan.org/cgi-bin/targetscan/vert_61/view_gene.cgi?taxid=9606&amp;rs=NM_014738&amp;members=miR-3607-3p&amp;showcnc=1&amp;shownc=1&amp;showncf=1</t>
  </si>
  <si>
    <t>KIAA0240</t>
  </si>
  <si>
    <t>&gt;-0.01</t>
  </si>
  <si>
    <t>http://www.targetscan.org/cgi-bin/targetscan/vert_61/view_gene.cgi?taxid=9606&amp;rs=NM_015349&amp;members=miR-3607-3p&amp;showcnc=1&amp;shownc=1&amp;showncf=1</t>
  </si>
  <si>
    <t>NEO1</t>
  </si>
  <si>
    <t>neogenin 1</t>
  </si>
  <si>
    <t>http://www.targetscan.org/cgi-bin/targetscan/vert_61/view_gene.cgi?taxid=9606&amp;rs=NM_001172623&amp;members=miR-3607-3p&amp;showcnc=1&amp;shownc=1&amp;showncf=1</t>
  </si>
  <si>
    <t>POU2F1</t>
  </si>
  <si>
    <t>POU class 2 homeobox 1</t>
  </si>
  <si>
    <t>http://www.targetscan.org/cgi-bin/targetscan/vert_61/view_gene.cgi?taxid=9606&amp;rs=NM_001198783&amp;members=miR-3607-3p&amp;showcnc=1&amp;shownc=1&amp;showncf=1</t>
  </si>
  <si>
    <t>KIAA0355</t>
  </si>
  <si>
    <t>http://www.targetscan.org/cgi-bin/targetscan/vert_61/view_gene.cgi?taxid=9606&amp;rs=NM_014686&amp;members=miR-3607-3p&amp;showcnc=1&amp;shownc=1&amp;showncf=1</t>
  </si>
  <si>
    <t>FAM155B</t>
  </si>
  <si>
    <t>family with sequence similarity 155, member B</t>
  </si>
  <si>
    <t>http://www.targetscan.org/cgi-bin/targetscan/vert_61/view_gene.cgi?taxid=9606&amp;rs=NM_015686&amp;members=miR-3607-3p&amp;showcnc=1&amp;shownc=1&amp;showncf=1</t>
  </si>
  <si>
    <t>COPS2</t>
  </si>
  <si>
    <t>COP9 constitutive photomorphogenic homolog subunit 2 (Arabidopsis)</t>
  </si>
  <si>
    <t>http://www.targetscan.org/cgi-bin/targetscan/vert_61/view_gene.cgi?taxid=9606&amp;rs=NM_001143887&amp;members=miR-3607-3p&amp;showcnc=1&amp;shownc=1&amp;showncf=1</t>
  </si>
  <si>
    <t>ZNF706</t>
  </si>
  <si>
    <t>zinc finger protein 706</t>
  </si>
  <si>
    <t>http://www.targetscan.org/cgi-bin/targetscan/vert_61/view_gene.cgi?taxid=9606&amp;rs=NM_001042510&amp;members=miR-3607-3p&amp;showcnc=1&amp;shownc=1&amp;showncf=1</t>
  </si>
  <si>
    <t>USP46</t>
  </si>
  <si>
    <t>ubiquitin specific peptidase 46</t>
  </si>
  <si>
    <t>http://www.targetscan.org/cgi-bin/targetscan/vert_61/view_gene.cgi?taxid=9606&amp;rs=NM_001134223&amp;members=miR-3607-3p&amp;showcnc=1&amp;shownc=1&amp;showncf=1</t>
  </si>
  <si>
    <t>MDGA1</t>
  </si>
  <si>
    <t>MAM domain containing glycosylphosphatidylinositol anchor 1</t>
  </si>
  <si>
    <t>http://www.targetscan.org/cgi-bin/targetscan/vert_61/view_gene.cgi?taxid=9606&amp;rs=NM_153487&amp;members=miR-3607-3p&amp;showcnc=1&amp;shownc=1&amp;showncf=1</t>
  </si>
  <si>
    <t>ANKRD52</t>
  </si>
  <si>
    <t>ankyrin repeat domain 52</t>
  </si>
  <si>
    <t>http://www.targetscan.org/cgi-bin/targetscan/vert_61/view_gene.cgi?taxid=9606&amp;rs=NM_173595&amp;members=miR-3607-3p&amp;showcnc=1&amp;shownc=1&amp;showncf=1</t>
  </si>
  <si>
    <t>GO:0007154</t>
  </si>
  <si>
    <t>cell communication</t>
  </si>
  <si>
    <t>ATG5//MAP3K1//NF1//TAOK3//MAP3K2//NOD2//TAB3//GLUL//SLC38A1//GDNF//HOXA11//SNCA//GNAI2//MAP2K4//PELI2//PELI1//NOTCH1//MAGI2//MARK1//TCF7//WNT7B//CUL3//TNKS//SOSTDC1//CSNK1G1//FAM123B//ABL2//ADCY3//ADRA2A//ADRBK2//ANK3//CTNND2//DGKG//DPYSL2//EDA//EDNRA//STX2//FGF9//FLT3LG//GAS6//GMFB//GNA12//GNL1//GRIA2//NR3C1//IGF2R//NR3C2//PPP1R12A//PDE3A//PDE4D//PDE7A//PIK3R1//PIK3R2//PPP2R5E//PRKCB//RAP2B//SOS1//STK4//NR2F2//TNXB//LRP8//PPFIA1//UNC5C//PDE5A//IRS2//NRP1//COPS2//RASAL2//AKAP5//NRG2//ULK2//TANK//PLXNC1//ODZ1//IPO7//NFAT5//RASSF8//ICK//SARM1//RGL1//ZDHHC17//CD2AP//HUNK//ASAP1//KCNK10//GNG12//SRGAP1//MIER1//RAPH1//SNX27//ARHGAP24//UNC5D//NRG1//MPZL1//CRKL//PLCB3//SDCBP//CORO2A//DGKZ//SH2B3//BMPR2//EREG//ERRFI1//SNX6//PSMB2//PSMD9//WFS1//GOSR2//CBL//COL4A3//KLRG1//FOXO1//FOXO3//ADAM12//RAB7A//UBE2D1//PTPRD//CELSR3//GRM3//ATRNL1//HTR1F//NPY1R//FZD3//HOMER1//GABRA1//JAG2//GLI2//NKX2-2//CD47//ITGB3//ITGB8//ADAM11//MYH9//VAV3//SS18//WNK3//RND3//CHN1//TIAM1//RHOBTB1//ARHGEF3//RAB14//RALGPS2//C9ORF86//SHOC2//CDH13//EFNA3//FGF5//GJB1//PCSK1//ABAT//AMPH//DLG2//KCNA6//MYO5A//NOVA1//PAFAH1B1//SCN1B//BSN//SLC38A2//GRIP2//SYT2//LIN7C//KIF1B//EGR3//CACNA2D2//RIC8B//EIF4E//SIRT1//TNRC6A//LATS1//KDM3A//LANCL2//YWHAG//SPRY3//SPRED3//LDLRAP1//SCAI//PJA2//HIPK1//GDF6//NCOR1//NEDD4//ZDHHC15//NBR1//EIF4G2//SCN1A//ARHGEF10//SLC30A8//ILDR2//ZEB2//ONECUT2//PEG10//MED13//ARID1A//NCOA3//NRIP1//PPARGC1A//NR6A1//ERO1L//YOD1//CDH2//ZCCHC11//DDIT4//IQSEC2//USP46//MID1//FOXA1//TEAD1//SCN2A//QKI//PIM2//ZMYND11//AFAP1L2//OVOL2//PPP3CA//GIGYF1//RTN4R//EPHA3//EPHB2//NETO1//SHANK3//UBR5//MAP1B//SLIT1//NLGN3//TBL1X//CTHRC1//CHD7//POU2F1//DCC//OSR1//PLXNA2//DKK2//DLX5//MCL1//SH3PXD2A//SNX18</t>
  </si>
  <si>
    <t>GO:0019219</t>
  </si>
  <si>
    <t>regulation of nucleobase-containing compound metabolic process</t>
  </si>
  <si>
    <t>MRE11A//E2F4//NPAT//CUX1//DNMT3A//FOXO3//NR6A1//GLI2//MECP2//NFX1//NOTCH1//RNF2//TBL1X//NR2F2//ZNF148//NRIP1//NCOR1//NCOR2//HEXIM1//ZMYND11//ZHX1//KLF12//KDM6B//RCOR1//SIRT1//ZMYND8//NIPBL//BCOR//MOSPD1//GZF1//LCOR//JDP2//OSR1//TRA2B//CELF3//ESCO1//UBE2V2//SIRT5//NR3C1//ARID1A//ZFP36L1//CBL//CCNT2//CTNND2//EGR3//ELAVL2//FOXA1//FOXK2//AFF3//MLL//NR3C2//MNT//MYBL2//MYCL1//PBX1//PLAG1//PLAGL2//POU2F1//ARID4A//SS18//TAF4B//TCF7//TEAD1//ZNF200//ZNF516//PCGF3//SLC30A9//NFAT5//WDR5//KAT7//BAZ1A//KLF8//ZNF652//ZNF507//MLXIP//SETD1B//CHD5//ZBTB44//ZBTB7B//TFB1M//KLF3//ARID4B//BCL11A//RRN3//BNC2//INO80D//ZNF770//PBRM1//ZNF654//CHD7//TXLNG//ZNF395//MKL2//MIER1//GPBP1L1//BCL11B//CHD9//ZNF697//C14ORF43//ZNF618//AEBP2//ZNF684//MIER3//HIPK1//SCAI//LIN28B//GABPB1//NFATC3//PRKCB//SMARCD2//UBN1//FOXK1//LCORL//ADCY3//EDNRA//GNAI2//NPY1R//ADRA2A//GRM3//NEDD4//OVOL2//DLX5//FOXF2//FOXO1//HOXA11//ILF3//PSMD9//ZNF711//NCOA3//SERTAD2//MED13//MAP3K2//PPARGC1A//PIM2//FOXJ3//ZNF281//KDM3A//NAA15//AFAP1L2//GDF6//FOXN3//EREG//NRG1//ATP8B1//PURB//BASP1//CBX1//LANCL2//PHF12//CREBZF//SNX6//PCGF6//ZNF382//AKAP5//ZCCHC11//TNKS//ASAP1//CHN1//NF1//EPHA3//PAFAH1B1//RASAL2//SOS1//ERRFI1//CNN3//ARHGEF10//WFS1//AMPH//VAV3//SNX18//MGMT//EN2//GDNF//NKX2-2//PITX1//PPP3CA//ONECUT2//DCAF6//CSRNP3//MAP3K1//FOXP4//TAF12//EDA//NOD2//TAB3//MEX3D</t>
  </si>
  <si>
    <t>GO:0048869</t>
  </si>
  <si>
    <t>cellular developmental process</t>
  </si>
  <si>
    <t>SS18//STK4//CUL3//MYH9//EREG//FOXO3//PDE3A//ZFP36L1//QKI//DLX5//FGF9//GLI2//NF1//PAFAH1B1//NOTCH1//MCL1//GDNF//ZEB2//OVOL2//HOXA11//CELSR3//MARK1//NR2F2//NAV1//MDGA1//FOXF2//OSR1//E2F4//ONECUT2//NCOR1//NKX2-2//BCL11B//DCC//MAP1B//WNT7B//ULK2//RTN4R//ABL2//COL4A3//DPYSL2//EPHB2//ITGB3//NEO1//PLXNA2//SCN1B//SDCBP//SLIT1//SOS1//EZR//ST8SIA4//UNC5C//NRP1//RANBP9//PLXNC1//SRGAP1//UNC5D//ADAM12//CACNA2D2//CHN1//GNA12//PRPF40A//PALM2//BRWD3//JAG2//FGF5//EPHA3//FOXA1//SOAT1//BCL11A//EDNRA//NRG1//RDH10//IGSF9//SEPT7//ZCCHC11//MDGA2//SHANK3//ATG7//PCSK1//TCF7//ARHGEF10//FMNL2//FLT3LG//EDA//FHL1//NFATC4//PBX1//SPAST//FXR1//UTP14C//SH2B3//PEG10//SIRT1//ZBTB7B//ABHD5//KDM3A//C1GALT1//NDRG3//MKL2//NAA15//ARHGAP24//FOXK1//NPNT//ILDR2//WIPF3//FZD3//CHD7//RCOR1//FLVCR1//MYO5A//MREG//STX2//NEDD4//VAMP3//TTLL3//BBS5//CUX1//CDH2//DLG2//NIPBL//CLIP3//ERRFI1//NCOA3//PURB//YWHAG//GDF6//NBR1//BMPR2//PITX1//DGKG//EN2//NLGN3//PPP3CA//SSH2//TIAM1//PPARGC1A//ERO1L//AP3D1//NFATC3//ATG5//CTHRC1//BASP1//POU2F1//PLAG1//ASAP1//PARVA//PDE5A//MGMT//PDE4D//SLC7A11//MAGI2</t>
  </si>
  <si>
    <t>GO:0019222</t>
  </si>
  <si>
    <t>regulation of metabolic process</t>
  </si>
  <si>
    <t>MRE11A//CCNT2//E2F4//NPAT//CUX1//DNMT3A//FOXO3//NR6A1//GLI2//MECP2//NFX1//NOTCH1//RNF2//TBL1X//NR2F2//ZNF148//NRIP1//NCOR1//NCOR2//HEXIM1//ZMYND11//ZHX1//KLF12//KDM6B//RCOR1//SIRT1//ZMYND8//NIPBL//BCOR//MOSPD1//GZF1//LCOR//JDP2//OSR1//GNAI2//MAP3K1//MAP3K2//NOD2//TAB3//TRA2B//CELF3//SNCA//VAMP3//EDNRA//ITGB3//CLIP3//PELI2//MAGI2//ADRA2A//EREG//ERRFI1//SNX6//NR3C1//ESCO1//UBE2V2//MGMT//SIRT5//ARID1A//ZFP36L1//CBL//CTNND2//EGR3//ELAVL2//FOXA1//FOXK2//AFF3//MLL//NR3C2//MNT//MYBL2//MYCL1//PBX1//PLAG1//PLAGL2//POU2F1//ARID4A//SS18//TAF4B//TCF7//TEAD1//ZNF200//ZNF516//PCGF3//SLC30A9//NFAT5//WDR5//KAT7//BAZ1A//KLF8//ZNF652//ZNF507//MLXIP//SETD1B//CHD5//ZBTB44//ZBTB7B//TFB1M//KLF3//ARID4B//BCL11A//RRN3//BNC2//INO80D//ZNF770//PBRM1//ZNF654//CHD7//TXLNG//ZNF395//MKL2//MIER1//GPBP1L1//BCL11B//CHD9//ZNF697//C14ORF43//ZNF618//AEBP2//ZNF684//MIER3//HIPK1//SCAI//LIN28B//GABPB1//NFATC3//PRKCB//SMARCD2//UBN1//FOXK1//LCORL//EIF4E//QKI//TNRC6A//TNRC6C//CPEB2//EIF2C4//EIF4G2//NF1//YWHAG//PPM1E//OAZ2//PSMB2//PSMD9//COL4A3//WFS1//GOSR2//NRG1//ADCY3//NPY1R//GRM3//DGKG//DGKZ//HOMER1//WNT7B//ABL2//ULK2//PIM2//MEX3D//FGF9//NCOA3//ZNF281//NEDD4//WNK3//BMPR2//GDF6//ABHD5//IRS2//DLG2//CSRNP3//OVOL2//FOXO1//PPARGC1A//DLX5//FOXF2//HOXA11//ILF3//ZNF711//SERTAD2//MED13//FOXJ3//KDM3A//NAA15//AFAP1L2//FOXN3//ATP8B1//PURB//BASP1//CBX1//LANCL2//PHF12//CREBZF//PCGF6//ZNF382//DSC3//FXR1//FGF5//AKAP5//ZCCHC11//ATG7//ATG5//N4BP1//UBE2D1//PELI1//RAP2B//TNKS//ASAP1//CHN1//EPHA3//PAFAH1B1//RASAL2//SOS1//GDNF//CNN3//ARHGEF10//LATS1//PPP1R12A//NUAK1//SDCBP//SOAT1//GMFB//DBF4//PDE5A//ZEB2//TWF1//AMPH//VAV3//SNX18//PIK3R1//DDIT4//LRP8//CDH13//EN2//NKX2-2//PITX1//PPP3CA//ONECUT2//DCAF6//NRP1//TIAM1//TIMP3//FOXP4//TAF12//EDA//ST13//STK4//LDLRAP1</t>
  </si>
  <si>
    <t>GO:0023051</t>
  </si>
  <si>
    <t>regulation of signaling</t>
  </si>
  <si>
    <t>MAP3K2//NOD2//TAB3//FAM109A//SNCA//VAMP3//ADRA2A//EREG//ERRFI1//SNX6//RAB7A//WNT7B//PCSK1//CACNA2D2//AKAP5//RIC8B//GLI2//LANCL2//YWHAG//SPRY3//SPRED3//HOMER1//LDLRAP1//SCAI//PJA2//HIPK1//BMPR2//GDF6//DPYSL2//NR3C1//NCOR1//CBL//NEDD4//NF1//ZEB2//FGF9//ONECUT2//PEG10//SIRT1//NOTCH1//SOSTDC1//ITGB3//PRKCB//MYO5A//CDH2//ZCCHC11//DDIT4//IQSEC2//PSMD9//IRS2//SLC30A8//USP46//ASAP1//CHN1//EPHA3//PAFAH1B1//RASAL2//SOS1//NBR1//FOXO1//MID1//TAOK3//MAGI2//FOXA1//NCOA3//GDNF//PELI1//TIAM1//ARHGEF10//VAV3//ARHGEF3//CUL3//ADRBK2//MYH9//CDH13//EDA//PIM2//ZDHHC17//PELI2//MIER1//ZMYND11//PDE5A//AFAP1L2//OVOL2//SDCBP//SHOC2//DGKZ//PPP3CA//NPY1R//CTNND2//NETO1//SHANK3//GRM3//GNAI2//PIK3R2//RHOBTB1//RGL1//SRGAP1//ARHGAP24//MAP1B//NLGN3//CHD7//FAM123B//DCC//EDNRA//GAS6//STK4//LATS1//DKK2//CTHRC1//DLX5//TNKS//UBR5//MCL1</t>
  </si>
  <si>
    <t>GO:0007275</t>
  </si>
  <si>
    <t>multicellular organismal development</t>
  </si>
  <si>
    <t>CDH11//DLX5//GLI2//HOXA11//JAG2//PITX1//PRELP//WDR5//CHD7//EPHB2//EREG//FGF9//MYH9//VAV3//SIRT1//C1GALT1//OVOL2//NAA15//ARHGAP24//FOXO3//NRIP1//CRKL//FOXO1//EDNRA//NFATC3//STK4//NRP1//ZFP36L1//QKI//HIPK1//PBX1//OSR1//GDNF//NF1//NIPBL//RDH10//GZF1//GNA12//NOTCH1//WNT7B//CUL3//FLVCR1//RNF2//BMPR2//ZEB2//PLXNA2//CELSR3//MARK1//PAFAH1B1//NR2F2//NAV1//MDGA1//WFS1//RRM2B//AQP11//FOXF2//FZD3//ONECUT2//ATG7//BBS5//CDH13//EGR3//NCOR1//NPY1R//NKX2-2//BCL11B//MAGI2//FOXN3//NRG1//FOXA1//FOXK2//MAP1B//PCSK1//NRG2//FOXJ3//RAB14//FOXK1//BASP1//MID1//SOSTDC1//FOXP4//E2F4//STX2//FHL1//CHN1//DPYSL2//FGF5//GJB1//GMFB//NEDD4//SCN2A//SLIT1//SPAST//ST8SIA4//ARID1A//PDE5A//ULK2//ODZ1//FUT9//IGSF9//FAM5C//DCC//RTN4R//ABL2//COL4A3//ITGB3//NEO1//SCN1B//SDCBP//SOS1//EZR//UNC5C//RANBP9//PLXNC1//SRGAP1//UNC5D//CDH2//NLGN3//TIMP3//B3GNT5//NR3C1//TCF7//IRS2//SYNJ2//SLC7A11//MRE11A//HEXIM1//BCOR//SGCB//FXR1//MKL2//ADAM12//CACNA2D2//SLC29A2//SLC30A4//EPHA3//BCL11A//SEPT7//MDGA2//LRP8//SHANK3//GNG12//ARHGEF10//PLAG1//FLT3LG//RCOR1//MINPP1//CUX1//NBR1//TXLNG//EN2//POU2F1//ILDR2//NID1//AFF3//MLL//SH2B3//TOP1//SOBP//EDA//MYO5A//MREG//LMBR1//MAP3K1//DNMT3A//ERRFI1//DLG2//NCOA3//PURB//YWHAG//GDF6//PRKCB//DGKG//KIAA1217//PPP3CA//ATG5//SSH2//TIAM1//AP3D1//CTHRC1//MGMT//ITGB8//CTNND2//MCL1//MNT//EVI5//TMEFF1//UTP14C//SPRY3//ICK//DKK2//HUNK//ZBTB7B//KLF3//PHC3//VANGL1//TRIM71//NPNT//SPRED3//WIPF3</t>
  </si>
  <si>
    <t>GO:0051171</t>
  </si>
  <si>
    <t>regulation of nitrogen compound metabolic process</t>
  </si>
  <si>
    <t>MRE11A//E2F4//NPAT//CUX1//DNMT3A//FOXO3//NR6A1//GLI2//MECP2//NFX1//NOTCH1//RNF2//TBL1X//NR2F2//ZNF148//NRIP1//NCOR1//NCOR2//HEXIM1//ZMYND11//ZHX1//KLF12//KDM6B//RCOR1//SIRT1//ZMYND8//NIPBL//BCOR//MOSPD1//GZF1//LCOR//JDP2//OSR1//TRA2B//CELF3//ESCO1//UBE2V2//SIRT5//NR3C1//ARID1A//ZFP36L1//CBL//CCNT2//CTNND2//EGR3//ELAVL2//FOXA1//FOXK2//AFF3//MLL//NR3C2//MNT//MYBL2//MYCL1//PBX1//PLAG1//PLAGL2//POU2F1//ARID4A//SS18//TAF4B//TCF7//TEAD1//ZNF200//ZNF516//PCGF3//SLC30A9//NFAT5//WDR5//KAT7//BAZ1A//KLF8//ZNF652//ZNF507//MLXIP//SETD1B//CHD5//ZBTB44//ZBTB7B//TFB1M//KLF3//ARID4B//BCL11A//RRN3//BNC2//INO80D//ZNF770//PBRM1//ZNF654//CHD7//TXLNG//ZNF395//MKL2//MIER1//GPBP1L1//BCL11B//CHD9//ZNF697//C14ORF43//ZNF618//AEBP2//ZNF684//MIER3//HIPK1//SCAI//LIN28B//GABPB1//NFATC3//PRKCB//SMARCD2//UBN1//FOXK1//LCORL//OAZ2//PSMB2//PSMD9//ADCY3//EDNRA//GNAI2//NPY1R//ADRA2A//GRM3//NEDD4//OVOL2//DLX5//FOXF2//FOXO1//HOXA11//ILF3//ZNF711//NCOA3//SERTAD2//MED13//MAP3K2//PPARGC1A//PIM2//FOXJ3//ZNF281//KDM3A//NAA15//AFAP1L2//GDF6//FOXN3//EREG//NRG1//ATP8B1//PURB//BASP1//CBX1//LANCL2//PHF12//CREBZF//SNX6//PCGF6//ZNF382//AKAP5//ZCCHC11//TNKS//ASAP1//CHN1//NF1//EPHA3//PAFAH1B1//RASAL2//SOS1//ERRFI1//CNN3//ARHGEF10//WFS1//AMPH//VAV3//SNX18//MGMT//EN2//GDNF//NKX2-2//PITX1//PPP3CA//ONECUT2//DCAF6//CSRNP3//MAP3K1//FOXP4//TAF12//EDA//NOD2//TAB3//MEX3D</t>
  </si>
  <si>
    <t>GO:0009653</t>
  </si>
  <si>
    <t>anatomical structure morphogenesis</t>
  </si>
  <si>
    <t>SS18//STK4//CUL3//MYH9//EPHB2//EREG//FGF9//VAV3//SIRT1//C1GALT1//OVOL2//NAA15//ARHGAP24//EDNRA//NFATC3//NRP1//ZFP36L1//QKI//GDNF//HOXA11//PBX1//GZF1//PAFAH1B1//RNF2//BMPR2//FZD3//PLXNA2//ZEB2//CTNND2//FOXF2//BBS5//DLX5//GLI2//CDH13//NOTCH1//EGR3//NIPBL//CHD7//NPY1R//WNT7B//BCL11B//MAGI2//CRKL//E2F4//STX2//FHL1//ONECUT2//RDH10//DCC//MAP1B//ULK2//RTN4R//ABL2//COL4A3//DPYSL2//ITGB3//NEO1//SCN1B//SDCBP//SLIT1//SOS1//EZR//ST8SIA4//UNC5C//RANBP9//PLXNC1//SRGAP1//UNC5D//CELSR3//ADAM12//CHN1//GNA12//PRPF40A//PALM2//BRWD3//EPHA3//FOXA1//JAG2//SEPT7//NF1//LRP8//ATG7//FMNL2//PLAG1//BCL11A//POU2F1//VAMP3//FLVCR1//OSR1//AFF3//PITX1//TIMP3//TTLL3//SOBP//EDA//SOSTDC1//MYO5A//BCOR//LMBR1//ERRFI1//PRKCB//HIPK1//CDH2//NR2F2//FOXP4//NLGN3//NEDD4//SHANK3//SSH2//TIAM1//CTHRC1//BASP1//ASAP1//PARVA//NR3C1//NCOA3</t>
  </si>
  <si>
    <t>GO:0048523</t>
  </si>
  <si>
    <t>negative regulation of cellular process</t>
  </si>
  <si>
    <t>MRE11A//ORC4//PSMB2//PSMD9//UBE2D1//CDC7//DBF4//FOXN3//CUX1//DNMT3A//FOXO3//NR6A1//GLI2//MECP2//NFX1//NOTCH1//RNF2//TBL1X//NR2F2//ZNF148//NRIP1//NCOR1//NCOR2//HEXIM1//ZMYND11//ZHX1//KLF12//KDM6B//RCOR1//SIRT1//ZMYND8//NIPBL//BCOR//MOSPD1//GZF1//LCOR//JDP2//OSR1//NF1//IRS2//TWF1//ERRFI1//SNX6//SIRT5//FOXO1//GDNF//NR3C1//NRG1//MCL1//SNCA//PIM2//AVEN//WNK3//MAP1B//MID1//EIF4G2//CUL5//CUL3//CHFR//CDH13//RAB7A//ADCY3//GNAI2//NPY1R//ADRA2A//GRM3//COL4A3//EREG//MNT//STK4//MAGI2//ODZ1//PBRM1//OVOL2//BCL11B//FOXA1//SCAI//ITGB3//NEDD4//FHL1//DCC//PAFAH1B1//BCL11A//FOXF2//ILF3//ATP8B1//POU2F1//PURB//ARID4A//BASP1//CBX1//ZNF281//LANCL2//PHF12//CREBZF//PCGF6//ZNF382//FOXK1//FXR1//ZCCHC11//PIK3R2//FGF9//BMPR2//SERTAD2//NDRG3//RAP2B//ONECUT2//PEG10//SOSTDC1//EDNRA//CLIP3//ATG5//N4BP1//DGKZ//TAOK3//MIER1//DDIT4//MAP3K1//TNRC6A//EIF2C4//ADRBK2//MYH9//CBL//PDE5A//EGR3//PDE3A//WFS1//ATG7//RRM2B//PPARGC1A//NKX2-2//PBX1//NBR1//LATS1//MEX3D//FAM5C//WNT7B//RASAL2//PRKCB//PPP3CA//SLIT1//NRP1//RTN4R//TIMP3//MGMT//ST13//CDH2//DKK2//CTHRC1//FAM123B//NOD2</t>
  </si>
  <si>
    <t>GO:0048856</t>
  </si>
  <si>
    <t>anatomical structure development</t>
  </si>
  <si>
    <t>SS18//STK4//CUL3//MYH9//CDH11//DLX5//GLI2//HOXA11//JAG2//PITX1//PRELP//WDR5//CHD7//EPHB2//EREG//FGF9//VAV3//SIRT1//C1GALT1//OVOL2//NAA15//ARHGAP24//FOXO3//NRIP1//PDE3A//CRKL//FOXO1//EDNRA//NFATC3//NRP1//ZFP36L1//QKI//HIPK1//PBX1//OSR1//GDNF//NF1//NIPBL//RDH10//GZF1//PAFAH1B1//RNF2//BMPR2//FZD3//ZEB2//PLXNA2//CTNND2//CELSR3//MARK1//NR2F2//NAV1//MDGA1//WFS1//RRM2B//AQP11//FOXF2//NOTCH1//ONECUT2//ATG7//WNT7B//BBS5//CDH13//EGR3//E2F4//NCOR1//NPY1R//NKX2-2//BCL11B//MAGI2//STX2//FHL1//FOXN3//FOXK2//FOXJ3//FOXP4//FOXK1//EDA//ZBTB7B//CHN1//DPYSL2//FGF5//GJB1//GMFB//NRG1//NEDD4//SCN2A//SLIT1//SPAST//ST8SIA4//ARID1A//PDE5A//ULK2//ODZ1//FUT9//IGSF9//FAM5C//DCC//MAP1B//RTN4R//ABL2//COL4A3//ITGB3//NEO1//SCN1B//SDCBP//SOS1//EZR//UNC5C//RANBP9//PLXNC1//SRGAP1//UNC5D//CDH2//NLGN3//TIMP3//B3GNT5//NR3C1//TCF7//IRS2//SYNJ2//SLC7A11//MRE11A//HEXIM1//BCOR//SGCB//FXR1//MKL2//ADAM12//CACNA2D2//SLC29A2//SLC30A4//GNA12//PRPF40A//PALM2//BRWD3//BASP1//EPHA3//FOXA1//BCL11A//SEPT7//ZCCHC11//MDGA2//LRP8//SHANK3//PCSK1//GNG12//ARHGEF10//FMNL2//PLAG1//FLT3LG//RCOR1//FLVCR1//MINPP1//CUX1//NBR1//TXLNG//EN2//POU2F1//ILDR2//NID1//VAMP3//AFF3//MLL//SH2B3//TTLL3//SOBP//SOSTDC1//MYO5A//MREG//LMBR1//MAP3K1//ERRFI1//DLG2//NCOA3//PURB//YWHAG//GDF6//PRKCB//DGKG//KIAA1217//PPP3CA//ATG5//SSH2//TIAM1//AP3D1//CTHRC1//ASAP1//PARVA//MGMT//ITGB8//PDE4D</t>
  </si>
  <si>
    <t>GO:2000112</t>
  </si>
  <si>
    <t>regulation of cellular macromolecule biosynthetic process</t>
  </si>
  <si>
    <t>E2F4//NPAT//CUX1//DNMT3A//FOXO3//NR6A1//GLI2//MECP2//NFX1//NOTCH1//RNF2//TBL1X//NR2F2//ZNF148//NRIP1//NCOR1//NCOR2//HEXIM1//ZMYND11//ZHX1//KLF12//KDM6B//RCOR1//SIRT1//ZMYND8//NIPBL//BCOR//MOSPD1//GZF1//LCOR//JDP2//OSR1//ESCO1//SIRT5//NR3C1//ARID1A//ZFP36L1//CBL//CCNT2//CTNND2//EGR3//ELAVL2//FOXA1//FOXK2//AFF3//MLL//NR3C2//MNT//MYBL2//MYCL1//PBX1//PLAG1//PLAGL2//POU2F1//ARID4A//SS18//TAF4B//TCF7//TEAD1//ZNF200//ZNF516//PCGF3//SLC30A9//NFAT5//WDR5//KAT7//BAZ1A//KLF8//ZNF652//ZNF507//MLXIP//SETD1B//CHD5//ZBTB44//ZBTB7B//TFB1M//KLF3//ARID4B//BCL11A//RRN3//BNC2//INO80D//ZNF770//PBRM1//ZNF654//CHD7//TXLNG//ZNF395//MKL2//MIER1//GPBP1L1//BCL11B//CHD9//ZNF697//C14ORF43//ZNF618//AEBP2//ZNF684//MIER3//HIPK1//SCAI//LIN28B//GABPB1//NFATC3//PRKCB//SMARCD2//UBN1//FOXK1//LCORL//EIF4E//QKI//TNRC6A//TNRC6C//CPEB2//EIF2C4//EIF4G2//NEDD4//OVOL2//DLX5//FOXF2//FOXO1//HOXA11//ILF3//PSMD9//ZNF711//NCOA3//SERTAD2//MED13//MAP3K2//PPARGC1A//PIM2//FOXJ3//ZNF281//KDM3A//NAA15//AFAP1L2//GDF6//FOXN3//EREG//NRG1//ATP8B1//PURB//BASP1//CBX1//LANCL2//PHF12//CREBZF//SNX6//PCGF6//ZNF382//FXR1//ZCCHC11//TNKS//MRE11A//SOAT1//WFS1//IRS2//EN2//GDNF//NKX2-2//PITX1//PPP3CA//ONECUT2//DCAF6//CSRNP3//FOXP4//TAF12//EDA//NOD2//TAB3</t>
  </si>
  <si>
    <t>GO:0032501</t>
  </si>
  <si>
    <t>multicellular organismal process</t>
  </si>
  <si>
    <t>CDH11//DLX5//GLI2//HOXA11//JAG2//PITX1//PRELP//WDR5//CHD7//MINPP1//GLUL//SLC38A1//EPHB2//EREG//FGF9//MYH9//VAV3//SIRT1//C1GALT1//OVOL2//NAA15//ARHGAP24//FOXO3//NRIP1//PDE3A//CRKL//FOXO1//EDNRA//NFATC3//STK4//NRP1//ZFP36L1//QKI//NF1//HIPK1//PBX1//OSR1//GDNF//NIPBL//RDH10//GZF1//PPARGC1A//EPHA3//PAFAH1B1//GNA12//NOTCH1//WNT7B//CUL3//FLVCR1//RNF2//BMPR2//ZEB2//PLXNA2//CTNND2//CELSR3//MARK1//NR2F2//NAV1//MDGA1//ZCCHC11//ADRA2A//PELI1//WFS1//RRM2B//AQP11//FOXF2//FZD3//ONECUT2//ATG7//BBS5//SNCA//ATG5//SGIP1//PDE5A//CDH13//EGR3//NLGN3//NCOR1//NOD2//NPY1R//NKX2-2//BCL11B//MAGI2//DAGLA//CALU//CD47//DGKG//GAS6//GNAI2//ITGB3//LMAN1//PIK3R1//PIK3R2//PRKCB//SOS1//LRP8//DGKZ//SH2B3//MRVI1//RCOR1//SLC7A11//AK3//ZFYVE20//CNN3//ABAT//ADCY3//AMPH//DLG2//GABRA1//GRIA2//GRM3//HTR1F//KCNA6//MYO5A//NOVA1//PLCB3//SCN1B//SDCBP//BSN//HOMER1//AKAP5//KCNK10//SLC38A2//GNG12//GRIP2//SYT2//RAB14//LIN7C//KIF1B//CUX1//DCC//DPYSL2//EDA//EN2//FHL1//ITGB8//MCL1//MNT//SLIT1//SPAST//EVI5//FXR1//TMEFF1//UNC5C//UTP14C//PLXNC1//SPRY3//ICK//DKK2//HUNK//ZBTB7B//KLF3//KIAA1217//MKL2//IGSF9//PHC3//VANGL1//B3GNT5//TRIM71//UNC5D//NPNT//SPRED3//WIPF3//NR6A1//ZNF148//DNMT3A//STYX//CELF3//KDM3A//NDRG3//ZPBP2//FOXN3//NRG1//FOXA1//FOXK2//MAP1B//PCSK1//NRG2//FOXJ3//FOXK1//BASP1//MID1//SOSTDC1//FOXP4//E2F4//STX2//CHN1//FGF5//GJB1//GMFB//NEDD4//SCN2A//ST8SIA4//ARID1A//ULK2//ODZ1//FUT9//FAM5C//RTN4R//ABL2//COL4A3//NEO1//EZR//RANBP9//SRGAP1//CDH2//TIMP3//NR3C1//TCF7//IRS2//SYNJ2//MRE11A//HEXIM1//BCOR//SGCB//ADAM12//CACNA2D2//UCP3//NFAT5//SLC29A2//SLC30A4//RPE65//TBL1X//SOBP//NETO1//PJA2//SCN1A//BCL11A//ZDHHC15//SEPT7//MDGA2//SHANK3//ARHGEF10//PLAG1//FLT3LG//NBR1//TXLNG//POU2F1//ILDR2//USP46//AFAP1L2//NID1//TNXB//SOAT1//AFF3//MLL//NCOA3//TOP1//MREG//LMBR1//MAP3K1//ERRFI1//PURB//YWHAG//GDF6//PPP3CA//VPS54//SSH2//TIAM1//AP3D1//CTHRC1//MGMT//LDLRAP1</t>
  </si>
  <si>
    <t>GO:0034645</t>
  </si>
  <si>
    <t>cellular macromolecule biosynthetic process</t>
  </si>
  <si>
    <t>ORC4//TOP1//CDC7//DBF4//KAT7//SIRT1//RRM2B//REV1//E2F4//NPAT//CUX1//DNMT3A//FOXO3//NR6A1//GLI2//MECP2//NFX1//NOTCH1//RNF2//TBL1X//NR2F2//ZNF148//NRIP1//NCOR1//NCOR2//HEXIM1//ZMYND11//ZHX1//KLF12//KDM6B//RCOR1//ZMYND8//NIPBL//BCOR//MOSPD1//GZF1//LCOR//JDP2//OSR1//RRN3//BMPR2//CCNT2//CEBPD//NR3C1//MAF//MLL//MNT//NFATC3//NFATC4//ARID4A//TAF4B//TAF12//RNMT//COPS2//NFAT5//ZBTB7B//POU2F1//BAZ1A//ESCO1//SIRT5//ARID1A//CREBZF//ZFP36L1//CBL//CTNND2//EGR3//ELAVL2//FOXA1//FOXK2//AFF3//NR3C2//MYBL2//MYCL1//PBX1//PLAG1//PLAGL2//SS18//TCF7//TEAD1//ZNF200//ZNF516//PCGF3//SLC30A9//WDR5//KLF8//ZNF652//ZNF507//MLXIP//SETD1B//CHD5//ZBTB44//TFB1M//KLF3//ARID4B//BCL11A//BNC2//INO80D//ZNF770//PBRM1//ZNF654//CHD7//TXLNG//ZNF395//MKL2//MIER1//GPBP1L1//BCL11B//CHD9//ZNF697//C14ORF43//ZNF618//AEBP2//ZNF684//MIER3//HIPK1//SCAI//LIN28B//GABPB1//PRKCB//SMARCD2//UBN1//FOXK1//LCORL//MED13//PPARGC1A//EIF4E//EIF4G2//MRPS25//QKI//TNRC6A//TNRC6C//CPEB2//EIF2C4//ST8SIA4//FUT9//COG2//B3GNT5//DOLPP1//ALG9//GALNT6//ATG7//NMT2//MRE11A//EREG//NEDD4//OVOL2//GALNT3//C1GALT1//GXYLT1//DLX5//FOXF2//FOXO1//HOXA11//ILF3//PSMD9//ZNF711//NCOA3//SERTAD2//MAP3K2//PIM2//FOXJ3//ZNF281//KDM3A//NAA15//AFAP1L2//GDF6//FOXN3//NRG1//ATP8B1//PURB//BASP1//CBX1//LANCL2//PHF12//SNX6//PCGF6//ZNF382//FXR1//CLIP3//LMAN1//SEC24D//SEC24A//SAR1B//EDEM3//ZDHHC17//ZDHHC15//B3GNT1//ZCCHC11//TNKS//SOAT1//KIAA2022//WFS1//IRS2//EN2//GDNF//NKX2-2//PITX1//PPP3CA//ONECUT2//DCAF6//CSRNP3//FOXP4//EDA//NOD2//TAB3</t>
  </si>
  <si>
    <t>GO:0030154</t>
  </si>
  <si>
    <t>cell differentiation</t>
  </si>
  <si>
    <t>MYH9//EREG//FOXO3//PDE3A//ZFP36L1//QKI//DLX5//FGF9//GLI2//NF1//PAFAH1B1//NOTCH1//MCL1//GDNF//ZEB2//OVOL2//HOXA11//CELSR3//MARK1//NR2F2//NAV1//MDGA1//CUL3//FOXF2//OSR1//E2F4//ONECUT2//NCOR1//NKX2-2//BCL11B//DCC//MAP1B//WNT7B//ULK2//RTN4R//ABL2//COL4A3//DPYSL2//EPHB2//ITGB3//NEO1//PLXNA2//SCN1B//SDCBP//SLIT1//SOS1//EZR//ST8SIA4//UNC5C//NRP1//RANBP9//PLXNC1//SRGAP1//UNC5D//ADAM12//CACNA2D2//CHN1//JAG2//FGF5//EPHA3//FOXA1//SOAT1//BCL11A//EDNRA//NRG1//RDH10//IGSF9//ZCCHC11//MDGA2//SHANK3//ATG7//PCSK1//TCF7//ARHGEF10//FLT3LG//FZD3//STK4//CHD7//RCOR1//FLVCR1//MYO5A//MREG//STX2//NEDD4//VAMP3//CUX1//CDH2//DLG2//NIPBL//CLIP3//SIRT1//ERRFI1//NCOA3//PURB//YWHAG//PBX1//GDF6//NBR1//BMPR2//PITX1//DGKG//EN2//NLGN3//PPP3CA//SSH2//TIAM1//PPARGC1A//ERO1L//AP3D1//NFATC3//ATG5//CTHRC1//BASP1//POU2F1//PLAG1//PDE5A//MGMT//PDE4D//SLC7A11//MAGI2//EDA//FHL1//GNA12//NFATC4//SPAST//FXR1//UTP14C//SH2B3//PEG10//ZBTB7B//ABHD5//KDM3A//C1GALT1//NDRG3//MKL2//NAA15//ARHGAP24//FOXK1//NPNT//ILDR2//WIPF3</t>
  </si>
  <si>
    <t>GO:0031326</t>
  </si>
  <si>
    <t>regulation of cellular biosynthetic process</t>
  </si>
  <si>
    <t>E2F4//NPAT//CUX1//DNMT3A//FOXO3//NR6A1//GLI2//MECP2//NFX1//NOTCH1//RNF2//TBL1X//NR2F2//ZNF148//NRIP1//NCOR1//NCOR2//HEXIM1//ZMYND11//ZHX1//KLF12//KDM6B//RCOR1//SIRT1//ZMYND8//NIPBL//BCOR//MOSPD1//GZF1//LCOR//JDP2//OSR1//NR3C1//ESCO1//SIRT5//ARID1A//ZFP36L1//CBL//CCNT2//CTNND2//EGR3//ELAVL2//FOXA1//FOXK2//AFF3//MLL//NR3C2//MNT//MYBL2//MYCL1//PBX1//PLAG1//PLAGL2//POU2F1//ARID4A//SS18//TAF4B//TCF7//TEAD1//ZNF200//ZNF516//PCGF3//SLC30A9//NFAT5//WDR5//KAT7//BAZ1A//KLF8//ZNF652//ZNF507//MLXIP//SETD1B//CHD5//ZBTB44//ZBTB7B//TFB1M//KLF3//ARID4B//BCL11A//RRN3//BNC2//INO80D//ZNF770//PBRM1//ZNF654//CHD7//TXLNG//ZNF395//MKL2//MIER1//GPBP1L1//BCL11B//CHD9//ZNF697//C14ORF43//ZNF618//AEBP2//ZNF684//MIER3//HIPK1//SCAI//LIN28B//GABPB1//NFATC3//PRKCB//SMARCD2//UBN1//FOXK1//LCORL//EIF4E//QKI//TNRC6A//TNRC6C//CPEB2//EIF2C4//EIF4G2//ADCY3//EDNRA//GNAI2//NPY1R//ADRA2A//GRM3//SNCA//NEDD4//OVOL2//FOXO1//PPARGC1A//DLX5//FOXF2//HOXA11//ILF3//PSMD9//ZNF711//NCOA3//SERTAD2//MED13//MAP3K2//PIM2//FOXJ3//ZNF281//KDM3A//NAA15//AFAP1L2//GDF6//FOXN3//EREG//NRG1//ATP8B1//PURB//BASP1//CBX1//LANCL2//PHF12//CREBZF//SNX6//PCGF6//ZNF382//FXR1//AKAP5//ZCCHC11//TNKS//MRE11A//SOAT1//WFS1//IRS2//NF1//EN2//GDNF//NKX2-2//PITX1//PPP3CA//ONECUT2//DCAF6//CSRNP3//MAP3K1//FOXP4//TAF12//EDA//NOD2//TAB3</t>
  </si>
  <si>
    <t>GO:0009889</t>
  </si>
  <si>
    <t>regulation of biosynthetic process</t>
  </si>
  <si>
    <t>E2F4//NPAT//CUX1//DNMT3A//FOXO3//NR6A1//GLI2//MECP2//NFX1//NOTCH1//RNF2//TBL1X//NR2F2//ZNF148//NRIP1//NCOR1//NCOR2//HEXIM1//ZMYND11//ZHX1//KLF12//KDM6B//RCOR1//SIRT1//ZMYND8//NIPBL//BCOR//MOSPD1//GZF1//LCOR//JDP2//OSR1//NR3C1//ESCO1//SIRT5//ARID1A//ZFP36L1//CBL//CCNT2//CTNND2//EGR3//ELAVL2//FOXA1//FOXK2//AFF3//MLL//NR3C2//MNT//MYBL2//MYCL1//PBX1//PLAG1//PLAGL2//POU2F1//ARID4A//SS18//TAF4B//TCF7//TEAD1//ZNF200//ZNF516//PCGF3//SLC30A9//NFAT5//WDR5//KAT7//BAZ1A//KLF8//ZNF652//ZNF507//MLXIP//SETD1B//CHD5//ZBTB44//ZBTB7B//TFB1M//KLF3//ARID4B//BCL11A//RRN3//BNC2//INO80D//ZNF770//PBRM1//ZNF654//CHD7//TXLNG//ZNF395//MKL2//MIER1//GPBP1L1//BCL11B//CHD9//ZNF697//C14ORF43//ZNF618//AEBP2//ZNF684//MIER3//HIPK1//SCAI//LIN28B//GABPB1//NFATC3//PRKCB//SMARCD2//UBN1//FOXK1//LCORL//EIF4E//QKI//TNRC6A//TNRC6C//CPEB2//EIF2C4//EIF4G2//ADCY3//EDNRA//GNAI2//NPY1R//ADRA2A//GRM3//SNCA//NEDD4//OVOL2//FOXO1//PPARGC1A//DLX5//FOXF2//HOXA11//ILF3//PSMD9//ZNF711//NCOA3//SERTAD2//MED13//MAP3K2//PIM2//FOXJ3//ZNF281//KDM3A//NAA15//AFAP1L2//GDF6//FOXN3//EREG//NRG1//ATP8B1//PURB//BASP1//CBX1//LANCL2//PHF12//CREBZF//SNX6//PCGF6//ZNF382//FXR1//AKAP5//ZCCHC11//TNKS//MRE11A//SOAT1//WFS1//ITGB3//IRS2//NF1//EN2//GDNF//NKX2-2//PITX1//PPP3CA//ONECUT2//DCAF6//CSRNP3//MAP3K1//FOXP4//TAF12//EDA//NOD2//TAB3</t>
  </si>
  <si>
    <t>GO:0010629</t>
  </si>
  <si>
    <t>negative regulation of gene expression</t>
  </si>
  <si>
    <t>CUX1//DNMT3A//FOXO3//NR6A1//GLI2//MECP2//NFX1//NOTCH1//RNF2//TBL1X//NR2F2//ZNF148//NRIP1//NCOR1//NCOR2//HEXIM1//ZMYND11//ZHX1//KLF12//KDM6B//RCOR1//SIRT1//ZMYND8//NIPBL//BCOR//MOSPD1//GZF1//LCOR//JDP2//OSR1//SIRT5//FOXA1//NEDD4//OVOL2//FOXN3//EREG//FOXF2//NRG1//ILF3//ATP8B1//POU2F1//PURB//ARID4A//BASP1//CBX1//ZNF281//LANCL2//PHF12//CREBZF//SNX6//PCGF6//ZNF382//FOXK1//ZCCHC11//TNRC6A//TNRC6C//EIF2C4//LIN28B//MIER1//PLAG1//BCL11A</t>
  </si>
  <si>
    <t>GO:0010556</t>
  </si>
  <si>
    <t>regulation of macromolecule biosynthetic process</t>
  </si>
  <si>
    <t>E2F4//NPAT//CUX1//DNMT3A//FOXO3//NR6A1//GLI2//MECP2//NFX1//NOTCH1//RNF2//TBL1X//NR2F2//ZNF148//NRIP1//NCOR1//NCOR2//HEXIM1//ZMYND11//ZHX1//KLF12//KDM6B//RCOR1//SIRT1//ZMYND8//NIPBL//BCOR//MOSPD1//GZF1//LCOR//JDP2//OSR1//ESCO1//SIRT5//NR3C1//ARID1A//ZFP36L1//CBL//CCNT2//CTNND2//EGR3//ELAVL2//FOXA1//FOXK2//AFF3//MLL//NR3C2//MNT//MYBL2//MYCL1//PBX1//PLAG1//PLAGL2//POU2F1//ARID4A//SS18//TAF4B//TCF7//TEAD1//ZNF200//ZNF516//PCGF3//SLC30A9//NFAT5//WDR5//KAT7//BAZ1A//KLF8//ZNF652//ZNF507//MLXIP//SETD1B//CHD5//ZBTB44//ZBTB7B//TFB1M//KLF3//ARID4B//BCL11A//RRN3//BNC2//INO80D//ZNF770//PBRM1//ZNF654//CHD7//TXLNG//ZNF395//MKL2//MIER1//GPBP1L1//BCL11B//CHD9//ZNF697//C14ORF43//ZNF618//AEBP2//ZNF684//MIER3//HIPK1//SCAI//LIN28B//GABPB1//NFATC3//PRKCB//SMARCD2//UBN1//FOXK1//LCORL//EIF4E//QKI//TNRC6A//TNRC6C//CPEB2//EIF2C4//EIF4G2//NEDD4//OVOL2//DLX5//FOXF2//FOXO1//HOXA11//ILF3//PSMD9//ZNF711//NCOA3//SERTAD2//MED13//MAP3K2//PPARGC1A//PIM2//FOXJ3//ZNF281//KDM3A//NAA15//AFAP1L2//GDF6//FOXN3//EREG//NRG1//ATP8B1//PURB//BASP1//CBX1//LANCL2//PHF12//CREBZF//SNX6//PCGF6//ZNF382//FXR1//ZCCHC11//TNKS//MRE11A//SOAT1//WFS1//ITGB3//IRS2//EN2//GDNF//NKX2-2//PITX1//PPP3CA//ONECUT2//DCAF6//CSRNP3//FOXP4//TAF12//EDA//NOD2//TAB3</t>
  </si>
  <si>
    <t>GO:0048858</t>
  </si>
  <si>
    <t>cell projection morphogenesis</t>
  </si>
  <si>
    <t>DCC//MAP1B//NOTCH1//WNT7B//ULK2//BCL11B//RTN4R//ABL2//COL4A3//DLX5//DPYSL2//EPHB2//GDNF//GLI2//ITGB3//MYH9//NEO1//PLXNA2//SCN1B//SDCBP//SLIT1//SOS1//EZR//ST8SIA4//UNC5C//NRP1//RANBP9//PLXNC1//SRGAP1//UNC5D//CELSR3//CHN1//PAFAH1B1//ATG7//BCL11A//E2F4//ONECUT2//TTLL3//BBS5//NLGN3//NEDD4//CDH2//SSH2//TIAM1//SEPT7//ASAP1//PARVA//SHANK3//FZD3//EPHA3</t>
  </si>
  <si>
    <t>GO:0009059</t>
  </si>
  <si>
    <t>macromolecule biosynthetic process</t>
  </si>
  <si>
    <t>ORC4//TOP1//CDC7//DBF4//KAT7//SIRT1//RRM2B//REV1//E2F4//NPAT//CUX1//DNMT3A//FOXO3//NR6A1//GLI2//MECP2//NFX1//NOTCH1//RNF2//TBL1X//NR2F2//ZNF148//NRIP1//NCOR1//NCOR2//HEXIM1//ZMYND11//ZHX1//KLF12//KDM6B//RCOR1//ZMYND8//NIPBL//BCOR//MOSPD1//GZF1//LCOR//JDP2//OSR1//RRN3//BMPR2//CCNT2//CEBPD//NR3C1//MAF//MLL//MNT//NFATC3//NFATC4//ARID4A//TAF4B//TAF12//RNMT//COPS2//NFAT5//ZBTB7B//POU2F1//BAZ1A//ESCO1//SIRT5//ARID1A//CREBZF//ZFP36L1//CBL//CTNND2//EGR3//ELAVL2//FOXA1//FOXK2//AFF3//NR3C2//MYBL2//MYCL1//PBX1//PLAG1//PLAGL2//SS18//TCF7//TEAD1//ZNF200//ZNF516//PCGF3//SLC30A9//WDR5//KLF8//ZNF652//ZNF507//MLXIP//SETD1B//CHD5//ZBTB44//TFB1M//KLF3//ARID4B//BCL11A//BNC2//INO80D//ZNF770//PBRM1//ZNF654//CHD7//TXLNG//ZNF395//MKL2//MIER1//GPBP1L1//BCL11B//CHD9//ZNF697//C14ORF43//ZNF618//AEBP2//ZNF684//MIER3//HIPK1//SCAI//LIN28B//GABPB1//PRKCB//SMARCD2//UBN1//FOXK1//LCORL//MED13//PPARGC1A//EIF4E//EIF4G2//MRPS25//QKI//TNRC6A//TNRC6C//CPEB2//EIF2C4//ST8SIA4//FUT9//COG2//B3GNT5//DOLPP1//ALG9//GALNT6//ATG7//NMT2//MRE11A//EREG//NEDD4//OVOL2//GALNT3//C1GALT1//GXYLT1//DLX5//FOXF2//FOXO1//HOXA11//ILF3//PSMD9//ZNF711//NCOA3//SERTAD2//MAP3K2//PIM2//FOXJ3//ZNF281//KDM3A//NAA15//AFAP1L2//GDF6//FOXN3//NRG1//ATP8B1//PURB//BASP1//CBX1//LANCL2//PHF12//SNX6//PCGF6//ZNF382//FXR1//CLIP3//LMAN1//SEC24D//SEC24A//SAR1B//EDEM3//ZDHHC17//ZDHHC15//B3GNT1//ZCCHC11//TNKS//SOAT1//KIAA2022//WFS1//ITGB3//IRS2//EN2//GDNF//NKX2-2//PITX1//PPP3CA//ONECUT2//DCAF6//CSRNP3//FOXP4//EDA//NOD2//TAB3</t>
  </si>
  <si>
    <t>GO:0010468</t>
  </si>
  <si>
    <t>regulation of gene expression</t>
  </si>
  <si>
    <t>E2F4//NPAT//CUX1//DNMT3A//FOXO3//NR6A1//GLI2//MECP2//NFX1//NOTCH1//RNF2//TBL1X//NR2F2//ZNF148//NRIP1//NCOR1//NCOR2//HEXIM1//ZMYND11//ZHX1//KLF12//KDM6B//RCOR1//SIRT1//ZMYND8//NIPBL//BCOR//MOSPD1//GZF1//LCOR//JDP2//OSR1//TRA2B//CELF3//MGMT//SIRT5//NR3C1//ARID1A//ZFP36L1//CBL//CCNT2//CTNND2//EGR3//ELAVL2//FOXA1//FOXK2//AFF3//MLL//NR3C2//MNT//MYBL2//MYCL1//PBX1//PLAG1//PLAGL2//POU2F1//ARID4A//SS18//TAF4B//TCF7//TEAD1//ZNF200//ZNF516//PCGF3//SLC30A9//NFAT5//WDR5//KAT7//BAZ1A//KLF8//ZNF652//ZNF507//MLXIP//SETD1B//CHD5//ZBTB44//ZBTB7B//TFB1M//KLF3//ARID4B//BCL11A//RRN3//BNC2//INO80D//ZNF770//PBRM1//ZNF654//CHD7//TXLNG//ZNF395//MKL2//MIER1//GPBP1L1//BCL11B//CHD9//ZNF697//C14ORF43//ZNF618//AEBP2//ZNF684//MIER3//HIPK1//SCAI//LIN28B//GABPB1//NFATC3//PRKCB//SMARCD2//UBN1//FOXK1//LCORL//EIF4E//QKI//TNRC6A//TNRC6C//CPEB2//EIF2C4//EIF4G2//MEX3D//FGF9//WNT7B//NCOA3//ZNF281//NEDD4//OVOL2//DLX5//FOXF2//FOXO1//HOXA11//ILF3//PSMD9//ZNF711//SERTAD2//MED13//MAP3K2//PPARGC1A//PIM2//FOXJ3//KDM3A//NAA15//AFAP1L2//GDF6//FOXN3//EREG//NRG1//ATP8B1//PURB//BASP1//CBX1//LANCL2//PHF12//CREBZF//SNX6//PCGF6//ZNF382//DSC3//WFS1//FXR1//FGF5//ZCCHC11//SNCA//CDH13//EN2//GDNF//NKX2-2//PITX1//PPP3CA//ONECUT2//DCAF6//CSRNP3//FOXP4//TAF12//EDA//NOD2//TAB3</t>
  </si>
  <si>
    <t>GO:0019226</t>
  </si>
  <si>
    <t>transmission of nerve impulse</t>
  </si>
  <si>
    <t>GLUL//SLC38A1//SNCA//ABAT//ADCY3//AMPH//DLG2//GABRA1//GNAI2//GRIA2//GRM3//HTR1F//KCNA6//MYO5A//NOVA1//NPY1R//PAFAH1B1//PLCB3//PRKCB//SCN1B//SDCBP//BSN//HOMER1//AKAP5//KCNK10//SLC38A2//GNG12//GRIP2//SYT2//RAB14//LIN7C//KIF1B//EGR3//ZDHHC15//SCN1A//NF1//ARHGEF10//CDH2//USP46//SCN2A//QKI//CTNND2//YWHAG//NETO1//SHANK3//DPYSL2//PPP3CA//GDNF//MAP1B//SLIT1//EPHB2//NLGN3//CACNA2D2</t>
  </si>
  <si>
    <t>GO:2001141</t>
  </si>
  <si>
    <t>regulation of RNA biosynthetic process</t>
  </si>
  <si>
    <t>E2F4//NPAT//CUX1//DNMT3A//FOXO3//NR6A1//GLI2//MECP2//NFX1//NOTCH1//RNF2//TBL1X//NR2F2//ZNF148//NRIP1//NCOR1//NCOR2//HEXIM1//ZMYND11//ZHX1//KLF12//KDM6B//RCOR1//SIRT1//ZMYND8//NIPBL//BCOR//MOSPD1//GZF1//LCOR//JDP2//OSR1//SIRT5//NR3C1//ARID1A//ZFP36L1//CBL//CCNT2//CTNND2//EGR3//ELAVL2//FOXA1//FOXK2//AFF3//MLL//NR3C2//MNT//MYBL2//MYCL1//PBX1//PLAG1//PLAGL2//POU2F1//ARID4A//SS18//TAF4B//TCF7//TEAD1//ZNF200//ZNF516//PCGF3//SLC30A9//NFAT5//WDR5//KAT7//BAZ1A//KLF8//ZNF652//ZNF507//MLXIP//SETD1B//CHD5//ZBTB44//ZBTB7B//TFB1M//KLF3//ARID4B//BCL11A//RRN3//BNC2//INO80D//ZNF770//PBRM1//ZNF654//CHD7//TXLNG//ZNF395//MKL2//MIER1//GPBP1L1//BCL11B//CHD9//ZNF697//C14ORF43//ZNF618//AEBP2//ZNF684//MIER3//HIPK1//SCAI//LIN28B//GABPB1//NFATC3//PRKCB//SMARCD2//UBN1//FOXK1//LCORL//NEDD4//OVOL2//DLX5//FOXF2//FOXO1//HOXA11//ILF3//PSMD9//ZNF711//NCOA3//SERTAD2//MED13//MAP3K2//PPARGC1A//PIM2//FOXJ3//ZNF281//KDM3A//NAA15//AFAP1L2//GDF6//FOXN3//EREG//NRG1//ATP8B1//PURB//BASP1//CBX1//LANCL2//PHF12//CREBZF//SNX6//PCGF6//ZNF382//ZCCHC11//WFS1//EN2//GDNF//NKX2-2//PITX1//PPP3CA//ONECUT2//DCAF6//CSRNP3//MAP3K1//FOXP4//TAF12//EDA//NOD2//TAB3</t>
  </si>
  <si>
    <t>GO:0051252</t>
  </si>
  <si>
    <t>regulation of RNA metabolic process</t>
  </si>
  <si>
    <t>E2F4//NPAT//CUX1//DNMT3A//FOXO3//NR6A1//GLI2//MECP2//NFX1//NOTCH1//RNF2//TBL1X//NR2F2//ZNF148//NRIP1//NCOR1//NCOR2//HEXIM1//ZMYND11//ZHX1//KLF12//KDM6B//RCOR1//SIRT1//ZMYND8//NIPBL//BCOR//MOSPD1//GZF1//LCOR//JDP2//OSR1//TRA2B//CELF3//SIRT5//NR3C1//ARID1A//ZFP36L1//CBL//CCNT2//CTNND2//EGR3//ELAVL2//FOXA1//FOXK2//AFF3//MLL//NR3C2//MNT//MYBL2//MYCL1//PBX1//PLAG1//PLAGL2//POU2F1//ARID4A//SS18//TAF4B//TCF7//TEAD1//ZNF200//ZNF516//PCGF3//SLC30A9//NFAT5//WDR5//KAT7//BAZ1A//KLF8//ZNF652//ZNF507//MLXIP//SETD1B//CHD5//ZBTB44//ZBTB7B//TFB1M//KLF3//ARID4B//BCL11A//RRN3//BNC2//INO80D//ZNF770//PBRM1//ZNF654//CHD7//TXLNG//ZNF395//MKL2//MIER1//GPBP1L1//BCL11B//CHD9//ZNF697//C14ORF43//ZNF618//AEBP2//ZNF684//MIER3//HIPK1//SCAI//LIN28B//GABPB1//NFATC3//PRKCB//SMARCD2//UBN1//FOXK1//LCORL//NEDD4//OVOL2//DLX5//FOXF2//FOXO1//HOXA11//ILF3//PSMD9//ZNF711//NCOA3//SERTAD2//MED13//MAP3K2//PPARGC1A//PIM2//FOXJ3//ZNF281//KDM3A//NAA15//AFAP1L2//GDF6//FOXN3//EREG//NRG1//ATP8B1//PURB//BASP1//CBX1//LANCL2//PHF12//CREBZF//SNX6//PCGF6//ZNF382//ZCCHC11//WFS1//EN2//GDNF//NKX2-2//PITX1//PPP3CA//ONECUT2//DCAF6//CSRNP3//MAP3K1//FOXP4//TAF12//EDA//NOD2//TAB3//MEX3D</t>
  </si>
  <si>
    <t>GO:0035637</t>
  </si>
  <si>
    <t>multicellular organismal signaling</t>
  </si>
  <si>
    <t>GO:0006355</t>
  </si>
  <si>
    <t>regulation of transcription, DNA-dependent</t>
  </si>
  <si>
    <t>E2F4//NPAT//CUX1//DNMT3A//FOXO3//NR6A1//GLI2//MECP2//NFX1//NOTCH1//RNF2//TBL1X//NR2F2//ZNF148//NRIP1//NCOR1//NCOR2//HEXIM1//ZMYND11//ZHX1//KLF12//KDM6B//RCOR1//SIRT1//ZMYND8//NIPBL//BCOR//MOSPD1//GZF1//LCOR//JDP2//OSR1//SIRT5//NR3C1//ARID1A//GABPB1//FOXK2//NFATC3//PRKCB//SMARCD2//TCF7//UBN1//FOXK1//LCORL//NEDD4//OVOL2//DLX5//FOXF2//FOXO1//HOXA11//ILF3//MLL//PSMD9//ZNF711//NCOA3//SERTAD2//MED13//MAP3K2//PPARGC1A//PIM2//FOXJ3//ZNF281//KDM3A//NAA15//AFAP1L2//GDF6//FOXN3//EREG//NRG1//ATP8B1//POU2F1//PURB//ARID4A//BASP1//CBX1//LANCL2//PHF12//CREBZF//SNX6//PCGF6//ZNF382//MIER1//ZCCHC11//PBX1//WFS1//EN2//GDNF//FOXA1//NKX2-2//PITX1//PLAGL2//PPP3CA//SS18//ONECUT2//BCL11A//DCAF6//MKL2//BCL11B//CSRNP3//FOXP4//TAF12//EDA//NOD2//TAB3//ZFP36L1//CBL//CCNT2//CTNND2//EGR3//ELAVL2//AFF3//NR3C2//MNT//MYBL2//MYCL1//PLAG1//TAF4B//TEAD1//ZNF200//ZNF516//PCGF3//SLC30A9//NFAT5//WDR5//KAT7//BAZ1A//KLF8//ZNF652//ZNF507//MLXIP//SETD1B//CHD5//ZBTB44//ZBTB7B//TFB1M//KLF3//ARID4B//RRN3//BNC2//INO80D//ZNF770//PBRM1//ZNF654//CHD7//TXLNG//ZNF395//GPBP1L1//CHD9//ZNF697//C14ORF43//ZNF618//AEBP2//ZNF684//MIER3//HIPK1//SCAI//LIN28B</t>
  </si>
  <si>
    <t>GO:0000902</t>
  </si>
  <si>
    <t>cell morphogenesis</t>
  </si>
  <si>
    <t>MYH9//CUL3//FOXF2//BCL11B//DCC//MAP1B//NOTCH1//WNT7B//ULK2//RTN4R//ABL2//COL4A3//DLX5//DPYSL2//EPHB2//GDNF//GLI2//ITGB3//NEO1//PLXNA2//SCN1B//SDCBP//SLIT1//SOS1//EZR//ST8SIA4//UNC5C//NRP1//RANBP9//PLXNC1//SRGAP1//UNC5D//CELSR3//CHN1//GNA12//PRPF40A//PALM2//BRWD3//EPHA3//FOXA1//SEPT7//PAFAH1B1//ATG7//FMNL2//BCL11A//VAMP3//E2F4//ONECUT2//TTLL3//BBS5//NLGN3//NEDD4//CDH2//SSH2//TIAM1//BASP1//ASAP1//PARVA//SHANK3//FZD3//SS18//STK4</t>
  </si>
  <si>
    <t>GO:0006351</t>
  </si>
  <si>
    <t>transcription, DNA-dependent</t>
  </si>
  <si>
    <t>E2F4//NPAT//CUX1//DNMT3A//FOXO3//NR6A1//GLI2//MECP2//NFX1//NOTCH1//RNF2//TBL1X//NR2F2//ZNF148//NRIP1//NCOR1//NCOR2//HEXIM1//ZMYND11//ZHX1//KLF12//KDM6B//RCOR1//SIRT1//ZMYND8//NIPBL//BCOR//MOSPD1//GZF1//LCOR//JDP2//OSR1//RRN3//BMPR2//CCNT2//CEBPD//NR3C1//MAF//MLL//MNT//NFATC3//NFATC4//ARID4A//TAF4B//TAF12//RNMT//COPS2//NFAT5//ZBTB7B//POU2F1//SIRT5//ARID1A//ZFP36L1//CBL//CTNND2//EGR3//ELAVL2//FOXA1//FOXK2//AFF3//NR3C2//MYBL2//MYCL1//PBX1//PLAG1//PLAGL2//SS18//TCF7//TEAD1//ZNF200//ZNF516//PCGF3//SLC30A9//WDR5//KAT7//BAZ1A//KLF8//ZNF652//ZNF507//MLXIP//SETD1B//CHD5//ZBTB44//TFB1M//KLF3//ARID4B//BCL11A//BNC2//INO80D//ZNF770//PBRM1//ZNF654//CHD7//TXLNG//ZNF395//MKL2//MIER1//GPBP1L1//BCL11B//CHD9//ZNF697//C14ORF43//ZNF618//AEBP2//ZNF684//MIER3//HIPK1//SCAI//LIN28B//GABPB1//PRKCB//SMARCD2//UBN1//FOXK1//LCORL//MED13//PPARGC1A//EREG//NEDD4//OVOL2//DLX5//FOXF2//FOXO1//HOXA11//ILF3//PSMD9//ZNF711//NCOA3//SERTAD2//MAP3K2//PIM2//FOXJ3//ZNF281//KDM3A//NAA15//AFAP1L2//GDF6//FOXN3//NRG1//ATP8B1//PURB//BASP1//CBX1//LANCL2//PHF12//CREBZF//SNX6//PCGF6//ZNF382//ZCCHC11//WFS1//EN2//GDNF//NKX2-2//PITX1//PPP3CA//ONECUT2//DCAF6//CSRNP3//FOXP4//EDA//NOD2//TAB3</t>
  </si>
  <si>
    <t>GO:0032990</t>
  </si>
  <si>
    <t>cell part morphogenesis</t>
  </si>
  <si>
    <t>GO:0010646</t>
  </si>
  <si>
    <t>regulation of cell communication</t>
  </si>
  <si>
    <t>SNCA//ADRA2A//EREG//ERRFI1//SNX6//RAB7A//PCSK1//CACNA2D2//AKAP5//LANCL2//HOMER1//LDLRAP1//SCAI//BMPR2//GDF6//DPYSL2//NR3C1//NCOR1//CBL//NEDD4//SIRT1//NF1//ZEB2//FGF9//ONECUT2//PEG10//NOTCH1//SOSTDC1//ITGB3//PRKCB//CDH2//DDIT4//PSMD9//IRS2//SLC30A8//USP46//FOXO1//MID1//TAOK3//NOD2//MAGI2//FOXA1//NCOA3//GDNF//PELI1//CUL3//ADRBK2//MYH9//EDA//PIM2//ZDHHC17//PELI2//MIER1//ZMYND11//AFAP1L2//OVOL2//WNT7B//SDCBP//SHOC2//DGKZ//RASAL2//PPP3CA//NPY1R//CTNND2//YWHAG//NETO1//SHANK3//GRM3//GNAI2//CDH13//MAP1B//NLGN3//CHD7//DCC//EDNRA//GAS6//STK4//LATS1//DKK2//CTHRC1//FAM123B//DLX5//TNKS//UBR5//MCL1</t>
  </si>
  <si>
    <t>GO:0048731</t>
  </si>
  <si>
    <t>system development</t>
  </si>
  <si>
    <t>CDH11//DLX5//GLI2//HOXA11//JAG2//PITX1//PRELP//WDR5//CHD7//EPHB2//EREG//FGF9//MYH9//VAV3//SIRT1//C1GALT1//OVOL2//NAA15//ARHGAP24//FOXO3//NRIP1//CRKL//FOXO1//EDNRA//NFATC3//STK4//NRP1//ZFP36L1//QKI//HIPK1//PBX1//OSR1//GDNF//NF1//NIPBL//RDH10//ZEB2//CELSR3//MARK1//PAFAH1B1//NR2F2//NAV1//MDGA1//WFS1//RRM2B//AQP11//FOXF2//FZD3//NOTCH1//ONECUT2//ATG7//WNT7B//BBS5//CDH13//EGR3//NCOR1//NPY1R//NKX2-2//BCL11B//MAGI2//E2F4//STX2//FHL1//CHN1//DPYSL2//FGF5//GJB1//GMFB//NRG1//NEDD4//SCN2A//SLIT1//SPAST//ST8SIA4//ARID1A//PDE5A//ULK2//ODZ1//FUT9//IGSF9//FAM5C//DCC//MAP1B//RTN4R//ABL2//COL4A3//ITGB3//NEO1//PLXNA2//SCN1B//SDCBP//SOS1//EZR//UNC5C//RANBP9//PLXNC1//SRGAP1//UNC5D//CDH2//NLGN3//TIMP3//B3GNT5//BMPR2//NR3C1//TCF7//IRS2//SYNJ2//SLC7A11//MRE11A//HEXIM1//BCOR//FOXP4//SGCB//FXR1//MKL2//FOXK1//ADAM12//CACNA2D2//SLC29A2//SLC30A4//BASP1//EPHA3//FOXA1//BCL11A//MDGA2//LRP8//SHANK3//PCSK1//GNG12//ARHGEF10//PLAG1//FLT3LG//RCOR1//FLVCR1//MINPP1//CUX1//NBR1//TXLNG//EN2//POU2F1//ILDR2//NID1//MLL//SH2B3//SOBP//EDA//SOSTDC1//MYO5A//MREG//MAP3K1//ERRFI1//DLG2//NCOA3//PURB//YWHAG//GDF6//PRKCB//FOXJ3//DGKG//KIAA1217//PPP3CA//ATG5//SSH2//TIAM1//AP3D1//CTHRC1//MGMT//ITGB8</t>
  </si>
  <si>
    <t>GO:0044260</t>
  </si>
  <si>
    <t>cellular macromolecule metabolic process</t>
  </si>
  <si>
    <t>ERO1L//SIRT1//MRE11A//ORC4//TOP1//CDC7//DBF4//KAT7//RRM2B//REV1//CCNT2//E2F4//NPAT//CUX1//DNMT3A//FOXO3//NR6A1//GLI2//MECP2//NFX1//NOTCH1//RNF2//TBL1X//NR2F2//ZNF148//NRIP1//NCOR1//NCOR2//HEXIM1//ZMYND11//ZHX1//KLF12//KDM6B//RCOR1//ZMYND8//NIPBL//BCOR//MOSPD1//GZF1//LCOR//JDP2//OSR1//GNAI2//MAP3K1//MAP3K2//NOD2//TAB3//PSMB2//PSMD9//UBE2D1//UBE2V2//TNKS//UBR5//CHFR//NEDD4//HERC3//ZFP36L1//EIF4E//EDC3//TRA2B//CELF3//FRG1//HNRNPC//HNRNPA3//FAM109A//SNCA//VAMP3//EDNRA//ITGB3//CLIP3//PELI2//MAGI2//RRN3//BMPR2//CEBPD//NR3C1//MAF//MLL//MNT//NFATC3//NFATC4//ARID4A//TAF4B//TAF12//RNMT//COPS2//NFAT5//ZBTB7B//POU2F1//LMAN1//NKTR//PPID//ST13//DNAJC16//EDEM3//H1F0//ADRA2A//EREG//ERRFI1//SNX6//CBL//CUL3//PJA2//MARCH6//FBXW2//DCAF6//MARCH4//KCTD10//BAZ1A//MGMT//ESCO1//TAOK3//INO80D//KIAA2022//SLC30A9//CECR2//SIRT5//ARID1A//CREBZF//CTNND2//EGR3//ELAVL2//FOXA1//FOXK2//AFF3//NR3C2//MYBL2//MYCL1//PBX1//PLAG1//PLAGL2//SS18//TCF7//TEAD1//ZNF200//ZNF516//PCGF3//WDR5//KLF8//ZNF652//ZNF507//MLXIP//SETD1B//CHD5//ZBTB44//TFB1M//KLF3//ARID4B//BCL11A//BNC2//ZNF770//PBRM1//ZNF654//CHD7//TXLNG//ZNF395//MKL2//MIER1//GPBP1L1//BCL11B//CHD9//ZNF697//C14ORF43//ZNF618//AEBP2//ZNF684//MIER3//HIPK1//SCAI//LIN28B//GABPB1//PRKCB//SMARCD2//UBN1//FOXK1//LCORL//UTP14C//MED13//PPARGC1A//NOVA1//DHX15//QKI//PRPF40A//SCNM1//EIF2C4//EIF4G2//MRPS25//TNRC6A//TNRC6C//CPEB2//ABL2//ST8SIA4//ATG7//NAGPA//ADRBK2//EPHB2//GMFB//MARK1//MAP2K4//STK4//LATS1//PIM2//ICK//WNK3//NF1//YWHAG//PPM1E//PPP1R12A//PPP3CA//PTPRD//SBF1//PTPN21//SSH2//NAA15//FUT9//COG2//B3GNT5//DOLPP1//ALG9//GALNT6//NMT2//PTAR1//CUL5//USP15//USP46//WFS1//GOSR2//NRG1//RAB7A//DGKG//DGKZ//JAG2//WNT7B//ZCCHC11//GDF6//OVOL2//INTS6//INTS2//GALNT3//C1GALT1//GXYLT1//DLX5//FOXF2//FOXO1//HOXA11//ILF3//ZNF711//NCOA3//SERTAD2//FOXJ3//ZNF281//KDM3A//AFAP1L2//FOXN3//ATP8B1//PURB//BASP1//CBX1//LANCL2//PHF12//PCGF6//ZNF382//FXR1//GAS6//TTLL3//SEC24D//SEC24A//SAR1B//ZDHHC17//ZDHHC15//B3GNT1//ERLIN1//YOD1//ATG5//N4BP1//PELI1//LDLRAP1//RAP2B//ADCY3//SOAT1//ZNRF1//PDE5A//ZEB2//TWF1//IRS2//LRP8//EN2//GDNF//NKX2-2//PITX1//ONECUT2//CSRNP3//ULK2//TRPM7//NRP1//TIMP3//FOXP4//EDA//WDR82//MEX3D</t>
  </si>
  <si>
    <t>GO:0007268</t>
  </si>
  <si>
    <t>synaptic transmission</t>
  </si>
  <si>
    <t>GLUL//SLC38A1//SNCA//ABAT//RAB14//SLC38A2//LIN7C//SYT2//KIF1B//EGR3//ZDHHC15//NF1//USP46//CTNND2//YWHAG//NETO1//SHANK3//AMPH//DPYSL2//GRM3//PPP3CA//GNAI2//GDNF//MAP1B//SLIT1//EPHB2//NLGN3//CACNA2D2//ADCY3//DLG2//GABRA1//GRIA2//HTR1F//KCNA6//MYO5A//NOVA1//NPY1R//PAFAH1B1//PLCB3//PRKCB//SCN1B//SDCBP//BSN//HOMER1//AKAP5//KCNK10//GNG12//GRIP2</t>
  </si>
  <si>
    <t>GO:0048519</t>
  </si>
  <si>
    <t>negative regulation of biological process</t>
  </si>
  <si>
    <t>MRE11A//ORC4//PSMB2//PSMD9//UBE2D1//CDC7//DBF4//FOXN3//CUX1//DNMT3A//FOXO3//NR6A1//GLI2//MECP2//NFX1//NOTCH1//RNF2//TBL1X//NR2F2//ZNF148//NRIP1//NCOR1//NCOR2//HEXIM1//ZMYND11//ZHX1//KLF12//KDM6B//RCOR1//SIRT1//ZMYND8//NIPBL//BCOR//MOSPD1//GZF1//LCOR//JDP2//OSR1//NF1//IRS2//TWF1//ERRFI1//SNX6//SIRT5//FOXO1//GDNF//NR3C1//NRG1//MCL1//SNCA//PIM2//AVEN//WNK3//MAP1B//MID1//EIF4G2//CUL5//CUL3//CHFR//CDH13//RAB7A//ADCY3//GNAI2//NPY1R//ADRA2A//GRM3//COL4A3//EREG//MNT//STK4//MAGI2//ODZ1//PBRM1//OVOL2//BCL11B//FOXA1//SCAI//PLAG1//ZNF281//BCL11A//ITGB3//NEDD4//PRKCB//ABHD5//FHL1//DCC//PAFAH1B1//FOXF2//ILF3//ATP8B1//POU2F1//PURB//ARID4A//BASP1//CBX1//LANCL2//PHF12//CREBZF//PCGF6//ZNF382//FOXK1//FXR1//ZCCHC11//PIK3R2//FGF9//BMPR2//SERTAD2//NDRG3//RAP2B//ONECUT2//PEG10//SOSTDC1//EDNRA//TNRC6A//TNRC6C//EIF2C4//LIN28B//CLIP3//ATG5//N4BP1//DGKZ//TAOK3//MIER1//DDIT4//MAP3K1//STIM2//ADRBK2//MYH9//CBL//PDE5A//EGR3//PDE3A//WFS1//ATG7//RRM2B//PPARGC1A//NKX2-2//PBX1//NBR1//LATS1//MEX3D//FAM5C//WNT7B//RASAL2//PPP3CA//SLIT1//NRP1//RTN4R//TIMP3//MGMT//ST13//CDH2//DKK2//CTHRC1//FAM123B//NOD2</t>
  </si>
  <si>
    <t>GO:0007409</t>
  </si>
  <si>
    <t>axonogenesis</t>
  </si>
  <si>
    <t>ABL2//COL4A3//DCC//DLX5//DPYSL2//EPHB2//GDNF//GLI2//ITGB3//MYH9//NEO1//PLXNA2//SCN1B//SDCBP//SLIT1//SOS1//EZR//ST8SIA4//UNC5C//NRP1//RANBP9//PLXNC1//SRGAP1//UNC5D//CELSR3//CHN1//MAP1B//PAFAH1B1//ATG7//BCL11A//NLGN3//CDH2//RTN4R//SSH2//TIAM1//FZD3//EPHA3//NOTCH1//WNT7B//ULK2//BCL11B</t>
  </si>
  <si>
    <t>GO:0006366</t>
  </si>
  <si>
    <t>transcription from RNA polymerase II promoter</t>
  </si>
  <si>
    <t>E2F4//NPAT//CUX1//DNMT3A//FOXO3//NR6A1//GLI2//MECP2//NFX1//NOTCH1//RNF2//TBL1X//NR2F2//ZNF148//NRIP1//NCOR1//NCOR2//HEXIM1//ZMYND11//ZHX1//KLF12//KDM6B//RCOR1//SIRT1//ZMYND8//NIPBL//BCOR//MOSPD1//GZF1//LCOR//JDP2//OSR1//GABPB1//FOXK2//NFATC3//PRKCB//SMARCD2//TCF7//ARID1A//UBN1//FOXK1//LCORL//TAF4B//TAF12//MED13//PPARGC1A//CCNT2//NEDD4//DLX5//EN2//FOXF2//FOXO1//GDNF//FOXA1//MLL//NKX2-2//PBX1//PITX1//PLAGL2//POU2F1//PPP3CA//SS18//NCOA3//ONECUT2//BCL11A//DCAF6//MKL2//BCL11B//CSRNP3//BMPR2//CEBPD//NR3C1//MAF//MNT//NFATC4//ARID4A//RNMT//COPS2//NFAT5//ZBTB7B</t>
  </si>
  <si>
    <t>GO:0010605</t>
  </si>
  <si>
    <t>negative regulation of macromolecule metabolic process</t>
  </si>
  <si>
    <t>CUX1//DNMT3A//FOXO3//NR6A1//GLI2//MECP2//NFX1//NOTCH1//RNF2//TBL1X//NR2F2//ZNF148//NRIP1//NCOR1//NCOR2//HEXIM1//ZMYND11//ZHX1//KLF12//KDM6B//RCOR1//SIRT1//ZMYND8//NIPBL//BCOR//MOSPD1//GZF1//LCOR//JDP2//OSR1//SIRT5//FOXA1//PLAG1//ZNF281//BCL11A//NEDD4//OVOL2//FOXN3//EREG//FOXF2//NRG1//ILF3//ATP8B1//POU2F1//PURB//ARID4A//BASP1//CBX1//LANCL2//PHF12//CREBZF//SNX6//PCGF6//ZNF382//FOXK1//FXR1//ZCCHC11//TNRC6A//TNRC6C//EIF2C4//LIN28B//ATG5//N4BP1//MIER1//ERRFI1//MRE11A//SNCA//ITGB3//DDIT4//TIMP3//PSMB2//PSMD9//UBE2D1//ST13</t>
  </si>
  <si>
    <t>GO:0009892</t>
  </si>
  <si>
    <t>negative regulation of metabolic process</t>
  </si>
  <si>
    <t>CUX1//DNMT3A//FOXO3//NR6A1//GLI2//MECP2//NFX1//NOTCH1//RNF2//TBL1X//NR2F2//ZNF148//NRIP1//NCOR1//NCOR2//HEXIM1//ZMYND11//ZHX1//KLF12//KDM6B//RCOR1//SIRT1//ZMYND8//NIPBL//BCOR//MOSPD1//GZF1//LCOR//JDP2//OSR1//SIRT5//ADCY3//GNAI2//NPY1R//ADRA2A//GRM3//FOXA1//PLAG1//ZNF281//BCL11A//NEDD4//OVOL2//FOXN3//EREG//FOXF2//NRG1//ILF3//ATP8B1//POU2F1//PURB//ARID4A//BASP1//CBX1//LANCL2//PHF12//CREBZF//SNX6//PCGF6//ZNF382//FOXK1//FXR1//EDNRA//ZCCHC11//TNRC6A//TNRC6C//EIF2C4//LIN28B//ATG5//N4BP1//MIER1//ERRFI1//MRE11A//SNCA//ITGB3//DDIT4//TIMP3//PSMB2//PSMD9//UBE2D1//ST13</t>
  </si>
  <si>
    <t>GO:0032774</t>
  </si>
  <si>
    <t>RNA biosynthetic process</t>
  </si>
  <si>
    <t>E2F4//NPAT//CUX1//DNMT3A//FOXO3//NR6A1//GLI2//MECP2//NFX1//NOTCH1//RNF2//TBL1X//NR2F2//ZNF148//NRIP1//NCOR1//NCOR2//HEXIM1//ZMYND11//ZHX1//KLF12//KDM6B//RCOR1//SIRT1//ZMYND8//NIPBL//BCOR//MOSPD1//GZF1//LCOR//JDP2//OSR1//RRN3//BMPR2//CCNT2//CEBPD//NR3C1//MAF//MLL//MNT//NFATC3//NFATC4//ARID4A//TAF4B//TAF12//RNMT//COPS2//NFAT5//ZBTB7B//POU2F1//SIRT5//ARID1A//BAZ1A//CREBZF//ZFP36L1//CBL//CTNND2//EGR3//ELAVL2//FOXA1//FOXK2//AFF3//NR3C2//MYBL2//MYCL1//PBX1//PLAG1//PLAGL2//SS18//TCF7//TEAD1//ZNF200//ZNF516//PCGF3//SLC30A9//WDR5//KAT7//KLF8//ZNF652//ZNF507//MLXIP//SETD1B//CHD5//ZBTB44//TFB1M//KLF3//ARID4B//BCL11A//BNC2//INO80D//ZNF770//PBRM1//ZNF654//CHD7//TXLNG//ZNF395//MKL2//MIER1//GPBP1L1//BCL11B//CHD9//ZNF697//C14ORF43//ZNF618//AEBP2//ZNF684//MIER3//HIPK1//SCAI//LIN28B//GABPB1//PRKCB//SMARCD2//UBN1//FOXK1//LCORL//MED13//PPARGC1A//EREG//NEDD4//OVOL2//DLX5//FOXF2//FOXO1//HOXA11//ILF3//PSMD9//ZNF711//NCOA3//SERTAD2//MAP3K2//PIM2//FOXJ3//ZNF281//KDM3A//NAA15//AFAP1L2//GDF6//FOXN3//NRG1//ATP8B1//PURB//BASP1//CBX1//LANCL2//PHF12//SNX6//PCGF6//ZNF382//ZCCHC11//WFS1//EN2//GDNF//NKX2-2//PITX1//PPP3CA//ONECUT2//DCAF6//CSRNP3//MAP3K1//FOXP4//EDA//NOD2//TAB3</t>
  </si>
  <si>
    <t>GO:0030326</t>
  </si>
  <si>
    <t>embryonic limb morphogenesis</t>
  </si>
  <si>
    <t>OSR1//RDH10//AFF3//NOTCH1//PITX1//CHD7//NIPBL//GLI2//GNA12//HOXA11//FLVCR1//LMBR1//DLX5//FGF9//PBX1</t>
  </si>
  <si>
    <t>GO:0035113</t>
  </si>
  <si>
    <t>embryonic appendage morphogenesis</t>
  </si>
  <si>
    <t>DLX5//FGF9//HOXA11//PBX1//OSR1//RDH10//AFF3//NOTCH1//PITX1//CHD7//NIPBL//GLI2//GNA12//FLVCR1//LMBR1</t>
  </si>
  <si>
    <t>GO:0009966</t>
  </si>
  <si>
    <t>regulation of signal transduction</t>
  </si>
  <si>
    <t>MAP3K2//NOD2//TAB3//ADRA2A//EREG//ERRFI1//SNX6//RAB7A//WNT7B//RIC8B//GLI2//LANCL2//HOMER1//LDLRAP1//SCAI//SNCA//PJA2//AKAP5//HIPK1//BMPR2//GDF6//NCOR1//CBL//NEDD4//ZEB2//FGF9//NR3C1//ONECUT2//PEG10//SIRT1//NOTCH1//SOSTDC1//ITGB3//PRKCB//MYO5A//ZCCHC11//DDIT4//IQSEC2//ASAP1//CHN1//NF1//EPHA3//PAFAH1B1//RASAL2//SOS1//NBR1//FOXO1//MID1//TAOK3//MAGI2//FOXA1//NCOA3//PELI1//CDH2//TIAM1//ARHGEF10//VAV3//ARHGEF3//CUL3//ADRBK2//MYH9//CDH13//EDA//PIM2//ZDHHC17//PELI2//MIER1//ZMYND11//PDE5A//AFAP1L2//OVOL2//SDCBP//SHOC2//DGKZ//PIK3R2//RHOBTB1//RGL1//SRGAP1//ARHGAP24//FAM123B//DCC//EDNRA//GAS6//STK4//LATS1//DKK2//CTHRC1//DLX5//TNKS//UBR5//SHANK3//GDNF//MCL1//YWHAG//SPRY3//SPRED3</t>
  </si>
  <si>
    <t>GO:0048667</t>
  </si>
  <si>
    <t>cell morphogenesis involved in neuron differentiation</t>
  </si>
  <si>
    <t>DCC//MAP1B//NOTCH1//WNT7B//ULK2//BCL11B//RTN4R//ABL2//COL4A3//DLX5//DPYSL2//EPHB2//GDNF//GLI2//ITGB3//MYH9//NEO1//PLXNA2//SCN1B//SDCBP//SLIT1//SOS1//EZR//ST8SIA4//UNC5C//NRP1//RANBP9//PLXNC1//SRGAP1//UNC5D//CELSR3//CHN1//PAFAH1B1//ATG7//BCL11A//NLGN3//NEDD4//CDH2//SSH2//TIAM1//SHANK3//FZD3//EPHA3</t>
  </si>
  <si>
    <t>GO:0048522</t>
  </si>
  <si>
    <t>positive regulation of cellular process</t>
  </si>
  <si>
    <t>TAP2//SNCA//VAMP3//EDNRA//ITGB3//SIRT1//CLIP3//PELI2//BMPR2//CDH13//EGR3//NF1//NRP1//NOTCH1//FGF9//IRS2//MAGI2//ADRA2A//EREG//NR3C1//ARID1A//COL4A3//DCC//FOXO3//PLAGL2//STK4//WNT7B//PSMB2//PSMD9//ADCY3//LYST//CD47//FGF5//FLT3LG//GLI2//GNAI2//PBX1//CDC7//CUL3//SOS1//TIAM1//VAV3//ARHGEF3//CUL5//FOXA1//LANCL2//HOMER1//LDLRAP1//PIM2//LMAN1//HOXA11//AKAP5//WNK3//NID1//GDF6//ABHD5//ABL2//EPHA3//BCL11A//DPYSL2//CBL//NEDD4//FOXO1//PPARGC1A//DLX5//FOXF2//ILF3//MLL//NPAT//TBL1X//NR2F2//ZNF711//NCOA3//NRIP1//SERTAD2//MED13//MAP3K2//FOXJ3//ZNF281//KDM3A//OVOL2//NAA15//AFAP1L2//FOXK1//ZEB2//NRG1//ONECUT2//MAP3K1//PELI1//PRKCB//NCOR1//NIPBL//MAP1B//PIK3R1//PIK3R2//UBE2D1//WFS1//ATG7//MIER1//MRE11A//RAP2B//SLC30A8//TNKS//MID1//TAOK3//NOD2//ARHGEF10//LATS1//GDNF//UBR5//SDCBP//EDA//SOAT1//PDE5A//CSRNP3//ZDHHC17//CDH2//RCOR1//NKX2-2//MGMT//PAFAH1B1//C6ORF89//AMPH//EIF4E//EN2//GABPB1//NFATC3//PITX1//POU2F1//PPP3CA//SS18//ZNF148//KLF12//DCAF6//MOSPD1//MKL2//BCL11B//OSR1//SHOC2//TRA2B//CELF3//GAS6//SHANK3//SGIP1//PCSK1//AP3D1//NEO1//PPM1E//EPHB2//NLGN3//PLAG1//PDE3A//DKK2//FAM123B</t>
  </si>
  <si>
    <t>GO:0032989</t>
  </si>
  <si>
    <t>cellular component morphogenesis</t>
  </si>
  <si>
    <t>SS18//STK4//CUL3//MYH9//PAFAH1B1//FOXF2//BCL11B//DCC//MAP1B//NOTCH1//WNT7B//ULK2//RTN4R//ABL2//COL4A3//DLX5//DPYSL2//EPHB2//GDNF//GLI2//ITGB3//NEO1//PLXNA2//SCN1B//SDCBP//SLIT1//SOS1//EZR//ST8SIA4//UNC5C//NRP1//RANBP9//PLXNC1//SRGAP1//UNC5D//CELSR3//CHN1//GNA12//PRPF40A//PALM2//BRWD3//EPHA3//FOXA1//SEPT7//ATG7//FMNL2//BCL11A//VAMP3//E2F4//ONECUT2//TTLL3//BBS5//NLGN3//NEDD4//CDH2//SSH2//TIAM1//BASP1//ASAP1//PARVA//SHANK3//FZD3</t>
  </si>
  <si>
    <t>GO:0048812</t>
  </si>
  <si>
    <t>neuron projection morphogenesis</t>
  </si>
  <si>
    <t>GO:0009893</t>
  </si>
  <si>
    <t>positive regulation of metabolic process</t>
  </si>
  <si>
    <t>SNCA//VAMP3//EDNRA//ITGB3//SIRT1//CLIP3//PELI2//MAGI2//NR3C1//ARID1A//ADCY3//NOTCH1//PIM2//FGF9//PLAG1//WNT7B//NCOA3//QKI//OSR1//WNK3//BMPR2//GDF6//ABHD5//IRS2//FOXO1//PPARGC1A//DLX5//FOXF2//FOXO3//GLI2//HOXA11//ILF3//MLL//NPAT//PSMD9//TBL1X//NR2F2//ZNF711//NRIP1//SERTAD2//MED13//MAP3K2//FOXJ3//ZNF281//KDM3A//OVOL2//NAA15//AFAP1L2//FOXK1//AKAP5//NCOR1//NIPBL//UBE2D1//WFS1//PELI1//ATG7//MRE11A//RAP2B//TNKS//ARHGEF10//LATS1//EREG//SDCBP//SOAT1//VAV3//NOD2//NEDD4//MGMT//NF1//CDH13//EN2//GABPB1//GDNF//FOXA1//NFATC3//NKX2-2//PBX1//PITX1//PLAGL2//POU2F1//PPP3CA//SS18//ZNF148//ONECUT2//KLF12//BCL11A//DCAF6//MOSPD1//MKL2//BCL11B//CSRNP3//TRA2B//CELF3//MAP3K1//NRP1//ADRA2A//PSMB2//LDLRAP1</t>
  </si>
  <si>
    <t>GO:0009890</t>
  </si>
  <si>
    <t>negative regulation of biosynthetic process</t>
  </si>
  <si>
    <t>CUX1//DNMT3A//FOXO3//NR6A1//GLI2//MECP2//NFX1//NOTCH1//RNF2//TBL1X//NR2F2//ZNF148//NRIP1//NCOR1//NCOR2//HEXIM1//ZMYND11//ZHX1//KLF12//KDM6B//RCOR1//SIRT1//ZMYND8//NIPBL//BCOR//MOSPD1//GZF1//LCOR//JDP2//OSR1//SIRT5//ADCY3//GNAI2//NPY1R//ADRA2A//GRM3//NEDD4//OVOL2//FOXN3//EREG//FOXF2//NRG1//ILF3//ATP8B1//POU2F1//PURB//ARID4A//BASP1//CBX1//ZNF281//LANCL2//PHF12//CREBZF//SNX6//PCGF6//ZNF382//FOXK1//FXR1//EDNRA//MIER1//MRE11A//TNRC6A//EIF2C4//ITGB3</t>
  </si>
  <si>
    <t>GO:0045934</t>
  </si>
  <si>
    <t>negative regulation of nucleobase-containing compound metabolic process</t>
  </si>
  <si>
    <t>CUX1//DNMT3A//FOXO3//NR6A1//GLI2//MECP2//NFX1//NOTCH1//RNF2//TBL1X//NR2F2//ZNF148//NRIP1//NCOR1//NCOR2//HEXIM1//ZMYND11//ZHX1//KLF12//KDM6B//RCOR1//SIRT1//ZMYND8//NIPBL//BCOR//MOSPD1//GZF1//LCOR//JDP2//OSR1//SIRT5//ADCY3//GNAI2//NPY1R//ADRA2A//GRM3//NEDD4//OVOL2//FOXN3//EREG//FOXF2//NRG1//ILF3//ATP8B1//POU2F1//PURB//ARID4A//BASP1//CBX1//ZNF281//LANCL2//PHF12//CREBZF//SNX6//PCGF6//ZNF382//FOXK1//EDNRA//MIER1//MRE11A</t>
  </si>
  <si>
    <t>GO:0045892</t>
  </si>
  <si>
    <t>negative regulation of transcription, DNA-dependent</t>
  </si>
  <si>
    <t>CUX1//DNMT3A//FOXO3//NR6A1//GLI2//MECP2//NFX1//NOTCH1//RNF2//TBL1X//NR2F2//ZNF148//NRIP1//NCOR1//NCOR2//HEXIM1//ZMYND11//ZHX1//KLF12//KDM6B//RCOR1//SIRT1//ZMYND8//NIPBL//BCOR//MOSPD1//GZF1//LCOR//JDP2//OSR1//SIRT5//NEDD4//OVOL2//MIER1//FOXN3//EREG//FOXF2//NRG1//ILF3//ATP8B1//POU2F1//PURB//ARID4A//BASP1//CBX1//ZNF281//LANCL2//PHF12//CREBZF//SNX6//PCGF6//ZNF382//FOXK1</t>
  </si>
  <si>
    <t>GO:0007389</t>
  </si>
  <si>
    <t>pattern specification process</t>
  </si>
  <si>
    <t>EDNRA//NFATC3//STK4//NRP1//PLXNA2//ZEB2//GDNF//HOXA11//OVOL2//BBS5//BASP1//NOTCH1//GLI2//WNT7B//RNF2//BMPR2//CRKL//PBX1//NR2F2//DLX5//NKX2-2//BCOR//OSR1//FOXN3//FOXF2//FOXO1//FOXO3//FOXA1//FOXK2//MID1//FOXJ3//SOSTDC1//FOXP4//FOXK1</t>
  </si>
  <si>
    <t>GO:0031324</t>
  </si>
  <si>
    <t>negative regulation of cellular metabolic process</t>
  </si>
  <si>
    <t>CUX1//DNMT3A//FOXO3//NR6A1//GLI2//MECP2//NFX1//NOTCH1//RNF2//TBL1X//NR2F2//ZNF148//NRIP1//NCOR1//NCOR2//HEXIM1//ZMYND11//ZHX1//KLF12//KDM6B//RCOR1//SIRT1//ZMYND8//NIPBL//BCOR//MOSPD1//GZF1//LCOR//JDP2//OSR1//SIRT5//ADCY3//GNAI2//NPY1R//ADRA2A//GRM3//NEDD4//OVOL2//FOXN3//EREG//FOXF2//NRG1//ILF3//ATP8B1//POU2F1//PURB//ARID4A//BASP1//CBX1//ZNF281//LANCL2//PHF12//CREBZF//SNX6//PCGF6//ZNF382//FOXK1//FXR1//EDNRA//ATG5//N4BP1//MIER1//ERRFI1//MRE11A//SNCA//TNRC6A//EIF2C4//ITGB3//DDIT4//TIMP3//PSMB2//PSMD9//UBE2D1//ST13</t>
  </si>
  <si>
    <t>GO:0010604</t>
  </si>
  <si>
    <t>positive regulation of macromolecule metabolic process</t>
  </si>
  <si>
    <t>SNCA//VAMP3//EDNRA//ITGB3//SIRT1//CLIP3//PELI2//MAGI2//NR3C1//ARID1A//NOTCH1//FGF9//PLAG1//WNT7B//NCOA3//QKI//OSR1//WNK3//BMPR2//GDF6//DLX5//FOXF2//FOXO1//FOXO3//GLI2//HOXA11//ILF3//MLL//NPAT//PSMD9//TBL1X//NR2F2//ZNF711//NRIP1//SERTAD2//MED13//MAP3K2//PPARGC1A//PIM2//FOXJ3//ZNF281//KDM3A//OVOL2//NAA15//AFAP1L2//FOXK1//NCOR1//NIPBL//UBE2D1//WFS1//PELI1//ATG7//MRE11A//RAP2B//TNKS//LATS1//EREG//SOAT1//IRS2//NEDD4//MGMT//CDH13//EN2//GABPB1//GDNF//FOXA1//NFATC3//NKX2-2//PBX1//PITX1//PLAGL2//POU2F1//PPP3CA//SS18//ZNF148//ONECUT2//KLF12//BCL11A//DCAF6//MOSPD1//MKL2//BCL11B//CSRNP3//TRA2B//CELF3//MAP3K1//NRP1//ADRA2A//PSMB2//NOD2</t>
  </si>
  <si>
    <t>GO:0031327</t>
  </si>
  <si>
    <t>negative regulation of cellular biosynthetic process</t>
  </si>
  <si>
    <t>CUX1//DNMT3A//FOXO3//NR6A1//GLI2//MECP2//NFX1//NOTCH1//RNF2//TBL1X//NR2F2//ZNF148//NRIP1//NCOR1//NCOR2//HEXIM1//ZMYND11//ZHX1//KLF12//KDM6B//RCOR1//SIRT1//ZMYND8//NIPBL//BCOR//MOSPD1//GZF1//LCOR//JDP2//OSR1//SIRT5//ADCY3//GNAI2//NPY1R//ADRA2A//GRM3//NEDD4//OVOL2//FOXN3//EREG//FOXF2//NRG1//ILF3//ATP8B1//POU2F1//PURB//ARID4A//BASP1//CBX1//ZNF281//LANCL2//PHF12//CREBZF//SNX6//PCGF6//ZNF382//FOXK1//FXR1//EDNRA//MIER1//MRE11A//TNRC6A//EIF2C4</t>
  </si>
  <si>
    <t>GO:0048736</t>
  </si>
  <si>
    <t>appendage development</t>
  </si>
  <si>
    <t>DLX5//FGF9//HOXA11//PBX1//FLVCR1//OSR1//RDH10//AFF3//NOTCH1//PITX1//CHD7//NIPBL//GLI2//GNA12//LMBR1//NR2F2//PLXNA2</t>
  </si>
  <si>
    <t>GO:0060173</t>
  </si>
  <si>
    <t>limb development</t>
  </si>
  <si>
    <t>DLX5//FGF9//HOXA11//PBX1//FLVCR1//OSR1//RDH10//AFF3//NOTCH1//PITX1//CHD7//NIPBL//GLI2//GNA12//LMBR1//PLXNA2//NR2F2</t>
  </si>
  <si>
    <t>GO:0000904</t>
  </si>
  <si>
    <t>cell morphogenesis involved in differentiation</t>
  </si>
  <si>
    <t>CUL3//FOXF2//BCL11B//DCC//MAP1B//NOTCH1//WNT7B//ULK2//RTN4R//ABL2//COL4A3//DLX5//DPYSL2//EPHB2//GDNF//GLI2//ITGB3//MYH9//NEO1//PLXNA2//SCN1B//SDCBP//SLIT1//SOS1//EZR//ST8SIA4//UNC5C//NRP1//RANBP9//PLXNC1//SRGAP1//UNC5D//CELSR3//CHN1//EPHA3//FOXA1//PAFAH1B1//ATG7//BCL11A//VAMP3//NLGN3//NEDD4//CDH2//SSH2//TIAM1//BASP1//SHANK3//FZD3</t>
  </si>
  <si>
    <t>GO:0035107</t>
  </si>
  <si>
    <t>appendage morphogenesis</t>
  </si>
  <si>
    <t>DLX5//FGF9//HOXA11//PBX1//FLVCR1//OSR1//RDH10//AFF3//NOTCH1//PITX1//CHD7//NIPBL//GLI2//GNA12//LMBR1//PLXNA2</t>
  </si>
  <si>
    <t>GO:0035108</t>
  </si>
  <si>
    <t>limb morphogenesis</t>
  </si>
  <si>
    <t>DLX5//FGF9//HOXA11//PBX1//OSR1//RDH10//AFF3//NOTCH1//PITX1//CHD7//NIPBL//GLI2//GNA12//FLVCR1//LMBR1//PLXNA2</t>
  </si>
  <si>
    <t>GO:0051172</t>
  </si>
  <si>
    <t>negative regulation of nitrogen compound metabolic process</t>
  </si>
  <si>
    <t>GO:0007399</t>
  </si>
  <si>
    <t>nervous system development</t>
  </si>
  <si>
    <t>CELSR3//MARK1//PAFAH1B1//NR2F2//NAV1//MDGA1//STK4//OVOL2//FZD3//ZEB2//NOTCH1//NF1//DCC//MAP1B//WNT7B//ULK2//BCL11B//RTN4R//ABL2//COL4A3//DLX5//DPYSL2//EPHB2//GDNF//GLI2//ITGB3//MYH9//NEO1//PLXNA2//SCN1B//SDCBP//SLIT1//SOS1//EZR//ST8SIA4//UNC5C//NRP1//RANBP9//PLXNC1//SRGAP1//UNC5D//CDH2//NLGN3//TIMP3//CHD7//B3GNT5//BMPR2//NR3C1//NKX2-2//TCF7//IRS2//SYNJ2//SLC7A11//NIPBL//EGR3//CHN1//JAG2//FGF5//EPHA3//BCL11A//IGSF9//MDGA2//NCOR1//ATG7//LRP8//SHANK3//PCSK1//PITX1//GNG12//ARHGEF10//EN2//NEDD4//CUX1//MYO5A//SCN2A//QKI//DLG2//YWHAG//PBX1//FOXA1//GDF6//DGKG//ONECUT2//SSH2//TIAM1//CTHRC1//PLAG1//GJB1//GMFB//NRG1//SPAST//ARID1A//PDE5A//ODZ1//FUT9//FAM5C</t>
  </si>
  <si>
    <t>GO:0048518</t>
  </si>
  <si>
    <t>positive regulation of biological process</t>
  </si>
  <si>
    <t>GDNF//HOXA11//ADRA2A//EREG//PELI1//TAP2//SNCA//VAMP3//EDNRA//ITGB3//SIRT1//CLIP3//PELI2//BMPR2//CDH13//EGR3//NF1//NRP1//NOTCH1//FGF9//IRS2//MAGI2//MAP3K1//MAP2K4//NOD2//TAB3//PDE5A//NR3C1//ARID1A//COL4A3//DCC//FOXO3//PLAGL2//STK4//WNT7B//PSMB2//PSMD9//ADCY3//LYST//CD47//FGF5//FLT3LG//GLI2//GNAI2//PBX1//CDC7//CUL3//SOS1//TIAM1//VAV3//ARHGEF3//CUL5//FOXA1//LANCL2//HOMER1//LDLRAP1//PIM2//PLAG1//NCOA3//QKI//OSR1//LMAN1//AKAP5//WNK3//NID1//GDF6//ABHD5//ABL2//EPHA3//BCL11A//DPYSL2//CBL//NEDD4//FOXO1//PPARGC1A//PIK3R1//DLX5//FOXF2//ILF3//MLL//NPAT//TBL1X//NR2F2//ZNF711//NRIP1//SERTAD2//MED13//MAP3K2//FOXJ3//ZNF281//KDM3A//OVOL2//NAA15//AFAP1L2//FOXK1//PIK3R2//ZEB2//NRG1//ONECUT2//PRKCB//NCOR1//NIPBL//MAP1B//UBE2D1//WFS1//ATG7//MIER1//MRE11A//RAP2B//SLC30A8//TNKS//STIM2//ZCCHC11//MID1//TAOK3//ARHGEF10//LATS1//UBR5//CHD7//SDCBP//EDA//SOAT1//CSRNP3//ZDHHC17//CDH2//RCOR1//NKX2-2//MGMT//HIPK1//PAFAH1B1//C6ORF89//AMPH//MKL2//NPY1R//EIF4E//EN2//GABPB1//NFATC3//PITX1//POU2F1//PPP3CA//SS18//ZNF148//KLF12//DCAF6//MOSPD1//BCL11B//SHOC2//CACNA2D2//TRA2B//CELF3//GAS6//SHANK3//SGIP1//PCSK1//AP3D1//NEO1//PPM1E//EPHB2//NLGN3//PDE3A//BASP1//SCN1B//DKK2//FAM123B</t>
  </si>
  <si>
    <t>GO:0007267</t>
  </si>
  <si>
    <t>cell-cell signaling</t>
  </si>
  <si>
    <t>GLUL//SLC38A1//GDNF//HOXA11//SNCA//ABAT//ADCY3//AMPH//DLG2//GABRA1//GNAI2//GRIA2//GRM3//HTR1F//KCNA6//MYO5A//NOVA1//NPY1R//PAFAH1B1//PLCB3//PRKCB//SCN1B//SDCBP//BSN//HOMER1//AKAP5//KCNK10//SLC38A2//GNG12//GRIP2//SYT2//RAB14//LIN7C//KIF1B//EGR3//ADRA2A//PCSK1//CACNA2D2//DPYSL2//NR3C1//ZDHHC15//NF1//GLI2//SLC30A8//ILDR2//PSMD9//IRS2//USP46//PPP3CA//CTNND2//YWHAG//NETO1//SHANK3//MAP1B//SLIT1//EPHB2//NLGN3//CHD7//POU2F1//FOXA1//EFNA3//EREG//FGF5//FGF9//GJB1//WNT7B//NRP1//MPZL1</t>
  </si>
  <si>
    <t>GO:2000113</t>
  </si>
  <si>
    <t>negative regulation of cellular macromolecule biosynthetic process</t>
  </si>
  <si>
    <t>CUX1//DNMT3A//FOXO3//NR6A1//GLI2//MECP2//NFX1//NOTCH1//RNF2//TBL1X//NR2F2//ZNF148//NRIP1//NCOR1//NCOR2//HEXIM1//ZMYND11//ZHX1//KLF12//KDM6B//RCOR1//SIRT1//ZMYND8//NIPBL//BCOR//MOSPD1//GZF1//LCOR//JDP2//OSR1//SIRT5//NEDD4//OVOL2//FOXN3//EREG//FOXF2//NRG1//ILF3//ATP8B1//POU2F1//PURB//ARID4A//BASP1//CBX1//ZNF281//LANCL2//PHF12//CREBZF//SNX6//PCGF6//ZNF382//FOXK1//FXR1//MIER1//MRE11A//TNRC6A//EIF2C4</t>
  </si>
  <si>
    <t>GO:0007165</t>
  </si>
  <si>
    <t>signal transduction</t>
  </si>
  <si>
    <t>MAP3K1//NF1//TAOK3//MAP3K2//NOD2//TAB3//GNAI2//MAP2K4//PELI2//PELI1//NOTCH1//MAGI2//MARK1//TCF7//WNT7B//CUL3//TNKS//SOSTDC1//CSNK1G1//FAM123B//NRG1//MPZL1//ADCY3//CRKL//DGKG//PLCB3//PRKCB//SDCBP//CORO2A//DGKZ//SH2B3//BMPR2//ADRA2A//EREG//ERRFI1//SNX6//PSMB2//PSMD9//WFS1//GOSR2//CBL//COL4A3//KLRG1//FOXO1//FOXO3//PIK3R1//SOS1//ADAM12//RAB7A//UBE2D1//PTPRD//EDNRA//CELSR3//GNA12//GRM3//ATRNL1//GNG12//HTR1F//NPY1R//FZD3//HOMER1//GABRA1//JAG2//GLI2//NKX2-2//CD47//ITGB3//ITGB8//ADAM11//MYH9//VAV3//SS18//STK4//ICK//WNK3//TANK//RND3//CHN1//PIK3R2//RAP2B//TIAM1//RHOBTB1//RGL1//ARHGEF3//RAB14//RALGPS2//C9ORF86//SRGAP1//ARHGAP24//SHOC2//CDH13//RIC8B//EIF4E//FGF5//FGF9//IRS2//LATS1//KDM3A//LANCL2//YWHAG//SPRY3//SPRED3//LDLRAP1//SCAI//SNCA//PJA2//AKAP5//HIPK1//GDF6//NCOR1//NEDD4//EIF4G2//LRP8//PDE3A//PDE7A//ZEB2//NR3C1//ONECUT2//PEG10//SIRT1//MED13//ARID1A//NCOA3//NRIP1//PPARGC1A//NR6A1//NR2F2//ERO1L//YOD1//MYO5A//ZCCHC11//DDIT4//IQSEC2//NBR1//MID1//FOXA1//CDH2//ARHGEF10//TEAD1//UNC5C//ADRBK2//NRP1//EDA//PIM2//ZDHHC17//MIER1//ZMYND11//NR3C2//PDE5A//AFAP1L2//OVOL2//RASAL2//IGF2R//GIGYF1//RTN4R//EFNA3//EPHA3//EPHB2//UBR5//TBL1X//CTHRC1//DCC//GAS6//PLXNA2//DKK2//DLX5//SHANK3//GDNF//MCL1//ABL2//ANK3//CTNND2//DPYSL2//STX2//FLT3LG//GMFB//GNL1//GRIA2//PPP1R12A//PDE4D//PPP2R5E//TNXB//PPFIA1//COPS2//NRG2//ULK2//PLXNC1//ODZ1//IPO7//NFAT5//RASSF8//SARM1//CD2AP//HUNK//ASAP1//KCNK10//RAPH1//SNX27//UNC5D</t>
  </si>
  <si>
    <t>GO:0006464</t>
  </si>
  <si>
    <t>protein modification process</t>
  </si>
  <si>
    <t>ERO1L//CCNT2//GNAI2//MAP3K1//MAP3K2//NOD2//TAB3//PSMB2//PSMD9//UBE2D1//UBE2V2//TNKS//UBR5//CHFR//NEDD4//HERC3//BCOR//EDNRA//ITGB3//SIRT1//CLIP3//PELI2//ADRA2A//EREG//ERRFI1//SNX6//CBL//CUL3//PJA2//MARCH6//FBXW2//DCAF6//MARCH4//KCTD10//ABL2//ADRBK2//EPHB2//GMFB//MARK1//PRKCB//MAP2K4//STK4//LATS1//PIM2//ICK//TAOK3//WNK3//NF1//YWHAG//PPM1E//PPP1R12A//PPP3CA//PTPRD//SBF1//PTPN21//SSH2//NAA15//SIRT5//ST8SIA4//FUT9//COG2//B3GNT5//DOLPP1//ALG9//GALNT6//ATG7//NMT2//PTAR1//WFS1//GOSR2//NRG1//DGKG//DGKZ//WNT7B//COPS2//BMPR2//GDF6//GALNT3//C1GALT1//GXYLT1//NCOA3//RNF2//KDM6B//USP15//USP46//BCL11A//GAS6//TTLL3//LMAN1//SEC24D//SEC24A//SAR1B//EDEM3//ZDHHC17//ZDHHC15//NCOR1//NIPBL//ATG5//N4BP1//PELI1//MRE11A//RAP2B//SNCA//KDM3A//ADCY3//ESCO1//PPARGC1A//PDE5A//ZEB2//TWF1//TAF12//WDR5//KAT7//MLL//NR2F2//HEXIM1//LRP8//ULK2//TRPM7//NRP1//SETD1B//WDR82//AFAP1L2//YOD1//RCOR1//ZNRF1//NAGPA</t>
  </si>
  <si>
    <t>GO:0009790</t>
  </si>
  <si>
    <t>embryo development</t>
  </si>
  <si>
    <t>EDNRA//GLI2//GNA12//JAG2//MYH9//NOTCH1//WNT7B//CUL3//FLVCR1//CHD7//RDH10//RNF2//BMPR2//PLXNA2//ZEB2//STK4//OVOL2//FZD3//BBS5//BASP1//HOXA11//SEPT7//NF1//DLX5//FGF9//PBX1//POU2F1//OSR1//AFF3//PITX1//NIPBL//FLT3LG//MLL//SH2B3//TOP1//EPHB2//SOBP//LMBR1//DNMT3A//FOXF2//FOXP4//KIAA1217//GDNF//CTHRC1//FOXN3//FOXO1//FOXO3//NRG1//FOXA1//FOXK2//MAP1B//PCSK1//NRG2//FOXJ3//RAB14//FOXK1</t>
  </si>
  <si>
    <t>GO:0010558</t>
  </si>
  <si>
    <t>negative regulation of macromolecule biosynthetic process</t>
  </si>
  <si>
    <t>CUX1//DNMT3A//FOXO3//NR6A1//GLI2//MECP2//NFX1//NOTCH1//RNF2//TBL1X//NR2F2//ZNF148//NRIP1//NCOR1//NCOR2//HEXIM1//ZMYND11//ZHX1//KLF12//KDM6B//RCOR1//SIRT1//ZMYND8//NIPBL//BCOR//MOSPD1//GZF1//LCOR//JDP2//OSR1//SIRT5//NEDD4//OVOL2//FOXN3//EREG//FOXF2//NRG1//ILF3//ATP8B1//POU2F1//PURB//ARID4A//BASP1//CBX1//ZNF281//LANCL2//PHF12//CREBZF//SNX6//PCGF6//ZNF382//FOXK1//FXR1//MIER1//MRE11A//TNRC6A//EIF2C4//ITGB3</t>
  </si>
  <si>
    <t>GO:0051253</t>
  </si>
  <si>
    <t>negative regulation of RNA metabolic process</t>
  </si>
  <si>
    <t>CUX1//DNMT3A//FOXO3//NR6A1//GLI2//MECP2//NFX1//NOTCH1//RNF2//TBL1X//NR2F2//ZNF148//NRIP1//NCOR1//NCOR2//HEXIM1//ZMYND11//ZHX1//KLF12//KDM6B//RCOR1//SIRT1//ZMYND8//NIPBL//BCOR//MOSPD1//GZF1//LCOR//JDP2//OSR1//SIRT5//NEDD4//OVOL2//FOXN3//EREG//FOXF2//NRG1//ILF3//ATP8B1//POU2F1//PURB//ARID4A//BASP1//CBX1//ZNF281//LANCL2//PHF12//CREBZF//SNX6//PCGF6//ZNF382//FOXK1//MIER1</t>
  </si>
  <si>
    <t>GO:0022008</t>
  </si>
  <si>
    <t>neurogenesis</t>
  </si>
  <si>
    <t>CELSR3//MARK1//PAFAH1B1//NR2F2//NAV1//MDGA1//NOTCH1//NF1//DCC//MAP1B//WNT7B//ULK2//BCL11B//RTN4R//ABL2//COL4A3//DLX5//DPYSL2//EPHB2//GDNF//GLI2//ITGB3//MYH9//NEO1//PLXNA2//SCN1B//SDCBP//SLIT1//SOS1//EZR//ST8SIA4//UNC5C//NRP1//RANBP9//PLXNC1//SRGAP1//UNC5D//CHN1//JAG2//FGF5//EPHA3//BCL11A//NKX2-2//IGSF9//MDGA2//SHANK3//ATG7//ARHGEF10//FZD3//NEDD4//CUX1//DLG2//YWHAG//PBX1//FOXA1//GDF6//DGKG//EN2//NLGN3//TCF7//ONECUT2//CDH2//SSH2//TIAM1//CTHRC1//PLAG1//PCSK1</t>
  </si>
  <si>
    <t>GO:0048699</t>
  </si>
  <si>
    <t>generation of neurons</t>
  </si>
  <si>
    <t>CELSR3//MARK1//PAFAH1B1//NR2F2//NAV1//MDGA1//NOTCH1//NF1//DCC//MAP1B//WNT7B//ULK2//BCL11B//RTN4R//ABL2//COL4A3//DLX5//DPYSL2//EPHB2//GDNF//GLI2//ITGB3//MYH9//NEO1//PLXNA2//SCN1B//SDCBP//SLIT1//SOS1//EZR//ST8SIA4//UNC5C//NRP1//RANBP9//PLXNC1//SRGAP1//UNC5D//CHN1//JAG2//EPHA3//BCL11A//IGSF9//NKX2-2//MDGA2//SHANK3//ATG7//FZD3//NEDD4//CUX1//DLG2//YWHAG//PBX1//FOXA1//GDF6//DGKG//EN2//NLGN3//ONECUT2//CDH2//SSH2//TIAM1//CTHRC1//PLAG1//TCF7</t>
  </si>
  <si>
    <t>GO:0048468</t>
  </si>
  <si>
    <t>cell development</t>
  </si>
  <si>
    <t>MYH9//EREG//FOXO3//PDE3A//PAFAH1B1//GDNF//ZEB2//OVOL2//CUL3//FOXF2//NOTCH1//E2F4//ONECUT2//GLI2//NKX2-2//BCL11B//NF1//DCC//MAP1B//WNT7B//ULK2//RTN4R//ABL2//COL4A3//DLX5//DPYSL2//EPHB2//ITGB3//NEO1//PLXNA2//SCN1B//SDCBP//SLIT1//SOS1//EZR//ST8SIA4//UNC5C//NRP1//RANBP9//PLXNC1//SRGAP1//UNC5D//CELSR3//CACNA2D2//CHN1//EPHA3//FOXA1//HOXA11//BCL11A//EDNRA//NRG1//RDH10//IGSF9//ZCCHC11//ATG7//ARHGEF10//NEDD4//VAMP3//DLG2//YWHAG//PBX1//GDF6//SHANK3//DGKG//EN2//NLGN3//PPP3CA//CDH2//SSH2//TIAM1//NFATC3//ATG5//CTHRC1//BASP1//PLAG1//PDE5A//PDE4D//FZD3//MAGI2//OSR1</t>
  </si>
  <si>
    <t>GO:0043412</t>
  </si>
  <si>
    <t>macromolecule modification</t>
  </si>
  <si>
    <t>ERO1L//CCNT2//GNAI2//MAP3K1//MAP3K2//NOD2//TAB3//PSMB2//PSMD9//UBE2D1//UBE2V2//TNKS//UBR5//CHFR//NEDD4//HERC3//BCOR//EDNRA//ITGB3//SIRT1//CLIP3//PELI2//ADRA2A//EREG//ERRFI1//SNX6//CBL//CUL3//PJA2//MARCH6//FBXW2//DCAF6//MARCH4//KCTD10//DNMT3A//MGMT//ABL2//ST8SIA4//ATG7//NAGPA//ADRBK2//EPHB2//GMFB//MARK1//PRKCB//MAP2K4//STK4//LATS1//PIM2//ICK//TAOK3//WNK3//NF1//YWHAG//PPM1E//PPP1R12A//PPP3CA//PTPRD//SBF1//PTPN21//SSH2//NAA15//SIRT5//FUT9//COG2//B3GNT5//DOLPP1//ALG9//GALNT6//NMT2//PTAR1//WFS1//GOSR2//NRG1//DGKG//DGKZ//WNT7B//COPS2//BMPR2//GDF6//GALNT3//C1GALT1//GXYLT1//NCOA3//RNF2//KDM6B//USP15//USP46//BCL11A//GAS6//TTLL3//LMAN1//SEC24D//SEC24A//SAR1B//EDEM3//ZDHHC17//ZDHHC15//NCOR1//NIPBL//ATG5//N4BP1//PELI1//MRE11A//RAP2B//SNCA//KDM3A//ADCY3//ESCO1//PPARGC1A//PDE5A//ZEB2//TWF1//TAF12//WDR5//KAT7//MLL//NR2F2//HEXIM1//LRP8//ULK2//TRPM7//NRP1//SETD1B//WDR82//AFAP1L2//YOD1//RCOR1//ZNRF1</t>
  </si>
  <si>
    <t>GO:0030030</t>
  </si>
  <si>
    <t>cell projection organization</t>
  </si>
  <si>
    <t>SDCBP//CD2AP//DCC//MAP1B//NOTCH1//WNT7B//ULK2//BCL11B//RTN4R//ABL2//COL4A3//DLX5//DPYSL2//EPHB2//GDNF//GLI2//ITGB3//MYH9//NEO1//PLXNA2//SCN1B//SLIT1//SOS1//EZR//ST8SIA4//UNC5C//NRP1//RANBP9//PLXNC1//SRGAP1//UNC5D//CELSR3//CHN1//BBS5//SSH2//EPHA3//BCL11A//PAFAH1B1//IGSF9//ATG7//CDH13//VAV3//STX2//NEDD4//TTLL3//E2F4//ONECUT2//ASAP1//NLGN3//CDH2//TIAM1//CTHRC1//SEPT7//PARVA//SHANK3//FZD3</t>
  </si>
  <si>
    <t>GO:0048589</t>
  </si>
  <si>
    <t>developmental growth</t>
  </si>
  <si>
    <t>FOXO3//EREG//MAGI2//BCL11A//NOTCH1//TIMP3//MYO5A//MREG//MAP1B//PAFAH1B1//NIPBL//DCC//NLGN3//SLIT1//NRP1//FGF9//NRG1//BASP1//RDH10//WNT7B//PLAG1//GLI2//HOXA11//NCOA3</t>
  </si>
  <si>
    <t>GO:0043170</t>
  </si>
  <si>
    <t>macromolecule metabolic process</t>
  </si>
  <si>
    <t>ERO1L//SIRT1//MRE11A//ORC4//TOP1//CDC7//DBF4//KAT7//RRM2B//REV1//CCNT2//E2F4//NPAT//CUX1//DNMT3A//FOXO3//NR6A1//GLI2//MECP2//NFX1//NOTCH1//RNF2//TBL1X//NR2F2//ZNF148//NRIP1//NCOR1//NCOR2//HEXIM1//ZMYND11//ZHX1//KLF12//KDM6B//RCOR1//ZMYND8//NIPBL//BCOR//MOSPD1//GZF1//LCOR//JDP2//OSR1//GNAI2//MAP3K1//MAP3K2//NOD2//TAB3//PSMB2//PSMD9//UBE2D1//UBE2V2//TNKS//UBR5//CHFR//NEDD4//HERC3//ZFP36L1//EIF4E//EDC3//TRA2B//CELF3//FRG1//HNRNPC//HNRNPA3//FAM109A//SNCA//VAMP3//EDNRA//ITGB3//CLIP3//PELI2//MAGI2//RRN3//BMPR2//CEBPD//NR3C1//MAF//MLL//MNT//NFATC3//NFATC4//ARID4A//TAF4B//TAF12//RNMT//COPS2//NFAT5//ZBTB7B//POU2F1//LMAN1//NKTR//PPID//ST13//DNAJC16//EDEM3//H1F0//ADRA2A//EREG//ERRFI1//SNX6//CBL//CUL3//PJA2//MARCH6//FBXW2//DCAF6//MARCH4//KCTD10//BAZ1A//MGMT//ESCO1//TAOK3//INO80D//KIAA2022//SLC30A9//CECR2//SIRT5//ARID1A//CREBZF//CTNND2//EGR3//ELAVL2//FOXA1//FOXK2//AFF3//NR3C2//MYBL2//MYCL1//PBX1//PLAG1//PLAGL2//SS18//TCF7//TEAD1//ZNF200//ZNF516//PCGF3//WDR5//KLF8//ZNF652//ZNF507//MLXIP//SETD1B//CHD5//ZBTB44//TFB1M//KLF3//ARID4B//BCL11A//BNC2//ZNF770//PBRM1//ZNF654//CHD7//TXLNG//ZNF395//MKL2//MIER1//GPBP1L1//BCL11B//CHD9//ZNF697//C14ORF43//ZNF618//AEBP2//ZNF684//MIER3//HIPK1//SCAI//LIN28B//GABPB1//PRKCB//SMARCD2//UBN1//FOXK1//LCORL//UTP14C//MED13//PPARGC1A//NOVA1//DHX15//QKI//PRPF40A//SCNM1//EIF2C4//EIF4G2//MRPS25//TNRC6A//TNRC6C//CPEB2//ABL2//ST8SIA4//ATG7//NAGPA//ADRBK2//EPHB2//GMFB//MARK1//MAP2K4//STK4//LATS1//PIM2//ICK//WNK3//NF1//YWHAG//PPM1E//PPP1R12A//PPP3CA//PTPRD//SBF1//PTPN21//SSH2//NAA15//FUT9//COG2//B3GNT5//DOLPP1//ALG9//GALNT6//NMT2//PTAR1//GAS6//ADAM11//PCSK1//XPNPEP2//LRP8//ADAM12//PREPL//USP15//ADAMTS5//DPP8//YOD1//USP46//LMLN//SENP5//MYH9//CUL5//WFS1//GOSR2//NRG1//RAB7A//DGKG//DGKZ//JAG2//WNT7B//EDA//ZCCHC11//MEX3D//FGF9//NCOA3//ZNF281//GDF6//OVOL2//INTS6//INTS2//GALNT3//C1GALT1//GXYLT1//DLX5//FOXF2//FOXO1//HOXA11//ILF3//ZNF711//SERTAD2//FOXJ3//KDM3A//AFAP1L2//FOXN3//ATP8B1//PURB//BASP1//CBX1//LANCL2//PHF12//PCGF6//ZNF382//LYZ//DSC3//FXR1//TTLL3//SEC24D//SEC24A//SAR1B//ZDHHC17//ZDHHC15//B3GNT1//ERLIN1//ATG5//N4BP1//PELI1//LDLRAP1//RAP2B//TNXB//ADCY3//SOAT1//ZNRF1//PDE5A//ZEB2//TWF1//IRS2//DDIT4//CDH13//EN2//GDNF//NKX2-2//PITX1//ONECUT2//CSRNP3//ULK2//TRPM7//NRP1//TIMP3//FOXP4//WDR82</t>
  </si>
  <si>
    <t>GO:0006357</t>
  </si>
  <si>
    <t>regulation of transcription from RNA polymerase II promoter</t>
  </si>
  <si>
    <t>E2F4//NPAT//CUX1//DNMT3A//FOXO3//NR6A1//GLI2//MECP2//NFX1//NOTCH1//RNF2//TBL1X//NR2F2//ZNF148//NRIP1//NCOR1//NCOR2//HEXIM1//ZMYND11//ZHX1//KLF12//KDM6B//RCOR1//SIRT1//ZMYND8//NIPBL//BCOR//MOSPD1//GZF1//LCOR//JDP2//OSR1//NEDD4//DLX5//EN2//FOXF2//FOXO1//GABPB1//GDNF//FOXA1//MLL//NFATC3//NKX2-2//PBX1//PITX1//PLAGL2//POU2F1//PPP3CA//SS18//NCOA3//ONECUT2//MED13//PPARGC1A//BCL11A//DCAF6//MKL2//BCL11B//CSRNP3//FOXK2//PRKCB//SMARCD2//TCF7//ARID1A//UBN1//FOXK1//LCORL</t>
  </si>
  <si>
    <t>GO:0030182</t>
  </si>
  <si>
    <t>neuron differentiation</t>
  </si>
  <si>
    <t>DCC//MAP1B//NOTCH1//WNT7B//ULK2//BCL11B//RTN4R//ABL2//COL4A3//DLX5//DPYSL2//EPHB2//GDNF//GLI2//ITGB3//MYH9//NEO1//PLXNA2//SCN1B//SDCBP//SLIT1//SOS1//EZR//ST8SIA4//UNC5C//NRP1//RANBP9//PLXNC1//SRGAP1//UNC5D//CELSR3//CHN1//JAG2//EPHA3//BCL11A//PAFAH1B1//IGSF9//NKX2-2//MDGA2//MDGA1//SHANK3//ATG7//NEDD4//CUX1//DLG2//YWHAG//PBX1//FOXA1//GDF6//DGKG//EN2//NLGN3//ONECUT2//CDH2//SSH2//TIAM1//CTHRC1//FZD3</t>
  </si>
  <si>
    <t>GO:0016070</t>
  </si>
  <si>
    <t>RNA metabolic process</t>
  </si>
  <si>
    <t>E2F4//NPAT//CUX1//DNMT3A//FOXO3//NR6A1//GLI2//MECP2//NFX1//NOTCH1//RNF2//TBL1X//NR2F2//ZNF148//NRIP1//NCOR1//NCOR2//HEXIM1//ZMYND11//ZHX1//KLF12//KDM6B//RCOR1//SIRT1//ZMYND8//NIPBL//BCOR//MOSPD1//GZF1//LCOR//JDP2//OSR1//ZFP36L1//EIF4E//EDC3//TRA2B//CELF3//FRG1//HNRNPC//HNRNPA3//RRN3//BMPR2//CCNT2//CEBPD//NR3C1//MAF//MLL//MNT//NFATC3//NFATC4//ARID4A//TAF4B//TAF12//RNMT//COPS2//NFAT5//ZBTB7B//POU2F1//SIRT5//ARID1A//BAZ1A//CREBZF//CBL//CTNND2//EGR3//ELAVL2//FOXA1//FOXK2//AFF3//NR3C2//MYBL2//MYCL1//PBX1//PLAG1//PLAGL2//SS18//TCF7//TEAD1//ZNF200//ZNF516//PCGF3//SLC30A9//WDR5//KAT7//KLF8//ZNF652//ZNF507//MLXIP//SETD1B//CHD5//ZBTB44//TFB1M//KLF3//ARID4B//BCL11A//BNC2//INO80D//ZNF770//PBRM1//ZNF654//CHD7//TXLNG//ZNF395//MKL2//MIER1//GPBP1L1//BCL11B//CHD9//ZNF697//C14ORF43//ZNF618//AEBP2//ZNF684//MIER3//HIPK1//SCAI//LIN28B//GABPB1//PRKCB//SMARCD2//UBN1//FOXK1//LCORL//UTP14C//MED13//PPARGC1A//NOVA1//DHX15//QKI//PRPF40A//SCNM1//EIF2C4//EREG//ZCCHC11//NEDD4//OVOL2//PSMB2//PSMD9//INTS6//INTS2//DLX5//FOXF2//FOXO1//HOXA11//ILF3//ZNF711//NCOA3//SERTAD2//MAP3K2//PIM2//FOXJ3//ZNF281//KDM3A//NAA15//AFAP1L2//GDF6//FOXN3//NRG1//ATP8B1//PURB//BASP1//CBX1//LANCL2//PHF12//SNX6//PCGF6//ZNF382//KIAA2022//WFS1//EN2//GDNF//NKX2-2//PITX1//PPP3CA//ONECUT2//DCAF6//CSRNP3//MAP3K1//FOXP4//EDA//NOD2//TAB3//MEX3D//EIF4G2</t>
  </si>
  <si>
    <t>GO:0001655</t>
  </si>
  <si>
    <t>urogenital system development</t>
  </si>
  <si>
    <t>GDNF//HOXA11//NF1//NIPBL//RDH10//GLI2//WFS1//RRM2B//C1GALT1//AQP11//OSR1//WNT7B//COL4A3//NID1//FOXA1//NOTCH1//PLAG1//MAGI2//BASP1//EDNRA//EPHB2//PBX1</t>
  </si>
  <si>
    <t>GO:0022604</t>
  </si>
  <si>
    <t>regulation of cell morphogenesis</t>
  </si>
  <si>
    <t>GNA12//MYH9//EZR//PRPF40A//PALM2//BRWD3//EPHA3//NOTCH1//FOXA1//SEPT7//BCL11A//MAP1B//PAFAH1B1//DCC//NEDD4//SLIT1//NRP1//CDH2//CHN1//RTN4R//SSH2//TIAM1//GDNF//FMNL2</t>
  </si>
  <si>
    <t>GO:0044249</t>
  </si>
  <si>
    <t>cellular biosynthetic process</t>
  </si>
  <si>
    <t>ORC4//TOP1//CDC7//DBF4//KAT7//SIRT1//RRM2B//REV1//E2F4//NPAT//CUX1//DNMT3A//FOXO3//NR6A1//GLI2//MECP2//NFX1//NOTCH1//RNF2//TBL1X//NR2F2//ZNF148//NRIP1//NCOR1//NCOR2//HEXIM1//ZMYND11//ZHX1//KLF12//KDM6B//RCOR1//ZMYND8//NIPBL//BCOR//MOSPD1//GZF1//LCOR//JDP2//OSR1//ST8SIA4//RDH10//RRN3//BMPR2//CCNT2//CEBPD//NR3C1//MAF//MLL//MNT//NFATC3//NFATC4//ARID4A//TAF4B//TAF12//RNMT//COPS2//NFAT5//ZBTB7B//POU2F1//PPARGC1A//ADCY3//CTPS//BAZ1A//ESCO1//SIRT5//ARID1A//CREBZF//ZFP36L1//CBL//CTNND2//EGR3//ELAVL2//FOXA1//FOXK2//AFF3//NR3C2//MYBL2//MYCL1//PBX1//PLAG1//PLAGL2//SS18//TCF7//TEAD1//ZNF200//ZNF516//PCGF3//SLC30A9//WDR5//KLF8//ZNF652//ZNF507//MLXIP//SETD1B//CHD5//ZBTB44//TFB1M//KLF3//ARID4B//BCL11A//BNC2//INO80D//ZNF770//PBRM1//ZNF654//CHD7//TXLNG//ZNF395//MKL2//MIER1//GPBP1L1//BCL11B//CHD9//ZNF697//C14ORF43//ZNF618//AEBP2//ZNF684//MIER3//HIPK1//SCAI//LIN28B//GABPB1//PRKCB//SMARCD2//UBN1//FOXK1//LCORL//MED13//EIF4E//EIF4G2//MRPS25//QKI//TNRC6A//TNRC6C//CPEB2//EIF2C4//FUT9//COG2//B3GNT5//DOLPP1//ALG9//GALNT6//ATG7//NMT2//GLUL//LGSN//ABHD5//AK3//MRE11A//EDNRA//GNAI2//NPY1R//ADRA2A//GRM3//SNCA//LPGAT1//AGPAT5//EREG//NEDD4//OVOL2//FOXO1//GALNT3//C1GALT1//GXYLT1//DLX5//FOXF2//HOXA11//ILF3//PSMD9//ZNF711//NCOA3//SERTAD2//MAP3K2//PIM2//FOXJ3//ZNF281//KDM3A//NAA15//AFAP1L2//GDF6//FOXN3//NRG1//ATP8B1//PURB//BASP1//CBX1//LANCL2//PHF12//SNX6//PCGF6//ZNF382//FXR1//CLIP3//LMAN1//SEC24D//SEC24A//SAR1B//EDEM3//ZDHHC17//ZDHHC15//CHST15//GK//B3GNT1//AKAP5//ZCCHC11//TNKS//PIK3R2//MYO5A//SOAT1//PCSK1//UPP2//KIAA2022//WFS1//IRS2//NF1//EN2//GDNF//NKX2-2//PITX1//PPP3CA//ONECUT2//DCAF6//CSRNP3//MAP3K1//FOXP4//EDA//NOD2//TAB3</t>
  </si>
  <si>
    <t>GO:0031325</t>
  </si>
  <si>
    <t>positive regulation of cellular metabolic process</t>
  </si>
  <si>
    <t>SNCA//VAMP3//EDNRA//ITGB3//SIRT1//CLIP3//PELI2//MAGI2//NR3C1//ARID1A//ADCY3//NOTCH1//PIM2//WNK3//BMPR2//GDF6//ABHD5//IRS2//FOXO1//PPARGC1A//DLX5//FOXF2//FOXO3//GLI2//HOXA11//ILF3//MLL//NPAT//PSMD9//TBL1X//NR2F2//ZNF711//NCOA3//NRIP1//SERTAD2//MED13//MAP3K2//FOXJ3//ZNF281//KDM3A//OVOL2//NAA15//AFAP1L2//FOXK1//AKAP5//NCOR1//NIPBL//UBE2D1//WFS1//PELI1//ATG7//MRE11A//RAP2B//TNKS//ARHGEF10//LATS1//EREG//SDCBP//SOAT1//MGMT//NF1//EN2//GABPB1//GDNF//FOXA1//NFATC3//NKX2-2//PBX1//PITX1//PLAGL2//POU2F1//PPP3CA//SS18//ZNF148//ONECUT2//KLF12//BCL11A//DCAF6//MOSPD1//MKL2//BCL11B//CSRNP3//OSR1//TRA2B//CELF3//MAP3K1//NRP1//ADRA2A//PSMB2</t>
  </si>
  <si>
    <t>GO:0048666</t>
  </si>
  <si>
    <t>neuron development</t>
  </si>
  <si>
    <t>DCC//MAP1B//NOTCH1//WNT7B//ULK2//BCL11B//RTN4R//ABL2//COL4A3//DLX5//DPYSL2//EPHB2//GDNF//GLI2//ITGB3//MYH9//NEO1//PLXNA2//SCN1B//SDCBP//SLIT1//SOS1//EZR//ST8SIA4//UNC5C//NRP1//RANBP9//PLXNC1//SRGAP1//UNC5D//CELSR3//CHN1//EPHA3//BCL11A//PAFAH1B1//IGSF9//ATG7//NEDD4//DLG2//NLGN3//ONECUT2//CDH2//SSH2//TIAM1//CTHRC1//SHANK3//FZD3//DGKG//EN2</t>
  </si>
  <si>
    <t>GO:0031175</t>
  </si>
  <si>
    <t>neuron projection development</t>
  </si>
  <si>
    <t>DCC//MAP1B//NOTCH1//WNT7B//ULK2//BCL11B//RTN4R//ABL2//COL4A3//DLX5//DPYSL2//EPHB2//GDNF//GLI2//ITGB3//MYH9//NEO1//PLXNA2//SCN1B//SDCBP//SLIT1//SOS1//EZR//ST8SIA4//UNC5C//NRP1//RANBP9//PLXNC1//SRGAP1//UNC5D//CELSR3//CHN1//EPHA3//BCL11A//PAFAH1B1//IGSF9//ATG7//NLGN3//NEDD4//CDH2//SSH2//TIAM1//SHANK3//FZD3</t>
  </si>
  <si>
    <t>GO:0051716</t>
  </si>
  <si>
    <t>cellular response to stimulus</t>
  </si>
  <si>
    <t>SIRT1//ATG5//FOXN3//MAP3K1//NF1//TAOK3//MAP3K2//NOD2//TAB3//MRE11A//UBE2V2//GNAI2//MAP2K4//PELI2//PELI1//NOTCH1//MAGI2//MARK1//TCF7//WNT7B//CUL3//TNKS//SOSTDC1//CSNK1G1//FAM123B//ABL2//ADCY3//ADRA2A//ADRBK2//ANK3//CTNND2//DGKG//DPYSL2//EDA//EDNRA//STX2//FGF9//FLT3LG//GAS6//GDNF//GMFB//GNA12//GNL1//GRIA2//NR3C1//IGF2R//NR3C2//PPP1R12A//PDE3A//PDE4D//PDE7A//PIK3R1//PIK3R2//PPP2R5E//PRKCB//RAP2B//SOS1//STK4//NR2F2//TNXB//LRP8//PPFIA1//UNC5C//PDE5A//IRS2//NRP1//COPS2//RASAL2//AKAP5//NRG2//ULK2//TANK//PLXNC1//ODZ1//IPO7//NFAT5//RASSF8//ICK//SARM1//RGL1//ZDHHC17//CD2AP//HUNK//ASAP1//KCNK10//GNG12//SRGAP1//MIER1//RAPH1//SNX27//ARHGAP24//UNC5D//NRG1//MPZL1//CRKL//PLCB3//SDCBP//CORO2A//DGKZ//SH2B3//BMPR2//EREG//ERRFI1//SNX6//MGMT//RRM2B//REV1//INO80D//KIAA2022//SLC30A9//AHCY//FOXO1//FOXO3//NUAK1//VAV3//ATMIN//NIPBL//UBR5//PSMB2//PSMD9//WFS1//GOSR2//CBL//COL4A3//KLRG1//ADAM12//RAB7A//UBE2D1//PTPRD//CELSR3//GRM3//ATRNL1//HTR1F//NPY1R//FZD3//HOMER1//GABRA1//JAG2//GLI2//NKX2-2//CD47//ITGB3//ITGB8//ADAM11//MYH9//SS18//WNK3//RND3//CHN1//TIAM1//RHOBTB1//ARHGEF3//RAB14//RALGPS2//C9ORF86//SHOC2//CDH13//RIC8B//EIF4E//FGF5//TNRC6A//LATS1//KDM3A//LANCL2//YWHAG//SPRY3//SPRED3//LDLRAP1//SCAI//SNCA//PJA2//NEDD4//HIPK1//GDF6//MAP1B//NCOR1//NBR1//EIF4G2//DNMT3A//ZEB2//ONECUT2//PEG10//MED13//ARID1A//NCOA3//NRIP1//PPARGC1A//NR6A1//LYST//ERO1L//YOD1//ZCCHC11//LIN28B//MYO5A//DDIT4//IQSEC2//SLC29A2//UCP3//MID1//FOXA1//CDH2//ARHGEF10//TEAD1//PPP3CA//PPM1E//EGR3//PIM2//ZMYND11//AFAP1L2//OVOL2//GIGYF1//RTN4R//EFNA3//EPHA3//EPHB2//TBL1X//CTHRC1//DCC//NFATC3//OSR1//TRIM71//PLXNA2//DKK2//DLX5//SHANK3//MLL//MCL1</t>
  </si>
  <si>
    <t>GO:0009968</t>
  </si>
  <si>
    <t>negative regulation of signal transduction</t>
  </si>
  <si>
    <t>ERRFI1//SNX6//RAB7A//SNCA//NCOR1//FGF9//NR3C1//ONECUT2//PEG10//SIRT1//NOTCH1//SOSTDC1//NEDD4//DDIT4//FOXO1//MAGI2//NF1//CUL3//SCAI//ADRBK2//MYH9//CBL//ZMYND11//OVOL2//WNT7B//TAOK3//DGKZ//RASAL2//PRKCB//ADRA2A//CDH2//STK4//LATS1//DKK2//CTHRC1//FAM123B//GDNF//MCL1</t>
  </si>
  <si>
    <t>GO:0009058</t>
  </si>
  <si>
    <t>biosynthetic process</t>
  </si>
  <si>
    <t>ORC4//TOP1//CDC7//DBF4//KAT7//SIRT1//RRM2B//REV1//E2F4//NPAT//CUX1//DNMT3A//FOXO3//NR6A1//GLI2//MECP2//NFX1//NOTCH1//RNF2//TBL1X//NR2F2//ZNF148//NRIP1//NCOR1//NCOR2//HEXIM1//ZMYND11//ZHX1//KLF12//KDM6B//RCOR1//ZMYND8//NIPBL//BCOR//MOSPD1//GZF1//LCOR//JDP2//OSR1//ST8SIA4//RDH10//RRN3//BMPR2//CCNT2//CEBPD//NR3C1//MAF//MLL//MNT//NFATC3//NFATC4//ARID4A//TAF4B//TAF12//RNMT//COPS2//NFAT5//ZBTB7B//POU2F1//PPARGC1A//ADCY3//CTPS//BAZ1A//ESCO1//SIRT5//ARID1A//CREBZF//ZFP36L1//CBL//CTNND2//EGR3//ELAVL2//FOXA1//FOXK2//AFF3//NR3C2//MYBL2//MYCL1//PBX1//PLAG1//PLAGL2//SS18//TCF7//TEAD1//ZNF200//ZNF516//PCGF3//SLC30A9//WDR5//KLF8//ZNF652//ZNF507//MLXIP//SETD1B//CHD5//ZBTB44//TFB1M//KLF3//ARID4B//BCL11A//BNC2//INO80D//ZNF770//PBRM1//ZNF654//CHD7//TXLNG//ZNF395//MKL2//MIER1//GPBP1L1//BCL11B//CHD9//ZNF697//C14ORF43//ZNF618//AEBP2//ZNF684//MIER3//HIPK1//SCAI//LIN28B//GABPB1//PRKCB//SMARCD2//UBN1//FOXK1//LCORL//MED13//EIF4E//EIF4G2//MRPS25//QKI//TNRC6A//TNRC6C//CPEB2//EIF2C4//FUT9//COG2//B3GNT5//DOLPP1//ALG9//GALNT6//ATG7//NMT2//GLUL//LGSN//ABHD5//AP3D1//AK3//MRE11A//EDNRA//GNAI2//NPY1R//ADRA2A//GRM3//SNCA//LPGAT1//AGPAT5//EREG//NEDD4//OVOL2//FOXO1//GALNT3//C1GALT1//GXYLT1//DLX5//FOXF2//HOXA11//ILF3//PSMD9//ZNF711//NCOA3//SERTAD2//MAP3K2//PIM2//FOXJ3//ZNF281//KDM3A//NAA15//AFAP1L2//GDF6//FOXN3//NRG1//ATP8B1//PURB//BASP1//CBX1//LANCL2//PHF12//SNX6//PCGF6//ZNF382//FXR1//CLIP3//LMAN1//SEC24D//SEC24A//SAR1B//EDEM3//ZDHHC17//ZDHHC15//CHST15//GK//B3GNT1//AKAP5//ZCCHC11//TNKS//PIK3R2//MYO5A//SOAT1//PCSK1//UPP2//KIAA2022//WFS1//ITGB3//IRS2//NF1//EN2//GDNF//NKX2-2//PITX1//PPP3CA//ONECUT2//DCAF6//CSRNP3//MAP3K1//FOXP4//EDA//NOD2//TAB3</t>
  </si>
  <si>
    <t>GO:0006882</t>
  </si>
  <si>
    <t>cellular zinc ion homeostasis</t>
  </si>
  <si>
    <t>SLC30A7//SLC30A8//SLC30A4//AP3D1//SLC39A14</t>
  </si>
  <si>
    <t>GO:0055069</t>
  </si>
  <si>
    <t>zinc ion homeostasis</t>
  </si>
  <si>
    <t>SLC39A14//SLC30A8//SLC30A7//SLC30A4//AP3D1</t>
  </si>
  <si>
    <t>GO:0006139</t>
  </si>
  <si>
    <t>nucleobase-containing compound metabolic process</t>
  </si>
  <si>
    <t>SIRT1//MRE11A//ORC4//TOP1//CDC7//DBF4//KAT7//RRM2B//REV1//E2F4//NPAT//CUX1//DNMT3A//FOXO3//NR6A1//GLI2//MECP2//NFX1//NOTCH1//RNF2//TBL1X//NR2F2//ZNF148//NRIP1//NCOR1//NCOR2//HEXIM1//ZMYND11//ZHX1//KLF12//KDM6B//RCOR1//ZMYND8//NIPBL//BCOR//MOSPD1//GZF1//LCOR//JDP2//OSR1//ZFP36L1//EIF4E//EDC3//TRA2B//CELF3//FRG1//HNRNPC//HNRNPA3//UBE2V2//RRN3//BMPR2//CCNT2//CEBPD//NR3C1//MAF//MLL//MNT//NFATC3//NFATC4//ARID4A//TAF4B//TAF12//RNMT//COPS2//NFAT5//ZBTB7B//POU2F1//H1F0//ADCY3//RND3//GNA12//GNAI2//RAB7A//SAR1B//RAB14//PDE3A//PDE4D//MYH9//ATP8B1//KIF1B//OLA1//UPP2//DPYSL2//CTPS//BAZ1A//MGMT//ESCO1//TAOK3//INO80D//KIAA2022//SLC30A9//CECR2//SIRT5//ARID1A//CREBZF//CBL//CTNND2//EGR3//ELAVL2//FOXA1//FOXK2//AFF3//NR3C2//MYBL2//MYCL1//PBX1//PLAG1//PLAGL2//SS18//TCF7//TEAD1//ZNF200//ZNF516//PCGF3//WDR5//KLF8//ZNF652//ZNF507//MLXIP//SETD1B//CHD5//ZBTB44//TFB1M//KLF3//ARID4B//BCL11A//BNC2//ZNF770//PBRM1//ZNF654//CHD7//TXLNG//ZNF395//MKL2//MIER1//GPBP1L1//BCL11B//CHD9//ZNF697//C14ORF43//ZNF618//AEBP2//ZNF684//MIER3//HIPK1//SCAI//LIN28B//GABPB1//PRKCB//SMARCD2//UBN1//FOXK1//LCORL//UTP14C//MED13//PPARGC1A//NOVA1//DHX15//QKI//PRPF40A//SCNM1//EIF2C4//IDH1//AK3//EDNRA//NPY1R//ADRA2A//GRM3//PDE5A//EREG//ZCCHC11//NEDD4//OVOL2//EIF4G2//PSMB2//PSMD9//INTS6//INTS2//DLX5//FOXF2//FOXO1//HOXA11//ILF3//ZNF711//NCOA3//SERTAD2//MAP3K2//PIM2//FOXJ3//ZNF281//KDM3A//NAA15//AFAP1L2//GDF6//FOXN3//NRG1//PURB//BASP1//CBX1//LANCL2//PHF12//SNX6//PCGF6//ZNF382//AKAP5//TNKS//ASAP1//CHN1//NF1//EPHA3//PAFAH1B1//RASAL2//SOS1//ERRFI1//CNN3//ARHGEF10//WFS1//AMPH//VAV3//SNX18//EN2//GDNF//NKX2-2//PITX1//PPP3CA//ONECUT2//DCAF6//CSRNP3//MAP3K1//FOXP4//EDA//NOD2//TAB3//MEX3D//SLC29A2//METTL4</t>
  </si>
  <si>
    <t>GO:0072358</t>
  </si>
  <si>
    <t>cardiovascular system development</t>
  </si>
  <si>
    <t>EPHB2//EREG//FGF9//MYH9//VAV3//SIRT1//C1GALT1//OVOL2//NAA15//ARHGAP24//CRKL//FOXO1//CHD7//EDNRA//NFATC3//STK4//NRP1//ZFP36L1//QKI//WNT7B//FZD3//NR2F2//BBS5//CDH13//NOTCH1//EGR3//NIPBL//NPY1R//GLI2//MRE11A//NF1//HEXIM1//BCOR//FOXP4//OSR1//COL4A3//PRKCB//HIPK1//CDH2//NRG1//ATG7//ATG5//ITGB3//BASP1//ERRFI1//ITGB8</t>
  </si>
  <si>
    <t>GO:0072359</t>
  </si>
  <si>
    <t>circulatory system development</t>
  </si>
  <si>
    <t>GO:0048513</t>
  </si>
  <si>
    <t>organ development</t>
  </si>
  <si>
    <t>FOXO3//SIRT1//NRIP1//EREG//HIPK1//GDNF//HOXA11//NF1//NIPBL//RDH10//ZEB2//OVOL2//GLI2//WFS1//RRM2B//C1GALT1//AQP11//OSR1//FOXF2//NOTCH1//ONECUT2//ATG7//BBS5//DLX5//FGF9//NCOR1//CHD7//NPY1R//STK4//NKX2-2//BCL11B//WNT7B//MAGI2//CRKL//E2F4//STX2//FHL1//PBX1//NRP1//BMPR2//DPYSL2//NR3C1//SLIT1//TCF7//UNC5C//IRS2//SYNJ2//SLC7A11//MDGA1//EDNRA//MRE11A//NFATC3//HEXIM1//BCOR//FOXP4//EGR3//SGCB//FXR1//MKL2//FOXK1//NR2F2//MYH9//ADAM12//CACNA2D2//SLC29A2//SLC30A4//FZD3//BASP1//JAG2//EPHA3//FOXA1//NRG1//PITX1//PAFAH1B1//LRP8//SHANK3//PLXNA2//PCSK1//GNG12//EPHB2//PLAG1//BCL11A//FLT3LG//RCOR1//FLVCR1//MINPP1//CUX1//NBR1//TXLNG//EN2//POU2F1//ILDR2//FOXO1//COL4A3//NID1//ZFP36L1//MLL//SH2B3//SOBP//EDA//SOSTDC1//MYO5A//MREG//MAP3K1//ERRFI1//NCOA3//PURB//PPP3CA//ATG5//AP3D1//CTHRC1//MGMT//ITGB8//FOXJ3</t>
  </si>
  <si>
    <t>GO:0007169</t>
  </si>
  <si>
    <t>transmembrane receptor protein tyrosine kinase signaling pathway</t>
  </si>
  <si>
    <t>ADRA2A//EREG//ERRFI1//SNX6//NRG1//ADCY3//CBL//FOXO1//FOXO3//PIK3R1//SOS1//ADAM12//RAB7A//EIF4E//FGF5//FGF9//PIK3R2//IRS2//SHOC2//RAB14//SNCA//NEDD4//ITGB3//PRKCB//NRP1//CDH13//AFAP1L2//SIRT1//IGF2R//GIGYF1//BMPR2//TIAM1//VAV3//ARHGEF3//RTN4R//CHN1//EFNA3//EPHA3//EPHB2//SS18//MPZL1</t>
  </si>
  <si>
    <t>GO:0048013</t>
  </si>
  <si>
    <t>ephrin receptor signaling pathway</t>
  </si>
  <si>
    <t>CHN1//EFNA3//EPHA3//EPHB2//SS18//TIAM1</t>
  </si>
  <si>
    <t>GO:0040011</t>
  </si>
  <si>
    <t>locomotion</t>
  </si>
  <si>
    <t>GDNF//ZEB2//OVOL2//CELSR3//MARK1//PAFAH1B1//NR2F2//NAV1//MDGA1//EGR3//SDCBP//CD2AP//ABL2//COL4A3//DCC//DLX5//DPYSL2//EPHB2//GLI2//ITGB3//MYH9//NEO1//PLXNA2//SCN1B//SLIT1//SOS1//EZR//ST8SIA4//UNC5C//NRP1//RANBP9//PLXNC1//SRGAP1//UNC5D//CHN1//BMPR2//CDH2//EPHA3//CUL3//DGKZ//VAV3//PRPF40A//SCYL3//CTHRC1//NEDD4//LRP8//CELF3//JAG2//MAP3K1//ADRA2A//CDH13//IRS2//ONECUT2//NF1//RAP2B//MAGI2//SCAI//LYST//MYO5A//SNCA//CD47//GAS6//PIK3R1//PIK3R2//SLC7A11//FZD3//EDNRA</t>
  </si>
  <si>
    <t>GO:0010648</t>
  </si>
  <si>
    <t>negative regulation of cell communication</t>
  </si>
  <si>
    <t>ERRFI1//SNX6//RAB7A//SCAI//SNCA//NCOR1//FGF9//NR3C1//ONECUT2//PEG10//SIRT1//NOTCH1//SOSTDC1//NEDD4//DDIT4//FOXO1//MAGI2//NF1//CUL3//ADRBK2//MYH9//CBL//ZMYND11//OVOL2//WNT7B//TAOK3//DGKZ//RASAL2//PRKCB//GNAI2//ADRA2A//CDH2//STK4//LATS1//DKK2//CTHRC1//FAM123B//GDNF//MCL1</t>
  </si>
  <si>
    <t>GO:0023057</t>
  </si>
  <si>
    <t>negative regulation of signaling</t>
  </si>
  <si>
    <t>GO:0001944</t>
  </si>
  <si>
    <t>vasculature development</t>
  </si>
  <si>
    <t>EPHB2//EREG//FGF9//MYH9//VAV3//SIRT1//C1GALT1//OVOL2//NAA15//ARHGAP24//CRKL//FOXO1//CHD7//EDNRA//NFATC3//STK4//NRP1//ZFP36L1//QKI//NR2F2//CDH13//NOTCH1//EGR3//COL4A3//NF1//WNT7B//PRKCB//HIPK1//CDH2//ITGB3//ERRFI1//ITGB8//OSR1//FZD3</t>
  </si>
  <si>
    <t>GO:0045935</t>
  </si>
  <si>
    <t>positive regulation of nucleobase-containing compound metabolic process</t>
  </si>
  <si>
    <t>NR3C1//ARID1A//ADCY3//EDNRA//NOTCH1//DLX5//FOXF2//FOXO1//FOXO3//GLI2//HOXA11//ILF3//MLL//NPAT//PSMD9//TBL1X//NR2F2//ZNF711//NCOA3//NRIP1//SERTAD2//MED13//MAP3K2//PPARGC1A//PIM2//FOXJ3//ZNF281//KDM3A//OVOL2//NAA15//AFAP1L2//FOXK1//GDF6//AKAP5//TNKS//ARHGEF10//MGMT//SIRT1//EREG//NF1//EN2//GABPB1//GDNF//FOXA1//NFATC3//NKX2-2//PBX1//PITX1//PLAGL2//POU2F1//PPP3CA//SS18//ZNF148//ONECUT2//KLF12//BCL11A//DCAF6//MOSPD1//MKL2//BCL11B//CSRNP3//OSR1//TRA2B//CELF3//MAP3K1</t>
  </si>
  <si>
    <t>GO:0010628</t>
  </si>
  <si>
    <t>positive regulation of gene expression</t>
  </si>
  <si>
    <t>NR3C1//ARID1A//NOTCH1//DLX5//FOXF2//FOXO1//FOXO3//GLI2//HOXA11//ILF3//MLL//NPAT//PSMD9//TBL1X//NR2F2//ZNF711//NCOA3//NRIP1//SERTAD2//MED13//MAP3K2//PPARGC1A//PIM2//FOXJ3//ZNF281//KDM3A//OVOL2//NAA15//AFAP1L2//FOXK1//GDF6//CDH13//EN2//GABPB1//GDNF//FOXA1//NFATC3//NKX2-2//PBX1//PITX1//PLAGL2//POU2F1//PPP3CA//SS18//ZNF148//ONECUT2//KLF12//SIRT1//BCL11A//DCAF6//MOSPD1//MKL2//BCL11B//CSRNP3//OSR1//FGF9//PLAG1//WNT7B//QKI</t>
  </si>
  <si>
    <t>GO:0010769</t>
  </si>
  <si>
    <t>regulation of cell morphogenesis involved in differentiation</t>
  </si>
  <si>
    <t>EPHA3//NOTCH1//FOXA1//BCL11A//MAP1B//PAFAH1B1//DCC//NEDD4//SLIT1//NRP1//CDH2//CHN1//RTN4R//SSH2//TIAM1//GDNF</t>
  </si>
  <si>
    <t>GO:0007167</t>
  </si>
  <si>
    <t>enzyme linked receptor protein signaling pathway</t>
  </si>
  <si>
    <t>NRG1//MPZL1//BMPR2//ADRA2A//EREG//ERRFI1//SNX6//ADCY3//CBL//FOXO1//FOXO3//PIK3R1//SOS1//ADAM12//RAB7A//MAP3K1//UBE2D1//PTPRD//EIF4E//FGF5//FGF9//PIK3R2//IRS2//SHOC2//RAB14//SNCA//GDF6//NR3C1//ONECUT2//PEG10//SIRT1//NOTCH1//SOSTDC1//NEDD4//ITGB3//PRKCB//MAGI2//NRP1//CDH13//AFAP1L2//IGF2R//GIGYF1//TIAM1//VAV3//ARHGEF3//RTN4R//CHN1//EFNA3//EPHA3//EPHB2//SS18</t>
  </si>
  <si>
    <t>GO:0060429</t>
  </si>
  <si>
    <t>epithelium development</t>
  </si>
  <si>
    <t>EDNRA//NFATC3//STK4//NRP1//GDNF//HOXA11//PBX1//GZF1//FZD3//OVOL2//ZEB2//BBS5//GLI2//E2F4//ONECUT2//BCL11B//MAGI2//JAG2//WNT7B//EREG//DLX5//STX2//EZR//OSR1//FOXF2//NOTCH1//ERRFI1//NCOA3//CTHRC1//BASP1//RDH10//FOXA1//NR3C1//MGMT//NR2F2//PDE4D</t>
  </si>
  <si>
    <t>GO:0035295</t>
  </si>
  <si>
    <t>tube development</t>
  </si>
  <si>
    <t>EDNRA//NFATC3//STK4//NRP1//GDNF//OSR1//HOXA11//PBX1//GZF1//OVOL2//FZD3//ZEB2//BBS5//CUX1//GLI2//NR3C1//FOXA1//NOTCH1//WNT7B//BMPR2//ERRFI1//CHD7//RDH10//FGF9//EDA//NCOA3//CTHRC1//BASP1//ITGB3</t>
  </si>
  <si>
    <t>GO:0016568</t>
  </si>
  <si>
    <t>chromatin modification</t>
  </si>
  <si>
    <t>BCOR//FOXA1//SMARCD2//ARID1A//BAZ1A//PBRM1//NR3C1//SIRT1//DNMT3A//NCOA3//RNF2//KDM6B//NCOR1//NIPBL//KDM3A//PPARGC1A//SNCA//PRKCB//TAF12//WDR5//KAT7//MLL//SETD1B//WDR82//RCOR1//CHD5//CECR2//UBN1//CHD7//CHD9//AEBP2</t>
  </si>
  <si>
    <t>GO:0051130</t>
  </si>
  <si>
    <t>positive regulation of cellular component organization</t>
  </si>
  <si>
    <t>MAGI2//LMAN1//NOTCH1//ABL2//DCC//EPHA3//BCL11A//MAP3K1//NCOR1//NIPBL//MAP1B//TNKS//PPARGC1A//PAFAH1B1//AMPH//SNCA//CLIP3//EREG//CBL//LDLRAP1//SGIP1//TIAM1//ARHGEF10//PPM1E//SHANK3//EPHB2//NLGN3//GDNF//PIK3R1//WNK3</t>
  </si>
  <si>
    <t>GO:0035239</t>
  </si>
  <si>
    <t>tube morphogenesis</t>
  </si>
  <si>
    <t>EDNRA//NFATC3//STK4//NRP1//GDNF//HOXA11//PBX1//GZF1//OVOL2//FZD3//ZEB2//BBS5//CHD7//GLI2//NOTCH1//RDH10//FOXA1//NR3C1//EDA//NCOA3//OSR1//CTHRC1</t>
  </si>
  <si>
    <t>GO:0051179</t>
  </si>
  <si>
    <t>localization</t>
  </si>
  <si>
    <t>PAFAH1B1//CUX1//GLUL//SLC38A1//GDNF//ZEB2//OVOL2//CELSR3//MARK1//NR2F2//NAV1//MDGA1//EDNRA//SNCA//EGR3//MAGI2//CALU//GAS6//ITGB3//SLC6A6//TWF1//STX2//LMAN1//AP3D1//VAMP3//SEC24D//ACTR1A//SEC24A//TRAPPC8//AP3M1//TRAPPC3//CECR2//SAR1B//RAB14//FGF9//PPP3CA//IPO7//VAV3//EIF4E//YWHAG//AKAP5//XPO7//SDCBP//SEC62//NEDD4//NAGPA//TOMM70A//TOMM40//GABRA1//GJB1//MYO5A//SLC4A4//QKI//ABCC5//LDLRAP1//FLVCR1//ERO1L//KCNK10//SLC25A26//MCART6//GRIA2//KCNA6//SCN1A//SCN1B//SCN2A//SCN3A//SCN9A//CACNA2D2//SLC4A7//ZDHHC17//SLC39A14//SLC7A11//SLC38A2//TRPM7//STIM2//SLC22A23//TTYH3//KIAA1919//ANO4//SLC36A1//SLC9A4//ATP8B1//ATP11A//KCTD10//KCTD7//SLC30A9//SLC30A7//SLC30A8//ADCY3//SV2B//UCP3//SLC25A22//COG2//SNX6//RFFL//LIN7C//SPAST//GOSR2//COG5//PLCB3//AMPH//LRP8//RAB7A//SNX18//IGF2R//NLGN3//CD2AP//EZR//ABAT//SYT2//SLC29A2//SLC30A4//ADRA2A//PCSK1//KIF1B//SLC2A12//PDIA4//BMPR2//NRP1//MEX3D//IRS2//WNK3//CLIP3//PRKCB//SIRT1//SOAT1//ABHD5//DPYSL2//NR3C1//LYST//MYH9//TAP2//TNKS//ATG7//VPS54//TMEM48//ZFYVE20//SNX27//PIK3R1//ZDHHC15//CDH2//EPHA3//CUL3//DGKZ//PRPF40A//SCYL3//SRGAP1//CTHRC1//NF1//NRIP1//PLXNA2//SLIT1//ILDR2//ABL2//CDH13//CELF3//JAG2//MAP3K1//UNC5C//ONECUT2//RAP2B//SCAI//ADRBK2//PSMD9//MAP1B//BBS5//MLL//UBR5//MZT1//NIPBL//FAM109A//EDA//DLG2//ANK3//NOTCH1//PPP1R12A//NPY1R//CBL//SGIP1//SYNJ2//NOD2//CD47//PIK3R2//SOS1//HNRNPA3//NRG1//LATS1//GNAI2//WFS1//MFSD6//HIAT1//HIATL1//SLC44A3//SLC41A1//CHD7//CUL5//NCOR1//HOMER1</t>
  </si>
  <si>
    <t>GO:0060070</t>
  </si>
  <si>
    <t>canonical Wnt receptor signaling pathway</t>
  </si>
  <si>
    <t>FAM123B//CDH2//NOTCH1//STK4//LATS1//DKK2//CTHRC1//DLX5//EDA//FGF9//TNKS//UBR5//TBL1X//TCF7//WNT7B//FZD3</t>
  </si>
  <si>
    <t>GO:0050877</t>
  </si>
  <si>
    <t>neurological system process</t>
  </si>
  <si>
    <t>GLUL//SLC38A1//SNCA//NLGN3//ABAT//ADCY3//AMPH//DLG2//GABRA1//GNAI2//GRIA2//GRM3//HTR1F//KCNA6//MYO5A//NOVA1//NPY1R//PAFAH1B1//PLCB3//PRKCB//SCN1B//SDCBP//BSN//HOMER1//AKAP5//KCNK10//SLC38A2//GNG12//GRIP2//SYT2//RAB14//LIN7C//KIF1B//EGR3//RPE65//TIMP3//WFS1//BBS5//RDH10//COL4A3//TBL1X//NIPBL//SOBP//CHD7//CTNND2//NETO1//PDE5A//PJA2//NF1//ZDHHC15//SCN1A//EDNRA//ARHGEF10//CDH2//USP46//SCN2A//QKI//YWHAG//SHANK3//DPYSL2//PPP3CA//GDNF//MAP1B//SLIT1//EPHB2//CACNA2D2//ATG7</t>
  </si>
  <si>
    <t>GO:0044267</t>
  </si>
  <si>
    <t>cellular protein metabolic process</t>
  </si>
  <si>
    <t>ERO1L//CCNT2//GNAI2//MAP3K1//MAP3K2//NOD2//TAB3//PSMB2//PSMD9//UBE2D1//UBE2V2//TNKS//UBR5//CHFR//NEDD4//HERC3//BCOR//EDNRA//ITGB3//SIRT1//CLIP3//PELI2//LMAN1//NKTR//PPID//ST13//DNAJC16//EDEM3//ADRA2A//EREG//ERRFI1//SNX6//CBL//CUL3//PJA2//MARCH6//FBXW2//DCAF6//MARCH4//KCTD10//EIF4E//EIF4G2//MRPS25//ZFP36L1//FOXO3//QKI//TNRC6A//TNRC6C//CPEB2//EIF2C4//ABL2//ST8SIA4//ATG7//NAGPA//ADRBK2//EPHB2//GMFB//MARK1//PRKCB//MAP2K4//STK4//LATS1//PIM2//ICK//TAOK3//WNK3//NF1//YWHAG//PPM1E//PPP1R12A//PPP3CA//PTPRD//SBF1//PTPN21//SSH2//NAA15//SIRT5//FUT9//COG2//B3GNT5//DOLPP1//ALG9//GALNT6//NMT2//PTAR1//CUL5//USP15//USP46//WFS1//GOSR2//NRG1//RAB7A//DGKG//DGKZ//JAG2//NOTCH1//WNT7B//COPS2//BMPR2//GDF6//GALNT3//C1GALT1//GXYLT1//NCOA3//RNF2//KDM6B//BCL11A//FXR1//GAS6//TTLL3//SEC24D//SEC24A//SAR1B//ZDHHC17//ZDHHC15//ERLIN1//YOD1//NCOR1//NIPBL//ATG5//N4BP1//PELI1//MRE11A//RAP2B//SNCA//KDM3A//ADCY3//ESCO1//PPARGC1A//TBL1X//ZNRF1//PDE5A//ZEB2//TWF1//TAF12//WDR5//KAT7//MLL//NR2F2//HEXIM1//LRP8//ULK2//TRPM7//NRP1//TIMP3//SETD1B//WDR82//AFAP1L2//RCOR1</t>
  </si>
  <si>
    <t>GO:0000122</t>
  </si>
  <si>
    <t>negative regulation of transcription from RNA polymerase II promoter</t>
  </si>
  <si>
    <t>NEDD4//NCOR1//NCOR2//CUX1//DNMT3A//FOXO3//NR6A1//GLI2//MECP2//NFX1//NOTCH1//RNF2//TBL1X//NR2F2//ZNF148//NRIP1//HEXIM1//ZMYND11//ZHX1//KLF12//KDM6B//RCOR1//SIRT1//ZMYND8//NIPBL//BCOR//MOSPD1//GZF1//LCOR//JDP2//OSR1</t>
  </si>
  <si>
    <t>GO:0016477</t>
  </si>
  <si>
    <t>cell migration</t>
  </si>
  <si>
    <t>GDNF//ZEB2//OVOL2//CELSR3//MARK1//PAFAH1B1//NR2F2//NAV1//MDGA1//EGR3//SDCBP//CD2AP//BMPR2//ITGB3//NRP1//LRP8//PLXNA2//SLIT1//JAG2//MAP3K1//UNC5C//ADRA2A//CDH13//IRS2//ONECUT2//NF1//RAP2B//MAGI2//SCAI//LYST//MYH9//CD47//GAS6//PIK3R1//PIK3R2//SOS1//SLC7A11//EDNRA//CDH2//EPHA3//CUL3//DGKZ//VAV3//PRPF40A//SCYL3//SRGAP1//CTHRC1</t>
  </si>
  <si>
    <t>GO:0043583</t>
  </si>
  <si>
    <t>ear development</t>
  </si>
  <si>
    <t>JAG2//NOTCH1//NIPBL//DLX5//EPHB2//FGF9//FZD3//SOBP//CHD7//OSR1//CUX1//ATG5//CTHRC1//GLI2//RDH10</t>
  </si>
  <si>
    <t>GO:0023056</t>
  </si>
  <si>
    <t>positive regulation of signaling</t>
  </si>
  <si>
    <t>SNCA//VAMP3//ADRA2A//EREG//LANCL2//HOMER1//LDLRAP1//AKAP5//BMPR2//GDF6//CBL//NEDD4//ZEB2//NOTCH1//FGF9//ITGB3//PRKCB//MID1//TAOK3//NOD2//FOXA1//NCOA3//PELI1//EDA//PIM2//ZDHHC17//PELI2//MIER1//CDH2//AFAP1L2//SDCBP//WNT7B//SHOC2//SIRT1//CDH13//SHANK3//DCC//EDNRA//GAS6//DLX5//TNKS//DKK2//UBR5//FAM123B</t>
  </si>
  <si>
    <t>GO:0006888</t>
  </si>
  <si>
    <t>ER to Golgi vesicle-mediated transport</t>
  </si>
  <si>
    <t>SEC24D//SEC24A//SAR1B//LMAN1//SPAST//GOSR2//TRAPPC8//TRAPPC3</t>
  </si>
  <si>
    <t>GO:0050793</t>
  </si>
  <si>
    <t>regulation of developmental process</t>
  </si>
  <si>
    <t>GDNF//HOXA11//NOTCH1//MAGI2//NF1//GNA12//MYH9//EZR//PRPF40A//PALM2//BRWD3//EPHA3//FOXA1//ITGB3//ABL2//DCC//BCL11A//PAFAH1B1//SEPT7//COL4A3//ZCCHC11//GLI2//FMNL2//NBR1//TXLNG//BMPR2//OSR1//BCOR//CDH2//FLT3LG//EDNRA//SIRT1//ERRFI1//OVOL2//NCOA3//PURB//FOXO3//RCOR1//DPYSL2//YWHAG//NKX2-2//PBX1//MAP1B//GDF6//DLX5//WNT7B//PRKCB//HIPK1//MKL2//NIPBL//SHANK3//FGF9//NEDD4//SLIT1//NRP1//CHN1//RTN4R//SSH2//TIAM1//AP3D1//NEO1//EREG//NRG1//EPHB2//NLGN3//CTHRC1//PLAG1//PDE3A//PDE5A//BASP1//NUAK1</t>
  </si>
  <si>
    <t>GO:0001822</t>
  </si>
  <si>
    <t>kidney development</t>
  </si>
  <si>
    <t>GDNF//HOXA11//NF1//NIPBL//RDH10//OSR1//WNT7B//COL4A3//NID1//MAGI2//BASP1//EDNRA//GLI2//WFS1//RRM2B//C1GALT1//AQP11</t>
  </si>
  <si>
    <t>GO:0001568</t>
  </si>
  <si>
    <t>blood vessel development</t>
  </si>
  <si>
    <t>EPHB2//EREG//FGF9//MYH9//VAV3//SIRT1//C1GALT1//OVOL2//NAA15//ARHGAP24//EDNRA//NFATC3//STK4//NRP1//ZFP36L1//QKI//CDH13//NOTCH1//EGR3//COL4A3//NF1//WNT7B//PRKCB//HIPK1//CDH2//NR2F2//CHD7//ITGB3//ITGB8//OSR1//CRKL//FOXO1</t>
  </si>
  <si>
    <t>GO:0051173</t>
  </si>
  <si>
    <t>positive regulation of nitrogen compound metabolic process</t>
  </si>
  <si>
    <t>GO:0035162</t>
  </si>
  <si>
    <t>embryonic hemopoiesis</t>
  </si>
  <si>
    <t>STK4//FLT3LG//MLL//PBX1//SH2B3</t>
  </si>
  <si>
    <t>GO:0009888</t>
  </si>
  <si>
    <t>tissue development</t>
  </si>
  <si>
    <t>EDNRA//NFATC3//STK4//NRP1//GDNF//HOXA11//PBX1//GZF1//BMPR2//FZD3//ZEB2//OVOL2//FOXF2//BBS5//GLI2//FGF9//OSR1//E2F4//ONECUT2//BCL11B//MAGI2//EDA//STX2//ZBTB7B//NOTCH1//NF1//NR2F2//MYH9//ADAM12//CACNA2D2//EPHA3//FOXA1//NRG1//RDH10//PITX1//JAG2//WNT7B//EREG//MINPP1//NBR1//TXLNG//BCOR//DLX5//EZR//TIMP3//MYO5A//MREG//ERRFI1//NCOA3//MKL2//PPP3CA//ATG7//ATG5//CTHRC1//BASP1//NR3C1//MGMT//PDE4D//FOXN3//FOXO1//FOXO3//FOXK2//FOXJ3//FOXP4//FOXK1</t>
  </si>
  <si>
    <t>GO:0002009</t>
  </si>
  <si>
    <t>morphogenesis of an epithelium</t>
  </si>
  <si>
    <t>EDNRA//NFATC3//STK4//NRP1//GDNF//HOXA11//PBX1//GZF1//FZD3//OVOL2//ZEB2//BBS5//MAGI2//JAG2//WNT7B//FOXF2//CTHRC1//RDH10//FOXA1//GLI2//NR3C1//NOTCH1//NCOA3//OSR1</t>
  </si>
  <si>
    <t>GO:0043543</t>
  </si>
  <si>
    <t>protein acylation</t>
  </si>
  <si>
    <t>NAA15//NMT2//NCOA3//CLIP3//ZDHHC17//ZDHHC15//SIRT1//ESCO1//PPARGC1A//SNCA//TAF12//WDR5//KAT7//MLL</t>
  </si>
  <si>
    <t>GO:0051254</t>
  </si>
  <si>
    <t>positive regulation of RNA metabolic process</t>
  </si>
  <si>
    <t>NR3C1//ARID1A//NOTCH1//DLX5//FOXF2//FOXO1//FOXO3//GLI2//HOXA11//ILF3//MLL//NPAT//PSMD9//TBL1X//NR2F2//ZNF711//NCOA3//NRIP1//SERTAD2//MED13//MAP3K2//PPARGC1A//PIM2//FOXJ3//ZNF281//KDM3A//OVOL2//NAA15//AFAP1L2//FOXK1//GDF6//EN2//GABPB1//GDNF//FOXA1//NFATC3//NKX2-2//PBX1//PITX1//PLAGL2//POU2F1//PPP3CA//SS18//ZNF148//ONECUT2//KLF12//SIRT1//BCL11A//DCAF6//MOSPD1//MKL2//BCL11B//CSRNP3//OSR1//TRA2B//CELF3//MAP3K1</t>
  </si>
  <si>
    <t>GO:0007420</t>
  </si>
  <si>
    <t>brain development</t>
  </si>
  <si>
    <t>PAFAH1B1//NCOR1//ATG7//GLI2//FZD3//LRP8//ZEB2//DPYSL2//BCL11B//SHANK3//WNT7B//NF1//PLXNA2//PCSK1//PITX1//GNG12//SLIT1//EPHB2//NOTCH1//NR2F2//EN2//BMPR2//NR3C1//NKX2-2//TCF7//UNC5C//IRS2//SYNJ2//SLC7A11//NIPBL//MDGA1</t>
  </si>
  <si>
    <t>GO:0007411</t>
  </si>
  <si>
    <t>axon guidance</t>
  </si>
  <si>
    <t>CHN1//SLIT1//NRP1//EPHB2//FZD3//ABL2//COL4A3//DCC//DLX5//DPYSL2//GDNF//GLI2//ITGB3//MYH9//NEO1//PLXNA2//SCN1B//SDCBP//SOS1//EZR//ST8SIA4//UNC5C//RANBP9//PLXNC1//SRGAP1//UNC5D</t>
  </si>
  <si>
    <t>GO:0006996</t>
  </si>
  <si>
    <t>organelle organization</t>
  </si>
  <si>
    <t>ATG5//CUL3//PAFAH1B1//MYH9//MARK1//MID1//SS18//BCOR//LATS1//MAP1B//SPAST//NAV1//H1F0//EZR//TWF1//ADRA2A//RND3//NF1//PFN2//SDCBP//TNXB//CORO2A//PARVA//SSH2//FMNL2//DPYSL2//SGCB//CECR2//PRPF40A//BRWD3//VAV3//RRM2B//ARID1A//SMARCD2//FOXA1//BAZ1A//PBRM1//NR3C1//SIRT1//DNMT3A//TOMM70A//TOMM40//MRE11A//PPARGC1A//SNCA//RANBP9//LMAN1//COG2//FAM109A//NAGPA//TNKS//NIPBL//SEPT7//PPP1R12A//CD2AP//EML4//CHFR//LMLN//UBE2D1//MAP3K1//PIM2//ZDHHC15//MLL//PRKCB//NCOR1//WDR5//KAT7//SETD1B//KDM6B//RCOR1//CHD5//UBN1//CHD7//KDM3A//CHD9//AEBP2//NCOA3//RNF2//CNN3//LIMCH1//TRPM7//TMEM48//CLIP3//LYST//EPHA3//TTLL3//TAF12//EREG//SEC24D//SEC24A//SAR1B//SYNJ2//AQP11//ARHGEF10//PPM1E//WDR82//VPS54//RAB7A//SHANK3//ABL2//ATG7</t>
  </si>
  <si>
    <t>GO:0044237</t>
  </si>
  <si>
    <t>cellular metabolic process</t>
  </si>
  <si>
    <t>ERO1L//SIRT1//MRE11A//ATG5//ORC4//TOP1//CDC7//DBF4//KAT7//RRM2B//REV1//CCNT2//E2F4//NPAT//AHCY//CUX1//DNMT3A//FOXO3//NR6A1//GLI2//MECP2//NFX1//NOTCH1//RNF2//TBL1X//NR2F2//ZNF148//NRIP1//NCOR1//NCOR2//HEXIM1//ZMYND11//ZHX1//KLF12//KDM6B//RCOR1//ZMYND8//NIPBL//BCOR//MOSPD1//GZF1//LCOR//JDP2//OSR1//GNAI2//MAP3K1//MAP3K2//NOD2//TAB3//PSMB2//PSMD9//UBE2D1//UBE2V2//TNKS//UBR5//CHFR//NEDD4//HERC3//ZFP36L1//EIF4E//EDC3//TRA2B//CELF3//FRG1//HNRNPC//HNRNPA3//ITGB8//ST8SIA4//FAM109A//SNCA//VAMP3//EDNRA//ITGB3//CLIP3//PELI2//MAGI2//RDH10//RRN3//BMPR2//CEBPD//NR3C1//MAF//MLL//MNT//NFATC3//NFATC4//ARID4A//TAF4B//TAF12//RNMT//COPS2//NFAT5//ZBTB7B//POU2F1//LMAN1//NKTR//PPID//ST13//DNAJC16//EDEM3//H1F0//ADRA2A//EREG//ERRFI1//SNX6//CBL//CUL3//PJA2//MARCH6//FBXW2//DCAF6//MARCH4//KCTD10//NPY1R//IRS2//GK//PPARGC1A//IDH1//ADCY3//PCSK1//CACNA2D2//AKAP5//GNG12//UCP3//CTPS//DPYSL2//SLC29A2//AK3//METTL4//RND3//GNA12//RAB7A//SAR1B//RAB14//PDE3A//PDE4D//MYH9//ATP8B1//KIF1B//OLA1//UPP2//BAZ1A//MGMT//ESCO1//TAOK3//INO80D//KIAA2022//SLC30A9//CECR2//SIRT5//ARID1A//CREBZF//CTNND2//EGR3//ELAVL2//FOXA1//FOXK2//AFF3//NR3C2//MYBL2//MYCL1//PBX1//PLAG1//PLAGL2//SS18//TCF7//TEAD1//ZNF200//ZNF516//PCGF3//WDR5//KLF8//ZNF652//ZNF507//MLXIP//SETD1B//CHD5//ZBTB44//TFB1M//KLF3//ARID4B//BCL11A//BNC2//ZNF770//PBRM1//ZNF654//CHD7//TXLNG//ZNF395//MKL2//MIER1//GPBP1L1//BCL11B//CHD9//ZNF697//C14ORF43//ZNF618//AEBP2//ZNF684//MIER3//HIPK1//SCAI//LIN28B//GABPB1//PRKCB//SMARCD2//UBN1//FOXK1//LCORL//UTP14C//MED13//NOVA1//DHX15//QKI//PRPF40A//SCNM1//EIF2C4//EIF4G2//MRPS25//TNRC6A//TNRC6C//CPEB2//ABL2//ATG7//NAGPA//ADRBK2//EPHB2//GMFB//MARK1//MAP2K4//STK4//LATS1//PIM2//ICK//WNK3//NF1//YWHAG//PPM1E//PPP1R12A//PPP3CA//PTPRD//SBF1//PTPN21//SSH2//NAA15//FUT9//COG2//B3GNT5//DOLPP1//ALG9//GALNT6//NMT2//PTAR1//CUL5//USP15//USP46//SLC6A6//YOD1//OAZ2//GLUL//LGSN//ABHD5//AGPAT5//RPE65//MINPP1//DDIT4//SH3PXD2A//WFS1//GOSR2//NRG1//GRM3//DGKG//DGKZ//JAG2//WNT7B//LPGAT1//BCKDHB//PDE5A//ABAT//ULK2//ZCCHC11//GDF6//DLG2//CSRNP3//OVOL2//FOXO1//INTS6//INTS2//NBR1//GALNT3//C1GALT1//GXYLT1//DLX5//FOXF2//HOXA11//ILF3//ZNF711//NCOA3//SERTAD2//FOXJ3//ZNF281//KDM3A//AFAP1L2//FOXN3//PURB//BASP1//CBX1//LANCL2//PHF12//PCGF6//ZNF382//FXR1//GAS6//TTLL3//SEC24D//SEC24A//ZDHHC17//ZDHHC15//CHST15//B3GNT1//ERLIN1//N4BP1//PELI1//LDLRAP1//RAP2B//ASAP1//CHN1//EPHA3//PAFAH1B1//RASAL2//SOS1//CNN3//ARHGEF10//SOAT1//NUAK1//PIK3R2//SDCBP//MYO5A//ZNRF1//ZEB2//TWF1//AMPH//VAV3//SNX18//PIK3R1//RGL1//LRP8//EN2//GDNF//NKX2-2//PITX1//ONECUT2//GPD1L//TRPM7//SYNJ2//NRP1//TIMP3//FOXP4//EDA//WDR82//MEX3D</t>
  </si>
  <si>
    <t>GO:0048598</t>
  </si>
  <si>
    <t>embryonic morphogenesis</t>
  </si>
  <si>
    <t>RNF2//BMPR2//CUL3//STK4//OVOL2//FZD3//ZEB2//BBS5//HOXA11//JAG2//WNT7B//GLI2//DLX5//FGF9//PBX1//POU2F1//OSR1//RDH10//AFF3//NOTCH1//PITX1//CHD7//NIPBL//EPHB2//SOBP//GNA12//FLVCR1//LMBR1//FOXP4//GDNF//CTHRC1</t>
  </si>
  <si>
    <t>GO:0010647</t>
  </si>
  <si>
    <t>positive regulation of cell communication</t>
  </si>
  <si>
    <t>ADRA2A//EREG//LANCL2//HOMER1//LDLRAP1//AKAP5//BMPR2//GDF6//CBL//NEDD4//SIRT1//ZEB2//NOTCH1//FGF9//ITGB3//PRKCB//MID1//TAOK3//NOD2//FOXA1//NCOA3//PELI1//EDA//PIM2//ZDHHC17//PELI2//MIER1//CDH2//AFAP1L2//SDCBP//WNT7B//SHOC2//CDH13//SHANK3//SNCA//DCC//EDNRA//GAS6//DLX5//TNKS//DKK2//UBR5//FAM123B</t>
  </si>
  <si>
    <t>GO:0050770</t>
  </si>
  <si>
    <t>regulation of axonogenesis</t>
  </si>
  <si>
    <t>BCL11A//MAP1B//PAFAH1B1//DCC//SLIT1//NRP1//RTN4R//TIAM1//CDH2//CHN1//SSH2</t>
  </si>
  <si>
    <t>GO:0048870</t>
  </si>
  <si>
    <t>cell motility</t>
  </si>
  <si>
    <t>GDNF//ZEB2//OVOL2//CELSR3//MARK1//PAFAH1B1//NR2F2//NAV1//MDGA1//EGR3//SDCBP//CD2AP//BMPR2//ITGB3//NRP1//CDH2//EPHA3//CUL3//DGKZ//VAV3//PRPF40A//SCYL3//SRGAP1//CTHRC1//LRP8//PLXNA2//SLIT1//CELF3//JAG2//MAP3K1//UNC5C//ADRA2A//CDH13//IRS2//ONECUT2//NF1//RAP2B//MAGI2//SCAI//LYST//MYH9//CD47//GAS6//PIK3R1//PIK3R2//SOS1//SLC7A11//EDNRA//ABL2</t>
  </si>
  <si>
    <t>GO:0051674</t>
  </si>
  <si>
    <t>localization of cell</t>
  </si>
  <si>
    <t>GO:0016055</t>
  </si>
  <si>
    <t>Wnt receptor signaling pathway</t>
  </si>
  <si>
    <t>MAGI2//ZEB2//FGF9//TBL1X//TCF7//WNT7B//FZD3//CTHRC1//FAM123B//CDH2//NOTCH1//STK4//LATS1//DKK2//DLX5//EDA//TNKS//UBR5//MARK1//CUL3//SOSTDC1//CSNK1G1</t>
  </si>
  <si>
    <t>GO:0050767</t>
  </si>
  <si>
    <t>regulation of neurogenesis</t>
  </si>
  <si>
    <t>NOTCH1//NF1//ABL2//DCC//EPHA3//BCL11A//PAFAH1B1//DPYSL2//YWHAG//NKX2-2//PBX1//GLI2//FOXA1//MAP1B//GDF6//SHANK3//NEDD4//SLIT1//NRP1//WNT7B//CDH2//CHN1//RTN4R//SSH2//TIAM1//PLAG1</t>
  </si>
  <si>
    <t>GO:0051960</t>
  </si>
  <si>
    <t>regulation of nervous system development</t>
  </si>
  <si>
    <t>NOTCH1//NF1//ABL2//DCC//EPHA3//BCL11A//PAFAH1B1//GLI2//CDH2//DPYSL2//YWHAG//NKX2-2//PBX1//FOXA1//MAP1B//GDF6//SHANK3//NEDD4//SLIT1//NRP1//WNT7B//CHN1//RTN4R//SSH2//TIAM1//EPHB2//NLGN3//PLAG1</t>
  </si>
  <si>
    <t>GO:0071842</t>
  </si>
  <si>
    <t>cellular component organization at cellular level</t>
  </si>
  <si>
    <t>ATG5//CUL3//PAFAH1B1//MYH9//MARK1//MID1//SS18//BCOR//LATS1//MAP1B//SPAST//NAV1//H1F0//EZR//TWF1//ADRA2A//RND3//NF1//PFN2//SDCBP//TNXB//CORO2A//PARVA//SSH2//FMNL2//DPYSL2//SGCB//CECR2//PRPF40A//BRWD3//VAV3//RRM2B//ARID1A//SMARCD2//FOXA1//BAZ1A//PBRM1//NR3C1//SIRT1//DNMT3A//TOMM70A//TOMM40//CD2AP//ATG7//MRE11A//PPARGC1A//SNCA//RANBP9//LMAN1//COG2//FAM109A//NAGPA//ITGB3//TNKS//NIPBL//SEPT7//PPP1R12A//EML4//CHFR//LMLN//UBE2D1//NRG1//DCC//NOTCH1//WNT7B//ULK2//BCL11B//RTN4R//ABL2//COL4A3//DLX5//EPHB2//GDNF//GLI2//NEO1//PLXNA2//SCN1B//SLIT1//SOS1//ST8SIA4//UNC5C//NRP1//PLXNC1//SRGAP1//UNC5D//CELSR3//CDH2//NLGN3//CHN1//MAP3K1//PIM2//BBS5//EPHA3//BCL11A//ZDHHC15//GJB1//IGSF9//MLL//PRKCB//NCOR1//WDR5//KAT7//SETD1B//KDM6B//RCOR1//CHD5//UBN1//CHD7//KDM3A//CHD9//AEBP2//NCOA3//RNF2//ASAP1//CDH13//STX2//FOXF2//CNN3//LIMCH1//TRPM7//TMEM48//CLIP3//NEDD4//LYST//NID1//CDH11//TTLL3//E2F4//ONECUT2//TAF12//PLEKHA7//EREG//SEC24D//SEC24A//SAR1B//SYNJ2//AQP11//TIAM1//ARHGEF10//PPM1E//WDR82//VPS54//CTHRC1//SHANK3//PSMD9//FZD3//RAB7A</t>
  </si>
  <si>
    <t>GO:0072001</t>
  </si>
  <si>
    <t>renal system development</t>
  </si>
  <si>
    <t>GDNF//HOXA11//NF1//NIPBL//RDH10//GLI2//WFS1//RRM2B//C1GALT1//AQP11//OSR1//WNT7B//COL4A3//NID1//MAGI2//BASP1//EDNRA</t>
  </si>
  <si>
    <t>GO:0010467</t>
  </si>
  <si>
    <t>gene expression</t>
  </si>
  <si>
    <t>E2F4//NPAT//CUX1//DNMT3A//FOXO3//NR6A1//GLI2//MECP2//NFX1//NOTCH1//RNF2//TBL1X//NR2F2//ZNF148//NRIP1//NCOR1//NCOR2//HEXIM1//ZMYND11//ZHX1//KLF12//KDM6B//RCOR1//SIRT1//ZMYND8//NIPBL//BCOR//MOSPD1//GZF1//LCOR//JDP2//OSR1//EIF4E//TRA2B//CELF3//FRG1//HNRNPC//HNRNPA3//RRN3//BMPR2//CCNT2//CEBPD//NR3C1//MAF//MLL//MNT//NFATC3//NFATC4//ARID4A//TAF4B//TAF12//RNMT//COPS2//NFAT5//ZBTB7B//POU2F1//MGMT//SIRT5//ARID1A//BAZ1A//CREBZF//ZFP36L1//CBL//CTNND2//EGR3//ELAVL2//FOXA1//FOXK2//AFF3//NR3C2//MYBL2//MYCL1//PBX1//PLAG1//PLAGL2//SS18//TCF7//TEAD1//ZNF200//ZNF516//PCGF3//SLC30A9//WDR5//KAT7//KLF8//ZNF652//ZNF507//MLXIP//SETD1B//CHD5//ZBTB44//TFB1M//KLF3//ARID4B//BCL11A//BNC2//INO80D//ZNF770//PBRM1//ZNF654//CHD7//TXLNG//ZNF395//MKL2//MIER1//GPBP1L1//BCL11B//CHD9//ZNF697//C14ORF43//ZNF618//AEBP2//ZNF684//MIER3//HIPK1//SCAI//LIN28B//GABPB1//PRKCB//SMARCD2//UBN1//FOXK1//LCORL//UTP14C//MED13//PPARGC1A//NOVA1//DHX15//QKI//PRPF40A//SCNM1//EIF4G2//MRPS25//TNRC6A//TNRC6C//CPEB2//EIF2C4//EREG//MEX3D//FGF9//WNT7B//NCOA3//ZNF281//NEDD4//OVOL2//INTS6//INTS2//PCSK1//DLX5//FOXF2//FOXO1//HOXA11//ILF3//PSMD9//ZNF711//SERTAD2//MAP3K2//PIM2//FOXJ3//KDM3A//NAA15//AFAP1L2//GDF6//FOXN3//NRG1//ATP8B1//PURB//BASP1//CBX1//LANCL2//PHF12//SNX6//PCGF6//ZNF382//DSC3//WFS1//FXR1//ZCCHC11//SNCA//CDH13//EN2//GDNF//NKX2-2//PITX1//PPP3CA//ONECUT2//DCAF6//CSRNP3//FOXP4//EDA//NOD2//TAB3//PSMB2//EDC3</t>
  </si>
  <si>
    <t>GO:0061097</t>
  </si>
  <si>
    <t>regulation of protein tyrosine kinase activity</t>
  </si>
  <si>
    <t>ADRA2A//EREG//ERRFI1//SNX6//NRG1//AFAP1L2//RAP2B</t>
  </si>
  <si>
    <t>GO:0045893</t>
  </si>
  <si>
    <t>positive regulation of transcription, DNA-dependent</t>
  </si>
  <si>
    <t>NR3C1//ARID1A//NOTCH1//DLX5//EN2//FOXF2//FOXO1//FOXO3//GABPB1//GDNF//GLI2//FOXA1//MLL//NFATC3//NKX2-2//PBX1//PITX1//PLAGL2//POU2F1//PPP3CA//SS18//TBL1X//ZNF148//NCOA3//NRIP1//ONECUT2//MED13//PPARGC1A//KLF12//SIRT1//BCL11A//DCAF6//MOSPD1//MKL2//BCL11B//CSRNP3//OSR1//HOXA11//ILF3//NPAT//PSMD9//NR2F2//ZNF711//SERTAD2//MAP3K2//PIM2//FOXJ3//ZNF281//KDM3A//OVOL2//NAA15//AFAP1L2//FOXK1//GDF6</t>
  </si>
  <si>
    <t>GO:0051568</t>
  </si>
  <si>
    <t>histone H3-K4 methylation</t>
  </si>
  <si>
    <t>BCOR//MLL//WDR5//SETD1B//WDR82</t>
  </si>
  <si>
    <t>GO:0016043</t>
  </si>
  <si>
    <t>cellular component organization</t>
  </si>
  <si>
    <t>ATG5//CUL3//PAFAH1B1//MYH9//MARK1//MID1//SS18//BCOR//LATS1//STK4//MAP1B//SPAST//NAV1//FOXF2//GDNF//MAGI2//BCL11B//H1F0//EZR//TWF1//ADRA2A//RND3//NF1//PFN2//SDCBP//TNXB//CORO2A//PARVA//SSH2//FMNL2//DPYSL2//SGCB//CECR2//PRPF40A//BRWD3//VAV3//RRM2B//ARID1A//SMARCD2//FOXA1//BAZ1A//PBRM1//NR3C1//SIRT1//DNMT3A//MLL//ZNF148//VAMP3//RANBP9//PPARGC1A//CD2AP//TOMM70A//TOMM40//AMPH//LRP8//RAB7A//SNX18//IGF2R//LDLRAP1//NLGN3//GOSR2//ATG7//MRE11A//SNCA//LMAN1//COG2//FAM109A//NAGPA//ITGB3//TNKS//NIPBL//SEPT7//PPP1R12A//EML4//CHFR//LMLN//UBE2D1//NRG1//DCC//NOTCH1//WNT7B//ULK2//RTN4R//ABL2//COL4A3//DLX5//EPHB2//GLI2//NEO1//PLXNA2//SCN1B//SLIT1//SOS1//ST8SIA4//UNC5C//NRP1//PLXNC1//SRGAP1//UNC5D//CELSR3//CDH2//CACNA2D2//CHN1//GNA12//PALM2//E2F4//MAP3K1//PIM2//BBS5//EPHA3//BCL11A//GJB1//SEC24D//SEC24A//SAR1B//ZDHHC15//IGSF9//PRKCB//NCOR1//WDR5//KAT7//SETD1B//KDM6B//RCOR1//CHD5//UBN1//CHD7//KDM3A//CHD9//AEBP2//NCOA3//RNF2//ASAP1//CDH13//STX2//BMPR2//FHL1//SERTAD2//NDRG3//FOXK1//CNN3//LIMCH1//TRPM7//TMEM48//CLIP3//NEDD4//ADRBK2//LYST//NID1//CDH11//SOAT1//TTLL3//ONECUT2//ST13//AQP11//DLG2//DDIT4//TAF12//PLEKHA7//ATP8B1//ATP11A//EREG//CBL//SGIP1//SYNJ2//AP3D1//TIAM1//MYO5A//NBR1//NOD2//ARHGEF10//PPM1E//WDR82//SHANK3//VPS54//CTHRC1//BASP1//PSMD9//FZD3//PIK3R1//WNK3</t>
  </si>
  <si>
    <t>GO:0009967</t>
  </si>
  <si>
    <t>positive regulation of signal transduction</t>
  </si>
  <si>
    <t>ADRA2A//EREG//LANCL2//AKAP5//BMPR2//GDF6//CBL//NEDD4//ZEB2//NOTCH1//FGF9//ITGB3//PRKCB//MID1//TAOK3//NOD2//FOXA1//NCOA3//PELI1//EDA//PIM2//ZDHHC17//PELI2//MIER1//CDH2//AFAP1L2//SDCBP//WNT7B//SHOC2//SIRT1//CDH13//DCC//EDNRA//GAS6//DLX5//TNKS//DKK2//UBR5//FAM123B//HOMER1//LDLRAP1</t>
  </si>
  <si>
    <t>GO:0048583</t>
  </si>
  <si>
    <t>regulation of response to stimulus</t>
  </si>
  <si>
    <t>MAP3K2//NOD2//TAB3//TAP2//MAP3K1//MAP2K4//PELI2//PELI1//PDE5A//SIRT1//ADRA2A//EREG//ERRFI1//SNX6//UBE2V2//RAB7A//WNT7B//RIC8B//GLI2//LANCL2//YWHAG//SPRY3//SPRED3//HOMER1//LDLRAP1//SCAI//SNCA//PJA2//AKAP5//HIPK1//BMPR2//GDF6//NCOR1//CBL//NEDD4//PIK3R1//PIK3R2//ZEB2//FGF9//NR3C1//ONECUT2//PEG10//NOTCH1//SOSTDC1//ITGB3//PRKCB//MYO5A//ZCCHC11//DDIT4//IQSEC2//ASAP1//CHN1//NF1//EPHA3//PAFAH1B1//RASAL2//SOS1//NBR1//FOXO1//MID1//TAOK3//MAGI2//FOXA1//NCOA3//CDH2//TIAM1//ARHGEF10//VAV3//ARHGEF3//CUL3//ADRBK2//MYH9//CDH13//EDA//PIM2//ZDHHC17//MIER1//ZMYND11//MGMT//AFAP1L2//OVOL2//SDCBP//SHOC2//DGKZ//SLIT1//NRP1//EDNRA//KLRG1//RHOBTB1//RGL1//SRGAP1//ARHGAP24//FAM123B//DCC//GAS6//STK4//LATS1//DKK2//CTHRC1//DLX5//TNKS//UBR5//SGIP1//NUAK1//SHANK3//MLL//GDNF//MCL1</t>
  </si>
  <si>
    <t>GO:0002064</t>
  </si>
  <si>
    <t>epithelial cell development</t>
  </si>
  <si>
    <t>BCL11B//WNT7B//BASP1//FOXA1//PDE4D//MAGI2//GDNF//E2F4//ONECUT2</t>
  </si>
  <si>
    <t>GO:0090304</t>
  </si>
  <si>
    <t>nucleic acid metabolic process</t>
  </si>
  <si>
    <t>SIRT1//MRE11A//ORC4//TOP1//CDC7//DBF4//KAT7//RRM2B//REV1//E2F4//NPAT//CUX1//DNMT3A//FOXO3//NR6A1//GLI2//MECP2//NFX1//NOTCH1//RNF2//TBL1X//NR2F2//ZNF148//NRIP1//NCOR1//NCOR2//HEXIM1//ZMYND11//ZHX1//KLF12//KDM6B//RCOR1//ZMYND8//NIPBL//BCOR//MOSPD1//GZF1//LCOR//JDP2//OSR1//ZFP36L1//EIF4E//EDC3//TRA2B//CELF3//FRG1//HNRNPC//HNRNPA3//UBE2V2//RRN3//BMPR2//CCNT2//CEBPD//NR3C1//MAF//MLL//MNT//NFATC3//NFATC4//ARID4A//TAF4B//TAF12//RNMT//COPS2//NFAT5//ZBTB7B//POU2F1//H1F0//BAZ1A//MGMT//ESCO1//TAOK3//INO80D//KIAA2022//SLC30A9//CECR2//SIRT5//ARID1A//CREBZF//CBL//CTNND2//EGR3//ELAVL2//FOXA1//FOXK2//AFF3//NR3C2//MYBL2//MYCL1//PBX1//PLAG1//PLAGL2//SS18//TCF7//TEAD1//ZNF200//ZNF516//PCGF3//WDR5//KLF8//ZNF652//ZNF507//MLXIP//SETD1B//CHD5//ZBTB44//TFB1M//KLF3//ARID4B//BCL11A//BNC2//ZNF770//PBRM1//ZNF654//CHD7//TXLNG//ZNF395//MKL2//MIER1//GPBP1L1//BCL11B//CHD9//ZNF697//C14ORF43//ZNF618//AEBP2//ZNF684//MIER3//HIPK1//SCAI//LIN28B//GABPB1//PRKCB//SMARCD2//UBN1//FOXK1//LCORL//UTP14C//MED13//PPARGC1A//NOVA1//DHX15//QKI//PRPF40A//SCNM1//EIF2C4//EREG//ZCCHC11//NEDD4//OVOL2//EIF4G2//PSMB2//PSMD9//INTS6//INTS2//DLX5//FOXF2//FOXO1//HOXA11//ILF3//ZNF711//NCOA3//SERTAD2//MAP3K2//PIM2//FOXJ3//ZNF281//KDM3A//NAA15//AFAP1L2//GDF6//FOXN3//NRG1//ATP8B1//PURB//BASP1//CBX1//LANCL2//PHF12//SNX6//PCGF6//ZNF382//TNKS//WFS1//EN2//GDNF//NKX2-2//PITX1//PPP3CA//ONECUT2//DCAF6//CSRNP3//MAP3K1//FOXP4//EDA//NOD2//TAB3//MEX3D</t>
  </si>
  <si>
    <t>GO:0060828</t>
  </si>
  <si>
    <t>regulation of canonical Wnt receptor signaling pathway</t>
  </si>
  <si>
    <t>CDH2//NOTCH1//STK4//LATS1//DKK2//CTHRC1//FAM123B//DLX5//EDA//FGF9//TNKS//UBR5</t>
  </si>
  <si>
    <t>GO:0060485</t>
  </si>
  <si>
    <t>mesenchyme development</t>
  </si>
  <si>
    <t>GDNF//ZEB2//OVOL2//FOXF2//EPHA3//NOTCH1//FOXA1//EDNRA//NRG1//RDH10//FGF9//WNT7B//BASP1//OSR1</t>
  </si>
  <si>
    <t>GO:0030518</t>
  </si>
  <si>
    <t>intracellular steroid hormone receptor signaling pathway</t>
  </si>
  <si>
    <t>ARID1A//NCOA3//NRIP1//MED13//PPARGC1A//KDM3A//FOXA1//NR3C1//NEDD4//UBR5//SIRT1</t>
  </si>
  <si>
    <t>GO:0034641</t>
  </si>
  <si>
    <t>cellular nitrogen compound metabolic process</t>
  </si>
  <si>
    <t>SIRT1//MRE11A//ORC4//TOP1//CDC7//DBF4//KAT7//RRM2B//REV1//E2F4//NPAT//AHCY//CUX1//DNMT3A//FOXO3//NR6A1//GLI2//MECP2//NFX1//NOTCH1//RNF2//TBL1X//NR2F2//ZNF148//NRIP1//NCOR1//NCOR2//HEXIM1//ZMYND11//ZHX1//KLF12//KDM6B//RCOR1//ZMYND8//NIPBL//BCOR//MOSPD1//GZF1//LCOR//JDP2//OSR1//ZFP36L1//EIF4E//EDC3//TRA2B//CELF3//FRG1//HNRNPC//HNRNPA3//UBE2V2//RRN3//BMPR2//CCNT2//CEBPD//NR3C1//MAF//MLL//MNT//NFATC3//NFATC4//ARID4A//TAF4B//TAF12//RNMT//COPS2//NFAT5//ZBTB7B//POU2F1//H1F0//IDH1//CTPS//DPYSL2//SLC29A2//AK3//METTL4//ADCY3//RND3//GNA12//GNAI2//RAB7A//SAR1B//RAB14//PDE3A//PDE4D//MYH9//ATP8B1//KIF1B//OLA1//UPP2//BAZ1A//MGMT//ESCO1//TAOK3//INO80D//KIAA2022//SLC30A9//CECR2//SIRT5//ARID1A//CREBZF//CBL//CTNND2//EGR3//ELAVL2//FOXA1//FOXK2//AFF3//NR3C2//MYBL2//MYCL1//PBX1//PLAG1//PLAGL2//SS18//TCF7//TEAD1//ZNF200//ZNF516//PCGF3//WDR5//KLF8//ZNF652//ZNF507//MLXIP//SETD1B//CHD5//ZBTB44//TFB1M//KLF3//ARID4B//BCL11A//BNC2//ZNF770//PBRM1//ZNF654//CHD7//TXLNG//ZNF395//MKL2//MIER1//GPBP1L1//BCL11B//CHD9//ZNF697//C14ORF43//ZNF618//AEBP2//ZNF684//MIER3//HIPK1//SCAI//LIN28B//GABPB1//PRKCB//SMARCD2//UBN1//FOXK1//LCORL//UTP14C//MED13//PPARGC1A//NOVA1//DHX15//QKI//PRPF40A//SCNM1//EIF2C4//SLC6A6//ATG7//YOD1//OAZ2//PSMB2//PSMD9//GLUL//LGSN//EDNRA//NPY1R//ADRA2A//GRM3//BCKDHB//PDE5A//EREG//ABAT//ZCCHC11//NEDD4//OVOL2//EIF4G2//INTS6//INTS2//DLX5//FOXF2//FOXO1//HOXA11//ILF3//ZNF711//NCOA3//SERTAD2//MAP3K2//PIM2//FOXJ3//ZNF281//KDM3A//NAA15//AFAP1L2//GDF6//FOXN3//NRG1//PURB//BASP1//CBX1//LANCL2//PHF12//SNX6//PCGF6//ZNF382//AKAP5//TNKS//ASAP1//CHN1//NF1//EPHA3//PAFAH1B1//RASAL2//SOS1//ERRFI1//CNN3//ARHGEF10//SNCA//WFS1//AMPH//VAV3//SNX18//EN2//GDNF//NKX2-2//PITX1//PPP3CA//ONECUT2//DCAF6//CSRNP3//MAP3K1//FOXP4//EDA//NOD2//TAB3//MEX3D//PCSK1</t>
  </si>
  <si>
    <t>GO:0043584</t>
  </si>
  <si>
    <t>nose development</t>
  </si>
  <si>
    <t>POU2F1//DLX5//CHD7//RDH10</t>
  </si>
  <si>
    <t>GO:0060284</t>
  </si>
  <si>
    <t>regulation of cell development</t>
  </si>
  <si>
    <t>NOTCH1//NF1//EPHA3//FOXA1//HOXA11//ABL2//DCC//BCL11A//PAFAH1B1//DPYSL2//YWHAG//NKX2-2//PBX1//GLI2//MAP1B//GDF6//SHANK3//NEDD4//SLIT1//NRP1//WNT7B//CDH2//CHN1//RTN4R//SSH2//TIAM1//PLAG1//PDE3A//PDE5A//GDNF</t>
  </si>
  <si>
    <t>GO:0090263</t>
  </si>
  <si>
    <t>positive regulation of canonical Wnt receptor signaling pathway</t>
  </si>
  <si>
    <t>DLX5//EDA//FGF9//TNKS//DKK2//UBR5//FAM123B</t>
  </si>
  <si>
    <t>GO:0007266</t>
  </si>
  <si>
    <t>Rho protein signal transduction</t>
  </si>
  <si>
    <t>CDH2//SOS1//TIAM1//ARHGEF10//VAV3//ARHGEF3//CUL3//SCAI//ADRA2A//CDH13//EDNRA//GNA12//SRGAP1</t>
  </si>
  <si>
    <t>GO:0060541</t>
  </si>
  <si>
    <t>respiratory system development</t>
  </si>
  <si>
    <t>CUX1//GLI2//NR3C1//FOXA1//NOTCH1//WNT7B//POU2F1//CHD7//RDH10//BMPR2//ERRFI1//DLX5//FGF9//BASP1//EDA</t>
  </si>
  <si>
    <t>GO:0045664</t>
  </si>
  <si>
    <t>regulation of neuron differentiation</t>
  </si>
  <si>
    <t>ABL2//DCC//EPHA3//BCL11A//PAFAH1B1//NKX2-2//PBX1//GLI2//FOXA1//MAP1B//GDF6//NOTCH1//NEDD4//SLIT1//NRP1//CDH2//CHN1//RTN4R//SSH2//TIAM1//DPYSL2//YWHAG</t>
  </si>
  <si>
    <t>GO:0048514</t>
  </si>
  <si>
    <t>blood vessel morphogenesis</t>
  </si>
  <si>
    <t>EPHB2//EREG//FGF9//MYH9//VAV3//SIRT1//C1GALT1//OVOL2//NAA15//ARHGAP24//EDNRA//NFATC3//STK4//NRP1//ZFP36L1//QKI//CDH13//NOTCH1//EGR3//COL4A3//NF1//WNT7B//PRKCB//HIPK1//CHD7//ITGB3//CDH2//NR2F2</t>
  </si>
  <si>
    <t>GO:0006829</t>
  </si>
  <si>
    <t>zinc ion transport</t>
  </si>
  <si>
    <t>SLC30A4//SLC39A14//SLC30A8//SLC30A9//SLC30A7</t>
  </si>
  <si>
    <t>GO:0065008</t>
  </si>
  <si>
    <t>regulation of biological quality</t>
  </si>
  <si>
    <t>GLUL//SLC38A1//PPARGC1A//EPHA3//SIRT1//SNCA//PDE5A//RDH10//BMPR2//WFS1//SCN1B//TWF1//ADRA2A//DAGLA//CALU//CD47//DGKG//GAS6//GNA12//GNAI2//ITGB3//LMAN1//PDE3A//PIK3R1//PIK3R2//PRKCB//SOS1//LRP8//DGKZ//SH2B3//MRVI1//VAV3//RCOR1//SLC7A11//AK3//ZFYVE20//PDIA4//DNAJC16//TMX3//STIM2//FLVCR1//SLC39A14//SLC30A8//E2F4//SLC9A4//MRE11A//EZR//EDNRA//ABAT//RAB14//SLC38A2//LIN7C//SYT2//SLC29A2//SLC30A4//PCSK1//CACNA2D2//AKAP5//PFN2//SSH2//NR3C1//NPY1R//MYH9//PRPF40A//PALM2//BRWD3//FOXA1//ABHD5//SEPT7//DSC3//PIM2//TAP2//SCN1A//MCL1//NF1//ARHGEF10//MYO5A//ILDR2//BCL11A//LATS1//MAP3K1//CDH2//PSMD9//IRS2//SLC30A7//TNKS//WNT7B//ATG5//SCN2A//QKI//FOXO3//SOAT1//NCOR1//LDLRAP1//ATP8B1//ATP11A//MAP1B//PAFAH1B1//SHANK3//PPP3CA//CTNND2//YWHAG//NETO1//AQP11//DCC//SLIT1//NRP1//VPS54//EPHB2//CUL5//GDNF//NLGN3//CHD7//AP3D1//WNK3//SGIP1</t>
  </si>
  <si>
    <t>GO:0022603</t>
  </si>
  <si>
    <t>regulation of anatomical structure morphogenesis</t>
  </si>
  <si>
    <t>GDNF//HOXA11//NOTCH1//MAGI2//GNA12//MYH9//EZR//PRPF40A//PALM2//BRWD3//EPHA3//FOXA1//SEPT7//COL4A3//NF1//FMNL2//BCL11A//EDNRA//PRKCB//HIPK1//MAP1B//PAFAH1B1//DCC//NEDD4//SLIT1//NRP1//CDH2//CHN1//RTN4R//SSH2//TIAM1//CTHRC1//BCOR//OSR1</t>
  </si>
  <si>
    <t>GO:0007413</t>
  </si>
  <si>
    <t>axonal fasciculation</t>
  </si>
  <si>
    <t>EPHA3//CELSR3//EPHB2//NRP1</t>
  </si>
  <si>
    <t>GO:0071840</t>
  </si>
  <si>
    <t>cellular component organization or biogenesis</t>
  </si>
  <si>
    <t>ATG5//CUL3//PAFAH1B1//MYH9//MARK1//MID1//SS18//BCOR//LATS1//STK4//MAP1B//SPAST//NAV1//FOXF2//GDNF//MAGI2//BCL11B//H1F0//EZR//TWF1//ADRA2A//RND3//NF1//PFN2//SDCBP//TNXB//CORO2A//PARVA//SSH2//FMNL2//DPYSL2//SGCB//CECR2//PRPF40A//BRWD3//VAV3//RRM2B//ARID1A//SMARCD2//FOXA1//BAZ1A//PBRM1//NR3C1//SIRT1//DNMT3A//FRG1//UTP14C//MLL//ZNF148//VAMP3//RANBP9//PPARGC1A//CD2AP//TOMM70A//TOMM40//AMPH//LRP8//RAB7A//SNX18//IGF2R//LDLRAP1//NLGN3//GOSR2//ATG7//MRE11A//SNCA//LMAN1//COG2//FAM109A//NAGPA//ITGB3//TNKS//NIPBL//SEPT7//PPP1R12A//EML4//CHFR//LMLN//UBE2D1//NRG1//DCC//NOTCH1//WNT7B//ULK2//RTN4R//ABL2//COL4A3//DLX5//EPHB2//GLI2//NEO1//PLXNA2//SCN1B//SLIT1//SOS1//ST8SIA4//UNC5C//NRP1//PLXNC1//SRGAP1//UNC5D//CELSR3//CDH2//CACNA2D2//CHN1//GNA12//PALM2//E2F4//MAP3K1//PIM2//BBS5//EPHA3//BCL11A//GJB1//SEC24D//SEC24A//SAR1B//ZDHHC15//IGSF9//PRKCB//NCOR1//WDR5//KAT7//SETD1B//KDM6B//RCOR1//CHD5//UBN1//CHD7//KDM3A//CHD9//AEBP2//NCOA3//RNF2//LYZ//ASAP1//CDH13//STX2//BMPR2//FHL1//SERTAD2//NDRG3//FOXK1//CNN3//LIMCH1//TRPM7//TMEM48//CLIP3//NEDD4//ADRBK2//LYST//NID1//CDH11//SOAT1//TTLL3//ONECUT2//ST13//AQP11//DLG2//DDIT4//TAF12//PLEKHA7//ATP8B1//ATP11A//EREG//CBL//SGIP1//SYNJ2//AP3D1//TIAM1//MYO5A//NBR1//NOD2//ARHGEF10//PPM1E//WDR82//SHANK3//VPS54//CTHRC1//BASP1//PSMD9//FZD3//PIK3R1//WNK3</t>
  </si>
  <si>
    <t>GO:0010557</t>
  </si>
  <si>
    <t>positive regulation of macromolecule biosynthetic process</t>
  </si>
  <si>
    <t>NR3C1//ARID1A//NOTCH1//DLX5//FOXF2//FOXO1//FOXO3//GLI2//HOXA11//ILF3//MLL//NPAT//PSMD9//TBL1X//NR2F2//ZNF711//NCOA3//NRIP1//SERTAD2//MED13//MAP3K2//PPARGC1A//PIM2//FOXJ3//ZNF281//KDM3A//OVOL2//NAA15//AFAP1L2//FOXK1//GDF6//TNKS//EREG//SOAT1//SIRT1//IRS2//EN2//GABPB1//GDNF//FOXA1//NFATC3//NKX2-2//PBX1//PITX1//PLAGL2//POU2F1//PPP3CA//SS18//ZNF148//ONECUT2//KLF12//BCL11A//DCAF6//MOSPD1//MKL2//BCL11B//CSRNP3//OSR1//NOD2</t>
  </si>
  <si>
    <t>GO:0071841</t>
  </si>
  <si>
    <t>cellular component organization or biogenesis at cellular level</t>
  </si>
  <si>
    <t>ATG5//CUL3//PAFAH1B1//MYH9//MARK1//MID1//SS18//BCOR//LATS1//MAP1B//SPAST//NAV1//H1F0//EZR//TWF1//ADRA2A//RND3//NF1//PFN2//SDCBP//TNXB//CORO2A//PARVA//SSH2//FMNL2//DPYSL2//SGCB//CECR2//PRPF40A//BRWD3//VAV3//RRM2B//ARID1A//SMARCD2//FOXA1//BAZ1A//PBRM1//NR3C1//SIRT1//DNMT3A//FRG1//UTP14C//TOMM70A//TOMM40//CD2AP//ATG7//MRE11A//PPARGC1A//SNCA//RANBP9//LMAN1//COG2//FAM109A//NAGPA//ITGB3//TNKS//NIPBL//SEPT7//PPP1R12A//EML4//CHFR//LMLN//UBE2D1//NRG1//DCC//NOTCH1//WNT7B//ULK2//BCL11B//RTN4R//ABL2//COL4A3//DLX5//EPHB2//GDNF//GLI2//NEO1//PLXNA2//SCN1B//SLIT1//SOS1//ST8SIA4//UNC5C//NRP1//PLXNC1//SRGAP1//UNC5D//CELSR3//CDH2//NLGN3//CHN1//MAP3K1//PIM2//BBS5//EPHA3//BCL11A//ZDHHC15//GJB1//IGSF9//MLL//PRKCB//NCOR1//WDR5//KAT7//SETD1B//KDM6B//RCOR1//CHD5//UBN1//CHD7//KDM3A//CHD9//AEBP2//NCOA3//RNF2//ASAP1//CDH13//STX2//FOXF2//CNN3//LIMCH1//TRPM7//TMEM48//CLIP3//NEDD4//LYST//NID1//CDH11//TTLL3//E2F4//ONECUT2//TAF12//PLEKHA7//EREG//SEC24D//SEC24A//SAR1B//SYNJ2//AQP11//TIAM1//ARHGEF10//PPM1E//WDR82//VPS54//CTHRC1//SHANK3//PSMD9//FZD3//RAB7A</t>
  </si>
  <si>
    <t>GO:0035116</t>
  </si>
  <si>
    <t>embryonic hindlimb morphogenesis</t>
  </si>
  <si>
    <t>AFF3//NOTCH1//PITX1//CHD7//OSR1</t>
  </si>
  <si>
    <t>GO:0007626</t>
  </si>
  <si>
    <t>locomotory behavior</t>
  </si>
  <si>
    <t>SCN1A//ATG7//CHD7//GDNF//PAFAH1B1//SNCA//MYO5A//SHANK3//ABAT//NOVA1//NPY1R//SOBP</t>
  </si>
  <si>
    <t>GO:0040029</t>
  </si>
  <si>
    <t>regulation of gene expression, epigenetic</t>
  </si>
  <si>
    <t>SIRT1//DNMT3A//MGMT//SIRT5//NR3C1//ARID1A//ZCCHC11//LIN28B//MIER1//TNRC6A//EIF2C4//CREBZF</t>
  </si>
  <si>
    <t>GO:0030177</t>
  </si>
  <si>
    <t>positive regulation of Wnt receptor signaling pathway</t>
  </si>
  <si>
    <t>DLX5//EDA//FGF9//TNKS//DKK2//UBR5//FAM123B//ZEB2</t>
  </si>
  <si>
    <t>GO:0030855</t>
  </si>
  <si>
    <t>epithelial cell differentiation</t>
  </si>
  <si>
    <t>E2F4//ONECUT2//BCL11B//WNT7B//EREG//STK4//OSR1//NOTCH1//ERRFI1//OVOL2//NCOA3//BASP1//FOXA1//MGMT//NR2F2//PDE4D//MAGI2//GDNF//DLX5//STX2//EZR</t>
  </si>
  <si>
    <t>GO:0016192</t>
  </si>
  <si>
    <t>vesicle-mediated transport</t>
  </si>
  <si>
    <t>CUX1//MAGI2//CALU//GAS6//ITGB3//VAV3//MYO5A//VAMP3//LIN7C//LMAN1//SPAST//GOSR2//SEC24D//SEC24A//TRAPPC8//TRAPPC3//SAR1B//COG5//COG2//PLCB3//RAB14//AMPH//LRP8//RAB7A//SNX18//IGF2R//LDLRAP1//NLGN3//STX2//ZDHHC15//ZFYVE20//ABL2//CDH13//ADRBK2//NEDD4//SNCA//LYST//VPS54//SNX6//FAM109A//CLIP3//ADRA2A//NOTCH1//CBL//SGIP1//DPYSL2//NRP1//SLC30A8//AP3D1//ACTR1A//AP3M1//CECR2</t>
  </si>
  <si>
    <t>GO:0048585</t>
  </si>
  <si>
    <t>negative regulation of response to stimulus</t>
  </si>
  <si>
    <t>ERRFI1//SNX6//RAB7A//SCAI//SNCA//NCOR1//FGF9//NR3C1//ONECUT2//PEG10//SIRT1//NOTCH1//SOSTDC1//NEDD4//DDIT4//FOXO1//MAGI2//NF1//CUL3//ADRBK2//MYH9//CBL//ZMYND11//OVOL2//WNT7B//TAOK3//DGKZ//RASAL2//PRKCB//SLIT1//NRP1//ADRA2A//CDH2//STK4//LATS1//DKK2//CTHRC1//FAM123B//GDNF//MCL1</t>
  </si>
  <si>
    <t>GO:0007010</t>
  </si>
  <si>
    <t>cytoskeleton organization</t>
  </si>
  <si>
    <t>PAFAH1B1//MYH9//MARK1//MID1//SS18//MAP1B//SPAST//NAV1//EZR//TWF1//ADRA2A//RND3//NF1//PFN2//SDCBP//TNXB//CORO2A//PARVA//SSH2//FMNL2//RANBP9//TNKS//LATS1//MAP3K1//CNN3//LIMCH1//TRPM7//SNCA//CLIP3//EPHA3//TTLL3//CUL3//NCOR1//PPP1R12A//ARHGEF10//PPM1E//VPS54//SHANK3//ABL2//DPYSL2//SGCB//CECR2//PRPF40A//BRWD3</t>
  </si>
  <si>
    <t>GO:0007265</t>
  </si>
  <si>
    <t>Ras protein signal transduction</t>
  </si>
  <si>
    <t>ADRA2A//CDH13//EDNRA//GNA12//ARHGEF3//SRGAP1//IQSEC2//RAP2B//NF1//CDH2//SOS1//TIAM1//ARHGEF10//VAV3//CUL3//SCAI//SHOC2//DGKZ//RASAL2//CRKL//SDCBP</t>
  </si>
  <si>
    <t>GO:2000026</t>
  </si>
  <si>
    <t>regulation of multicellular organismal development</t>
  </si>
  <si>
    <t>GDNF//HOXA11//NOTCH1//MAGI2//NF1//EPHA3//FOXA1//ABL2//DCC//BCL11A//PAFAH1B1//SEPT7//COL4A3//GLI2//NBR1//TXLNG//BMPR2//OSR1//BCOR//CDH2//FLT3LG//EDNRA//ERRFI1//OVOL2//NCOA3//PURB//FOXO3//RCOR1//DPYSL2//YWHAG//NKX2-2//PBX1//MAP1B//GDF6//PRKCB//HIPK1//MKL2//NIPBL//SHANK3//NEDD4//SLIT1//NRP1//WNT7B//CHN1//RTN4R//SSH2//TIAM1//AP3D1//EPHB2//NLGN3//FGF9//NRG1//CTHRC1//PLAG1//BASP1</t>
  </si>
  <si>
    <t>GO:0032268</t>
  </si>
  <si>
    <t>regulation of cellular protein metabolic process</t>
  </si>
  <si>
    <t>CCNT2//GNAI2//MAP3K1//MAP3K2//NOD2//TAB3//BCOR//EDNRA//ITGB3//SIRT1//CLIP3//PELI2//ADRA2A//EREG//ERRFI1//SNX6//ZFP36L1//EIF4E//FOXO3//QKI//TNRC6A//TNRC6C//CPEB2//EIF2C4//EIF4G2//NF1//YWHAG//PPM1E//WFS1//GOSR2//NRG1//DGKG//DGKZ//WNT7B//WNK3//BMPR2//GDF6//FXR1//NCOR1//NIPBL//ATG7//ATG5//N4BP1//UBE2D1//PELI1//MRE11A//RAP2B//SNCA//LATS1//ADCY3//PPARGC1A//PDE5A//ZEB2//TWF1//NR2F2//HEXIM1//LRP8//NRP1//TIMP3//PSMB2//PSMD9//ST13//AFAP1L2//STK4</t>
  </si>
  <si>
    <t>GO:0042476</t>
  </si>
  <si>
    <t>odontogenesis</t>
  </si>
  <si>
    <t>EDA//GLI2//JAG2//WNT7B//SOSTDC1//BCL11B//EDNRA//BCOR//MYO5A//OSR1</t>
  </si>
  <si>
    <t>GO:0048839</t>
  </si>
  <si>
    <t>inner ear development</t>
  </si>
  <si>
    <t>JAG2//NOTCH1//DLX5//EPHB2//FGF9//FZD3//SOBP//CHD7//CUX1//ATG5//CTHRC1//GLI2</t>
  </si>
  <si>
    <t>GO:0070647</t>
  </si>
  <si>
    <t>protein modification by small protein conjugation or removal</t>
  </si>
  <si>
    <t>MAP3K1//PSMB2//PSMD9//UBE2D1//UBE2V2//TNKS//UBR5//CHFR//NEDD4//HERC3//CBL//CUL3//PJA2//MARCH6//SIRT1//FBXW2//DCAF6//MARCH4//KCTD10//COPS2//RNF2//USP15//USP46//BCL11A//ATG7//ATG5//N4BP1//WFS1//PELI1//BCOR//YOD1//ZNRF1</t>
  </si>
  <si>
    <t>GO:0042058</t>
  </si>
  <si>
    <t>regulation of epidermal growth factor receptor signaling pathway</t>
  </si>
  <si>
    <t>ADRA2A//EREG//ERRFI1//SNX6//RAB7A//CBL//AFAP1L2//CDH13</t>
  </si>
  <si>
    <t>GO:0090101</t>
  </si>
  <si>
    <t>negative regulation of transmembrane receptor protein serine/threonine kinase signaling pathway</t>
  </si>
  <si>
    <t>NR3C1//ONECUT2//PEG10//SIRT1//SNX6//NOTCH1//SOSTDC1//MAGI2</t>
  </si>
  <si>
    <t>GO:0046580</t>
  </si>
  <si>
    <t>negative regulation of Ras protein signal transduction</t>
  </si>
  <si>
    <t>NF1//CUL3//SCAI//DGKZ//RASAL2</t>
  </si>
  <si>
    <t>GO:2001257</t>
  </si>
  <si>
    <t>regulation of cation channel activity</t>
  </si>
  <si>
    <t>MYO5A//STIM2//ADRA2A//GNAI2//HOMER1</t>
  </si>
  <si>
    <t>GO:0048646</t>
  </si>
  <si>
    <t>anatomical structure formation involved in morphogenesis</t>
  </si>
  <si>
    <t>EPHB2//EREG//FGF9//MYH9//VAV3//SIRT1//C1GALT1//OVOL2//NAA15//ARHGAP24//EDNRA//NFATC3//STK4//NRP1//PAFAH1B1//BMPR2//PLXNA2//ZEB2//GDNF//HOXA11//CUL3//FZD3//CDH13//NOTCH1//EGR3//ADAM12//COL4A3//NF1//GLI2//LRP8//POU2F1//E2F4//ONECUT2//TTLL3//BBS5//PRKCB//HIPK1//ITGB3//RDH10//EDA//OSR1//CTHRC1//DLX5</t>
  </si>
  <si>
    <t>GO:2000273</t>
  </si>
  <si>
    <t>positive regulation of receptor activity</t>
  </si>
  <si>
    <t>ADRA2A//EREG//NCOA3//SHANK3</t>
  </si>
  <si>
    <t>GO:0065009</t>
  </si>
  <si>
    <t>regulation of molecular function</t>
  </si>
  <si>
    <t>CCNT2//GNAI2//MAP3K1//MAP3K2//NOD2//TAB3//ADRA2A//EREG//ERRFI1//SNX6//NF1//YWHAG//PPM1E//COL4A3//SNCA//WFS1//GOSR2//NRG1//ADCY3//EDNRA//NPY1R//GRM3//DGKG//DGKZ//HOMER1//WNT7B//DLG2//UBN1//CSRNP3//MYO5A//SIRT1//ZCCHC11//CTHRC1//ITGB3//STIM2//ASAP1//CHN1//EPHA3//PAFAH1B1//RASAL2//SOS1//MLL//WNK3//MAGI2//GDNF//CNN3//IRS2//MRE11A//PPP1R12A//NUAK1//NCOA3//GMFB//DBF4//MGMT//TNKS//LDLRAP1//PDE5A//PBX1//ZEB2//AMPH//VAV3//SNX18//PIK3R1//NR2F2//LATS1//HEXIM1//LRP8//TIAM1//NCOR1//ABHD5//FOXN3//FOXF2//FOXO1//FOXO3//FOXK2//FOXJ3//CREBZF//FOXP4//FOXK1//FOXA1//NKX2-2//TAF12//PPARGC1A//EDA//PRKCB//ABL2//PSMB2//PSMD9//UBE2D1//NRP1//RAP2B//AFAP1L2//STK4//SHANK3</t>
  </si>
  <si>
    <t>GO:0007166</t>
  </si>
  <si>
    <t>cell surface receptor signaling pathway</t>
  </si>
  <si>
    <t>GNAI2//NOTCH1//MAGI2//MARK1//TCF7//WNT7B//CUL3//TNKS//SOSTDC1//CSNK1G1//FAM123B//NRG1//MPZL1//BMPR2//ADRA2A//EREG//ERRFI1//SNX6//ADCY3//CBL//FOXO1//FOXO3//PIK3R1//SOS1//ADAM12//RAB7A//MAP3K1//UBE2D1//PTPRD//EDNRA//CELSR3//GNA12//GRM3//PLCB3//ATRNL1//GNG12//HTR1F//NPY1R//FZD3//DGKG//DGKZ//HOMER1//GABRA1//JAG2//GLI2//NKX2-2//CD47//ITGB3//ITGB8//ADAM11//MYH9//VAV3//MAP2K4//PELI2//PELI1//NOD2//TAB3//RIC8B//EIF4E//FGF5//FGF9//PIK3R2//IRS2//SHOC2//RAB14//SNCA//HIPK1//GDF6//EIF4G2//NEDD4//LRP8//ZEB2//NR3C1//ONECUT2//PEG10//SIRT1//PRKCB//ZCCHC11//UNC5C//ADRBK2//NRP1//CDH13//AFAP1L2//OVOL2//IGF2R//GIGYF1//TIAM1//ARHGEF3//RTN4R//CHN1//EFNA3//EPHA3//EPHB2//SS18//TBL1X//CTHRC1//PLXNA2//CDH2//STK4//LATS1//DKK2//DLX5//EDA//UBR5//ZMYND11//GDNF//MCL1//COL4A3//KLRG1</t>
  </si>
  <si>
    <t>GO:0051969</t>
  </si>
  <si>
    <t>regulation of transmission of nerve impulse</t>
  </si>
  <si>
    <t>SNCA//NF1//CDH2//USP46//CTNND2//YWHAG//NETO1//SHANK3//GRM3//PPP3CA//GNAI2//GDNF//MAP1B//CACNA2D2//NLGN3</t>
  </si>
  <si>
    <t>GO:0006807</t>
  </si>
  <si>
    <t>nitrogen compound metabolic process</t>
  </si>
  <si>
    <t>SIRT1//MRE11A//ORC4//TOP1//CDC7//DBF4//KAT7//RRM2B//REV1//E2F4//NPAT//AHCY//CUX1//DNMT3A//FOXO3//NR6A1//GLI2//MECP2//NFX1//NOTCH1//RNF2//TBL1X//NR2F2//ZNF148//NRIP1//NCOR1//NCOR2//HEXIM1//ZMYND11//ZHX1//KLF12//KDM6B//RCOR1//ZMYND8//NIPBL//BCOR//MOSPD1//GZF1//LCOR//JDP2//OSR1//ZFP36L1//EIF4E//EDC3//TRA2B//CELF3//FRG1//HNRNPC//HNRNPA3//UBE2V2//RRN3//BMPR2//CCNT2//CEBPD//NR3C1//MAF//MLL//MNT//NFATC3//NFATC4//ARID4A//TAF4B//TAF12//RNMT//COPS2//NFAT5//ZBTB7B//POU2F1//H1F0//IDH1//CTPS//DPYSL2//SLC29A2//AK3//METTL4//ADCY3//RND3//GNA12//GNAI2//RAB7A//SAR1B//RAB14//PDE3A//PDE4D//MYH9//ATP8B1//KIF1B//OLA1//UPP2//BAZ1A//MGMT//ESCO1//TAOK3//INO80D//KIAA2022//SLC30A9//CECR2//SIRT5//ARID1A//CREBZF//CBL//CTNND2//EGR3//ELAVL2//FOXA1//FOXK2//AFF3//NR3C2//MYBL2//MYCL1//PBX1//PLAG1//PLAGL2//SS18//TCF7//TEAD1//ZNF200//ZNF516//PCGF3//WDR5//KLF8//ZNF652//ZNF507//MLXIP//SETD1B//CHD5//ZBTB44//TFB1M//KLF3//ARID4B//BCL11A//BNC2//ZNF770//PBRM1//ZNF654//CHD7//TXLNG//ZNF395//MKL2//MIER1//GPBP1L1//BCL11B//CHD9//ZNF697//C14ORF43//ZNF618//AEBP2//ZNF684//MIER3//HIPK1//SCAI//LIN28B//GABPB1//PRKCB//SMARCD2//UBN1//FOXK1//LCORL//UTP14C//MED13//PPARGC1A//NOVA1//DHX15//QKI//PRPF40A//SCNM1//EIF2C4//SLC6A6//ATG7//YOD1//OAZ2//PSMB2//PSMD9//GLUL//LGSN//EDNRA//NPY1R//ADRA2A//GRM3//BCKDHB//PDE5A//EREG//ABAT//ZCCHC11//NEDD4//OVOL2//EIF4G2//INTS6//INTS2//DLX5//FOXF2//FOXO1//HOXA11//ILF3//ZNF711//NCOA3//SERTAD2//MAP3K2//PIM2//FOXJ3//ZNF281//KDM3A//NAA15//AFAP1L2//GDF6//FOXN3//NRG1//PURB//BASP1//CBX1//LANCL2//PHF12//SNX6//PCGF6//ZNF382//B3GNT1//AKAP5//TNKS//ASAP1//CHN1//NF1//EPHA3//PAFAH1B1//RASAL2//SOS1//ERRFI1//CNN3//ARHGEF10//PCSK1//SNCA//WFS1//AMPH//VAV3//SNX18//EN2//GDNF//NKX2-2//PITX1//PPP3CA//ONECUT2//DCAF6//CSRNP3//MAP3K1//FOXP4//EDA//NOD2//TAB3//MEX3D</t>
  </si>
  <si>
    <t>GO:0009891</t>
  </si>
  <si>
    <t>positive regulation of biosynthetic process</t>
  </si>
  <si>
    <t>NR3C1//ARID1A//ADCY3//EDNRA//NOTCH1//FOXO1//PPARGC1A//DLX5//FOXF2//FOXO3//GLI2//HOXA11//ILF3//MLL//NPAT//PSMD9//TBL1X//NR2F2//ZNF711//NCOA3//NRIP1//SERTAD2//MED13//MAP3K2//PIM2//FOXJ3//ZNF281//KDM3A//OVOL2//NAA15//AFAP1L2//FOXK1//GDF6//AKAP5//TNKS//EREG//SOAT1//SIRT1//IRS2//NF1//EN2//GABPB1//GDNF//FOXA1//NFATC3//NKX2-2//PBX1//PITX1//PLAGL2//POU2F1//PPP3CA//SS18//ZNF148//ONECUT2//KLF12//BCL11A//DCAF6//MOSPD1//MKL2//BCL11B//CSRNP3//OSR1//MAP3K1//NOD2//SNCA</t>
  </si>
  <si>
    <t>GO:0051128</t>
  </si>
  <si>
    <t>regulation of cellular component organization</t>
  </si>
  <si>
    <t>BCOR//MAGI2//TWF1//MAP1B//MID1//UBE2D1//PFN2//SSH2//GNA12//MYH9//EZR//PRPF40A//PALM2//BRWD3//LMAN1//EPHA3//NOTCH1//FOXA1//ABL2//DCC//BCL11A//PAFAH1B1//SEPT7//FMNL2//CDH13//NRG1//BMPR2//FHL1//SERTAD2//SIRT1//NDRG3//FOXK1//LATS1//MAP3K1//NCOR1//NIPBL//SNCA//CLIP3//TNKS//PPARGC1A//AMPH//EREG//CBL//LDLRAP1//SGIP1//NEDD4//SLIT1//NRP1//CDH2//CHN1//RTN4R//TIAM1//ARHGEF10//PPM1E//SHANK3//EPHB2//NLGN3//GDNF//PIK3R1//WNK3</t>
  </si>
  <si>
    <t>GO:0048638</t>
  </si>
  <si>
    <t>regulation of developmental growth</t>
  </si>
  <si>
    <t>BCL11A//MAP1B//PAFAH1B1//DCC//SLIT1//NRP1//FGF9//NRG1//BASP1//NIPBL</t>
  </si>
  <si>
    <t>GO:0044238</t>
  </si>
  <si>
    <t>primary metabolic process</t>
  </si>
  <si>
    <t>ERO1L//SIRT1//MRE11A//ORC4//TOP1//CDC7//DBF4//KAT7//RRM2B//REV1//CCNT2//E2F4//NPAT//AHCY//CUX1//DNMT3A//FOXO3//NR6A1//GLI2//MECP2//NFX1//NOTCH1//RNF2//TBL1X//NR2F2//ZNF148//NRIP1//NCOR1//NCOR2//HEXIM1//ZMYND11//ZHX1//KLF12//KDM6B//RCOR1//ZMYND8//NIPBL//BCOR//MOSPD1//GZF1//LCOR//JDP2//OSR1//GNAI2//MAP3K1//MAP3K2//NOD2//TAB3//PSMB2//PSMD9//UBE2D1//UBE2V2//TNKS//UBR5//CHFR//NEDD4//HERC3//ZFP36L1//EIF4E//EDC3//TRA2B//CELF3//FRG1//HNRNPC//HNRNPA3//ITGB8//ST8SIA4//EDNRA//ITGB3//CLIP3//PELI2//RDH10//RRN3//BMPR2//CEBPD//NR3C1//MAF//MLL//MNT//NFATC3//NFATC4//ARID4A//TAF4B//TAF12//RNMT//COPS2//NFAT5//ZBTB7B//POU2F1//LMAN1//NKTR//PPID//ST13//DNAJC16//EDEM3//H1F0//ADRA2A//EREG//ERRFI1//SNX6//CBL//CUL3//PJA2//MARCH6//FBXW2//DCAF6//MARCH4//KCTD10//GALNT3//GK//FUT9//GPD1L//B3GAT1//NAGPA//PGP//NPY1R//IRS2//PPARGC1A//IDH1//CTPS//DPYSL2//SLC29A2//AK3//METTL4//ADCY3//RND3//GNA12//RAB7A//SAR1B//RAB14//PDE3A//PDE4D//MYH9//ATP8B1//KIF1B//OLA1//UPP2//BAZ1A//MGMT//ESCO1//TAOK3//INO80D//KIAA2022//SLC30A9//CECR2//SIRT5//ARID1A//CREBZF//CTNND2//EGR3//ELAVL2//FOXA1//FOXK2//AFF3//NR3C2//MYBL2//MYCL1//PBX1//PLAG1//PLAGL2//SS18//TCF7//TEAD1//ZNF200//ZNF516//PCGF3//WDR5//KLF8//ZNF652//ZNF507//MLXIP//SETD1B//CHD5//ZBTB44//TFB1M//KLF3//ARID4B//BCL11A//BNC2//ZNF770//PBRM1//ZNF654//CHD7//TXLNG//ZNF395//MKL2//MIER1//GPBP1L1//BCL11B//CHD9//ZNF697//C14ORF43//ZNF618//AEBP2//ZNF684//MIER3//HIPK1//SCAI//LIN28B//GABPB1//PRKCB//SMARCD2//UBN1//FOXK1//LCORL//UTP14C//MED13//NOVA1//DHX15//QKI//PRPF40A//SCNM1//EIF2C4//EIF4G2//MRPS25//TNRC6A//TNRC6C//CPEB2//ABL2//ATG7//ADRBK2//EPHB2//GMFB//MARK1//MAP2K4//STK4//LATS1//PIM2//ICK//WNK3//NF1//YWHAG//PPM1E//PPP1R12A//PPP3CA//PTPRD//SBF1//PTPN21//SSH2//NAA15//COG2//B3GNT5//DOLPP1//ALG9//GALNT6//NMT2//PTAR1//GAS6//ADAM11//PCSK1//XPNPEP2//LRP8//ADAM12//PREPL//USP15//ADAMTS5//DPP8//YOD1//USP46//LMLN//SENP5//CUL5//SLC6A6//OAZ2//GLUL//LGSN//UCP3//ABHD5//SNCA//AGPAT5//RPE65//WFS1//GOSR2//NRG1//GRM3//DGKG//DGKZ//JAG2//WNT7B//SOAT1//LDLRAP1//LPGAT1//BCKDHB//PDE5A//ABAT//ZCCHC11//GDF6//OVOL2//DAGLA//PAFAH1B1//PLCB3//FOXO1//INTS6//INTS2//C1GALT1//GXYLT1//DLX5//FOXF2//HOXA11//ILF3//ZNF711//NCOA3//SERTAD2//FOXJ3//ZNF281//KDM3A//AFAP1L2//FOXN3//PURB//BASP1//CBX1//LANCL2//PHF12//PCGF6//ZNF382//FXR1//TTLL3//SEC24D//SEC24A//ZDHHC17//ZDHHC15//CHST15//B3GNT1//ERLIN1//AKAP5//ATG5//N4BP1//PELI1//RAP2B//ASAP1//CHN1//EPHA3//RASAL2//SOS1//CNN3//ARHGEF10//PIK3R2//MYO5A//ZNRF1//ZEB2//TWF1//AMPH//VAV3//SNX18//PIK3R1//RGL1//DDIT4//EN2//GDNF//NKX2-2//PITX1//ONECUT2//CSRNP3//ULK2//TRPM7//SYNJ2//NRP1//TIMP3//FOXP4//EDA//WDR82//MEX3D</t>
  </si>
  <si>
    <t>GO:0031328</t>
  </si>
  <si>
    <t>positive regulation of cellular biosynthetic process</t>
  </si>
  <si>
    <t>NR3C1//ARID1A//ADCY3//EDNRA//NOTCH1//FOXO1//PPARGC1A//DLX5//FOXF2//FOXO3//GLI2//HOXA11//ILF3//MLL//NPAT//PSMD9//TBL1X//NR2F2//ZNF711//NCOA3//NRIP1//SERTAD2//MED13//MAP3K2//PIM2//FOXJ3//ZNF281//KDM3A//OVOL2//NAA15//AFAP1L2//FOXK1//GDF6//AKAP5//TNKS//EREG//SOAT1//IRS2//NF1//EN2//GABPB1//GDNF//FOXA1//NFATC3//NKX2-2//PBX1//PITX1//PLAGL2//POU2F1//PPP3CA//SS18//ZNF148//ONECUT2//KLF12//SIRT1//BCL11A//DCAF6//MOSPD1//MKL2//BCL11B//CSRNP3//OSR1//MAP3K1//SNCA</t>
  </si>
  <si>
    <t>GO:0021510</t>
  </si>
  <si>
    <t>spinal cord development</t>
  </si>
  <si>
    <t>GLI2//NOTCH1//NKX2-2//MDGA2//MDGA1//DPYSL2//NF1//SLIT1</t>
  </si>
  <si>
    <t>GO:0051058</t>
  </si>
  <si>
    <t>negative regulation of small GTPase mediated signal transduction</t>
  </si>
  <si>
    <t>GO:0050679</t>
  </si>
  <si>
    <t>positive regulation of epithelial cell proliferation</t>
  </si>
  <si>
    <t>BMPR2//CDH13//EGR3//ITGB3//NF1//NRP1//DLX5//FGF9//NOTCH1//NOD2//OSR1</t>
  </si>
  <si>
    <t>GO:0042733</t>
  </si>
  <si>
    <t>embryonic digit morphogenesis</t>
  </si>
  <si>
    <t>GLI2//GNA12//HOXA11//FLVCR1//LMBR1//OSR1</t>
  </si>
  <si>
    <t>GO:0009887</t>
  </si>
  <si>
    <t>organ morphogenesis</t>
  </si>
  <si>
    <t>GDNF//HOXA11//OVOL2//BBS5//DLX5//NIPBL//CHD7//NPY1R//NOTCH1//WNT7B//MAGI2//OSR1//EPHB2//FGF9//FZD3//SOBP//EDA//GLI2//JAG2//SOSTDC1//BCL11B//MYO5A//BCOR//EDNRA//ERRFI1//NF1//RDH10//SLIT1//PAFAH1B1//SHANK3//CTHRC1//POU2F1//FOXA1//BASP1//CRKL//E2F4//STX2//EREG//FHL1//PBX1//NRP1//ONECUT2</t>
  </si>
  <si>
    <t>GO:0016567</t>
  </si>
  <si>
    <t>protein ubiquitination</t>
  </si>
  <si>
    <t>MAP3K1//PSMB2//PSMD9//UBE2D1//UBE2V2//TNKS//UBR5//CHFR//NEDD4//HERC3//RNF2//ATG7//ATG5//N4BP1//WFS1//PELI1//BCOR//MARCH6//ZNRF1//CBL//CUL3//PJA2//SIRT1//FBXW2//DCAF6//MARCH4//KCTD10</t>
  </si>
  <si>
    <t>GO:0048754</t>
  </si>
  <si>
    <t>branching morphogenesis of a tube</t>
  </si>
  <si>
    <t>EDNRA//NFATC3//STK4//NRP1//GDNF//HOXA11//PBX1//GZF1//RDH10//FOXA1//NCOA3//GLI2//NOTCH1</t>
  </si>
  <si>
    <t>GO:0007379</t>
  </si>
  <si>
    <t>segment specification</t>
  </si>
  <si>
    <t>GLI2//DLX5//EDNRA//OSR1</t>
  </si>
  <si>
    <t>GO:0007173</t>
  </si>
  <si>
    <t>epidermal growth factor receptor signaling pathway</t>
  </si>
  <si>
    <t>ADRA2A//EREG//ERRFI1//SNX6//RAB7A//CDH13//CBL//AFAP1L2//ADCY3//FOXO1//FOXO3//PIK3R1//SOS1//ADAM12</t>
  </si>
  <si>
    <t>GO:0050804</t>
  </si>
  <si>
    <t>regulation of synaptic transmission</t>
  </si>
  <si>
    <t>SNCA//NF1//USP46//CTNND2//YWHAG//NETO1//SHANK3//GNAI2//GDNF//MAP1B//CACNA2D2//NLGN3//GRM3//PPP3CA</t>
  </si>
  <si>
    <t>GO:0019220</t>
  </si>
  <si>
    <t>regulation of phosphate metabolic process</t>
  </si>
  <si>
    <t>CCNT2//GNAI2//MAP3K1//MAP3K2//NOD2//TAB3//EDNRA//ITGB3//SIRT1//CLIP3//PELI2//ADRA2A//EREG//ERRFI1//SNX6//NF1//YWHAG//PPM1E//WFS1//GOSR2//NRG1//DGKG//DGKZ//WNT7B//WNK3//BMPR2//GDF6//DLG2//UBN1//CSRNP3//MRE11A//RAP2B//MAGI2//SNCA//LATS1//IRS2//ADCY3//PPP1R12A//NUAK1//SDCBP//PDE5A//ZEB2//TWF1//PIK3R1//VAV3//NR2F2//HEXIM1//LRP8//NRP1//AFAP1L2//STK4</t>
  </si>
  <si>
    <t>GO:0051174</t>
  </si>
  <si>
    <t>regulation of phosphorus metabolic process</t>
  </si>
  <si>
    <t>GO:0016458</t>
  </si>
  <si>
    <t>gene silencing</t>
  </si>
  <si>
    <t>SIRT1//SIRT5//DNMT3A//ZCCHC11//TNRC6A//TNRC6C//EIF2C4//LIN28B//MIER1</t>
  </si>
  <si>
    <t>GO:0003001</t>
  </si>
  <si>
    <t>generation of a signal involved in cell-cell signaling</t>
  </si>
  <si>
    <t>SNCA//ABAT//RAB14//SLC38A2//LIN7C//SYT2//ADRA2A//PCSK1//CACNA2D2//AKAP5//DPYSL2//NR3C1//NF1//MYO5A//SLC30A8//ILDR2//PSMD9//IRS2//GDNF//PPP3CA//NPY1R//CHD7</t>
  </si>
  <si>
    <t>GO:0023061</t>
  </si>
  <si>
    <t>signal release</t>
  </si>
  <si>
    <t>GO:0006836</t>
  </si>
  <si>
    <t>neurotransmitter transport</t>
  </si>
  <si>
    <t>GLUL//SLC38A1//SNCA//ABAT//RAB14//SLC38A2//LIN7C//SYT2//NF1//GDNF//SLC6A6//SV2B</t>
  </si>
  <si>
    <t>GO:0032446</t>
  </si>
  <si>
    <t>protein modification by small protein conjugation</t>
  </si>
  <si>
    <t>MAP3K1//PSMB2//PSMD9//UBE2D1//UBE2V2//TNKS//UBR5//CHFR//NEDD4//HERC3//CBL//CUL3//PJA2//MARCH6//SIRT1//FBXW2//DCAF6//MARCH4//KCTD10//RNF2//BCL11A//ATG7//ATG5//N4BP1//WFS1//PELI1//BCOR//ZNRF1</t>
  </si>
  <si>
    <t>GO:0042471</t>
  </si>
  <si>
    <t>ear morphogenesis</t>
  </si>
  <si>
    <t>DLX5//EPHB2//FGF9//FZD3//SOBP//CHD7//OSR1//GLI2//CTHRC1//NIPBL</t>
  </si>
  <si>
    <t>GO:0030900</t>
  </si>
  <si>
    <t>forebrain development</t>
  </si>
  <si>
    <t>PAFAH1B1//LRP8//ZEB2//DPYSL2//BCL11B//SHANK3//NCOR1//WNT7B//ATG7//NF1//GLI2//PCSK1//PITX1//GNG12//SLIT1//EPHB2//NOTCH1//NR2F2</t>
  </si>
  <si>
    <t>GO:0045616</t>
  </si>
  <si>
    <t>regulation of keratinocyte differentiation</t>
  </si>
  <si>
    <t>OVOL2//NOTCH1//NCOA3//ERRFI1</t>
  </si>
  <si>
    <t>GO:0090003</t>
  </si>
  <si>
    <t>regulation of establishment of protein localization in plasma membrane</t>
  </si>
  <si>
    <t>PIK3R1//CLIP3//WNK3//LDLRAP1</t>
  </si>
  <si>
    <t>GO:0007417</t>
  </si>
  <si>
    <t>central nervous system development</t>
  </si>
  <si>
    <t>GLI2//BMPR2//DPYSL2//NR3C1//NF1//NKX2-2//SLIT1//TCF7//UNC5C//IRS2//SYNJ2//SLC7A11//NIPBL//MDGA1//NOTCH1//MDGA2//PAFAH1B1//NCOR1//ATG7//FZD3//LRP8//ZEB2//BCL11B//SHANK3//WNT7B//PLXNA2//PCSK1//PITX1//GNG12//EPHB2//NR2F2//EN2//MAP1B//STK4//TIMP3//CHD7//B3GNT5</t>
  </si>
  <si>
    <t>GO:0045595</t>
  </si>
  <si>
    <t>regulation of cell differentiation</t>
  </si>
  <si>
    <t>NOTCH1//NF1//EPHA3//FOXA1//HOXA11//ITGB3//ABL2//DCC//BCL11A//PAFAH1B1//ZCCHC11//OSR1//GLI2//FLT3LG//SIRT1//ERRFI1//OVOL2//NCOA3//PURB//FOXO3//RCOR1//DPYSL2//YWHAG//NKX2-2//PBX1//MAP1B//GDF6//NBR1//BMPR2//DLX5//WNT7B//SHANK3//FGF9//NEDD4//SLIT1//NRP1//CDH2//CHN1//RTN4R//SSH2//TIAM1//AP3D1//NEO1//EREG//NRG1//PLAG1//PDE3A//PDE5A//GDNF</t>
  </si>
  <si>
    <t>GO:0048566</t>
  </si>
  <si>
    <t>embryonic digestive tract development</t>
  </si>
  <si>
    <t>NIPBL//OVOL2//FGF9//FOXF2//GLI2</t>
  </si>
  <si>
    <t>GO:0042640</t>
  </si>
  <si>
    <t>anagen</t>
  </si>
  <si>
    <t>MYO5A//NOTCH1//MREG</t>
  </si>
  <si>
    <t>GO:0071577</t>
  </si>
  <si>
    <t>zinc ion transmembrane transport</t>
  </si>
  <si>
    <t>SLC39A14//SLC30A4//SLC30A8</t>
  </si>
  <si>
    <t>GO:0016331</t>
  </si>
  <si>
    <t>morphogenesis of embryonic epithelium</t>
  </si>
  <si>
    <t>STK4//OVOL2//FZD3//ZEB2//WNT7B//RDH10//GLI2//GDNF//OSR1//CTHRC1//JAG2</t>
  </si>
  <si>
    <t>GO:0051050</t>
  </si>
  <si>
    <t>positive regulation of transport</t>
  </si>
  <si>
    <t>SNCA//MAGI2//WNK3//CLIP3//SIRT1//DPYSL2//NR3C1//PIK3R1//IRS2//PSMD9//SLC30A8//STIM2//MLL//UBR5//GDNF//EDA//ADRA2A//AMPH//NEDD4//CBL//LDLRAP1//SGIP1//PCSK1//NOD2//EDNRA//WFS1//SCN1B</t>
  </si>
  <si>
    <t>GO:0051094</t>
  </si>
  <si>
    <t>positive regulation of developmental process</t>
  </si>
  <si>
    <t>GDNF//HOXA11//NOTCH1//BMPR2//OSR1//FLT3LG//GLI2//EDNRA//NCOA3//FOXO3//RCOR1//FOXA1//MAP1B//NKX2-2//GDF6//DLX5//WNT7B//PRKCB//HIPK1//PAFAH1B1//MKL2//SHANK3//BCL11A//TIAM1//AP3D1//CDH2//NEO1//NRG1//EPHB2//NLGN3//FGF9//PLAG1//PDE3A//PDE5A//BASP1//SIRT1</t>
  </si>
  <si>
    <t>GO:0048732</t>
  </si>
  <si>
    <t>gland development</t>
  </si>
  <si>
    <t>SLC29A2//SLC30A4//GLI2//PCSK1//PITX1//PLAG1//NR3C1//NF1//PBX1//NRG1//IRS2//CRKL//FOXA1//NOTCH1//MGMT//EDA//NRP1//NCOA3//WNT7B</t>
  </si>
  <si>
    <t>GO:0048010</t>
  </si>
  <si>
    <t>vascular endothelial growth factor receptor signaling pathway</t>
  </si>
  <si>
    <t>NEDD4//FGF9//ITGB3//PRKCB//BMPR2//NRP1</t>
  </si>
  <si>
    <t>GO:0045807</t>
  </si>
  <si>
    <t>positive regulation of endocytosis</t>
  </si>
  <si>
    <t>MAGI2//CBL//LDLRAP1//SGIP1//AMPH//SNCA//CLIP3</t>
  </si>
  <si>
    <t>GO:0016569</t>
  </si>
  <si>
    <t>covalent chromatin modification</t>
  </si>
  <si>
    <t>BCOR//DNMT3A//SIRT1//NCOA3//RNF2//KDM6B//NCOR1//NIPBL//KDM3A//PPARGC1A//SNCA//PRKCB//TAF12//WDR5//KAT7//MLL//SETD1B//WDR82//RCOR1</t>
  </si>
  <si>
    <t>GO:0007350</t>
  </si>
  <si>
    <t>blastoderm segmentation</t>
  </si>
  <si>
    <t>BASP1//GLI2//DLX5//EDNRA</t>
  </si>
  <si>
    <t>GO:0055085</t>
  </si>
  <si>
    <t>transmembrane transport</t>
  </si>
  <si>
    <t>SLC6A6//IRS2//SLC25A26//SLC29A2//GJB1//MYO5A//STIM2//WNK3//SIRT1//UBR5//GABRA1//ATP8B1//SCN1B//EDA//NF1//ADRA2A//GNAI2//CUL5//SLC30A4//SLC39A14//SLC30A8//KCNK10//HOMER1//ADCY3//KCNA6//SCN1A//SCN2A//SCN3A//SCN9A//TAP2//UCP3//SLC4A4//SLC4A7//ABCC5//TOMM40//SLC30A9//SLC7A11//FLVCR1//SLC38A2//TRPM7//MFSD6//HIAT1//SLC25A22//SLC38A1//HIATL1//KIAA1919//SLC44A3//SLC30A7//SLC2A12//SLC36A1//SLC41A1//SLC9A4</t>
  </si>
  <si>
    <t>GO:0031644</t>
  </si>
  <si>
    <t>regulation of neurological system process</t>
  </si>
  <si>
    <t>GO:0051090</t>
  </si>
  <si>
    <t>regulation of sequence-specific DNA binding transcription factor activity</t>
  </si>
  <si>
    <t>ZCCHC11//SIRT1//PBX1//WFS1//FOXA1//NKX2-2//TAF12//NCOA3//PPARGC1A//EDA//PRKCB//NOD2//TAB3//FOXN3//FOXF2//FOXO1//FOXO3//FOXK2//FOXJ3//CREBZF//FOXP4//FOXK1</t>
  </si>
  <si>
    <t>GO:0031399</t>
  </si>
  <si>
    <t>regulation of protein modification process</t>
  </si>
  <si>
    <t>CCNT2//GNAI2//MAP3K1//MAP3K2//NOD2//TAB3//BCOR//EDNRA//ITGB3//SIRT1//CLIP3//PELI2//ADRA2A//EREG//ERRFI1//SNX6//NF1//YWHAG//PPM1E//WFS1//GOSR2//NRG1//DGKG//DGKZ//WNT7B//WNK3//BMPR2//GDF6//NCOR1//NIPBL//ATG7//ATG5//N4BP1//UBE2D1//PELI1//MRE11A//RAP2B//SNCA//LATS1//ADCY3//PPARGC1A//PDE5A//ZEB2//TWF1//NR2F2//HEXIM1//LRP8//NRP1//PSMB2//PSMD9//AFAP1L2//STK4</t>
  </si>
  <si>
    <t>GO:0007160</t>
  </si>
  <si>
    <t>cell-matrix adhesion</t>
  </si>
  <si>
    <t>NF1//ONECUT2//CDH13//TRPM7//EPHA3//EDA//ITGB3//ITGB8//NID1//PPFIA2//PPFIA1//RAPH1</t>
  </si>
  <si>
    <t>GO:0006814</t>
  </si>
  <si>
    <t>sodium ion transport</t>
  </si>
  <si>
    <t>WNK3//NEDD4//SCN1B//SCN1A//SCN2A//SCN3A//SCN9A//SLC4A4//SLC4A7//SLC38A2//SLC38A1//KIAA1919//SLC9A4</t>
  </si>
  <si>
    <t>GO:0043549</t>
  </si>
  <si>
    <t>regulation of kinase activity</t>
  </si>
  <si>
    <t>CCNT2//GNAI2//MAP3K1//MAP3K2//NOD2//TAB3//ADRA2A//EREG//ERRFI1//SNX6//NF1//YWHAG//PPM1E//WFS1//GOSR2//NRG1//DGKG//EDNRA//DGKZ//WNT7B//ITGB3//IRS2//MRE11A//ADCY3//PDE5A//ZEB2//PIK3R1//VAV3//NR2F2//LATS1//HEXIM1//LRP8//RAP2B//AFAP1L2//SNCA//STK4//SIRT1</t>
  </si>
  <si>
    <t>GO:0061061</t>
  </si>
  <si>
    <t>muscle structure development</t>
  </si>
  <si>
    <t>EGR3//FHL1//SGCB//FXR1//SIRT1//MKL2//FOXK1//NF1//NR2F2//MYH9//ADAM12//CACNA2D2//PITX1//CDH2//NEO1//QKI//NOTCH1//PPP3CA//NFATC3//WNT7B//EREG//NRG1//ATG7//ATG5//FGF9//BASP1</t>
  </si>
  <si>
    <t>GO:0009214</t>
  </si>
  <si>
    <t>cyclic nucleotide catabolic process</t>
  </si>
  <si>
    <t>PDE3A//PDE4D//PDE5A</t>
  </si>
  <si>
    <t>GO:0045920</t>
  </si>
  <si>
    <t>negative regulation of exocytosis</t>
  </si>
  <si>
    <t>ADRA2A//NOTCH1//SNCA</t>
  </si>
  <si>
    <t>GO:2001237</t>
  </si>
  <si>
    <t>negative regulation of extrinsic apoptotic signaling pathway</t>
  </si>
  <si>
    <t>GDNF//MCL1//ZMYND11</t>
  </si>
  <si>
    <t>GO:0006793</t>
  </si>
  <si>
    <t>phosphorus metabolic process</t>
  </si>
  <si>
    <t>CCNT2//GNAI2//MAP3K1//MAP3K2//NOD2//TAB3//EDNRA//ITGB3//SIRT1//CLIP3//PELI2//ADRA2A//EREG//ERRFI1//SNX6//ABL2//ADRBK2//EPHB2//GMFB//MARK1//PRKCB//MAP2K4//STK4//LATS1//PIM2//ICK//TAOK3//WNK3//NF1//YWHAG//PPM1E//PPP1R12A//PPP3CA//PTPRD//SBF1//PTPN21//SSH2//AK3//MINPP1//WFS1//GOSR2//NRG1//DGKG//DGKZ//WNT7B//BMPR2//GDF6//DLG2//UBN1//CSRNP3//TOP1//CDC7//TNKS//MRE11A//RAP2B//MAGI2//SNCA//IRS2//ADCY3//NUAK1//SDCBP//PDE5A//ZEB2//TWF1//PIK3R1//VAV3//NR2F2//HEXIM1//LRP8//GK//GPD1L//ULK2//TRPM7//SYNJ2//NRP1//AFAP1L2</t>
  </si>
  <si>
    <t>GO:0006796</t>
  </si>
  <si>
    <t>phosphate-containing compound metabolic process</t>
  </si>
  <si>
    <t>GO:0006325</t>
  </si>
  <si>
    <t>chromatin organization</t>
  </si>
  <si>
    <t>BCOR//H1F0//SMARCD2//ARID1A//FOXA1//BAZ1A//PBRM1//NR3C1//SIRT1//DNMT3A//MLL//PRKCB//NCOR1//WDR5//KAT7//SETD1B//KDM6B//RCOR1//CHD5//CECR2//UBN1//CHD7//KDM3A//CHD9//AEBP2//NCOA3//RNF2//NIPBL//PPARGC1A//SNCA//TAF12//WDR82</t>
  </si>
  <si>
    <t>GO:0060322</t>
  </si>
  <si>
    <t>head development</t>
  </si>
  <si>
    <t>GLI2//DLX5//EDNRA//FLVCR1//CHD7//NIPBL</t>
  </si>
  <si>
    <t>GO:0061387</t>
  </si>
  <si>
    <t>regulation of extent of cell growth</t>
  </si>
  <si>
    <t>BCL11A//MAP1B//PAFAH1B1//DCC//SLIT1//NRP1</t>
  </si>
  <si>
    <t>GO:0060562</t>
  </si>
  <si>
    <t>epithelial tube morphogenesis</t>
  </si>
  <si>
    <t>GDNF//HOXA11//PBX1//GZF1//STK4//OVOL2//FZD3//ZEB2//BBS5//RDH10//FOXA1//GLI2//NR3C1//NCOA3//OSR1//CTHRC1</t>
  </si>
  <si>
    <t>GO:0048729</t>
  </si>
  <si>
    <t>tissue morphogenesis</t>
  </si>
  <si>
    <t>EDNRA//NFATC3//STK4//NRP1//GDNF//HOXA11//PBX1//GZF1//BMPR2//FZD3//OVOL2//ZEB2//BBS5//GLI2//MAGI2//JAG2//WNT7B//NOTCH1//FOXF2//ERRFI1//CTHRC1//RDH10//FOXA1//NR3C1//NCOA3//OSR1</t>
  </si>
  <si>
    <t>GO:0051641</t>
  </si>
  <si>
    <t>cellular localization</t>
  </si>
  <si>
    <t>PAFAH1B1//CUX1//SNCA//CALU//GAS6//ITGB3//FGF9//PPP3CA//IPO7//EIF4E//YWHAG//AKAP5//XPO7//SDCBP//SEC62//NEDD4//AP3M1//NAGPA//TOMM70A//TOMM40//UCP3//STX2//AP3D1//SEC24D//SEC24A//COG2//SAR1B//SNX6//RFFL//MYO5A//VAMP3//LIN7C//LMAN1//SPAST//GOSR2//TRAPPC8//TRAPPC3//COG5//PLCB3//RAB14//EZR//ABAT//SLC38A2//SYT2//ADRA2A//PCSK1//CACNA2D2//KIF1B//RAB7A//PDIA4//MEX3D//DPYSL2//NR3C1//ZFYVE20//TAP2//NF1//SLC30A8//ILDR2//TMEM48//PSMD9//IRS2//MAP1B//BBS5//LYST//SIRT1//UBR5//MZT1//GDNF//NIPBL//SLIT1//VPS54//FAM109A//EDA//DLG2//MAGI2//NOTCH1//PPP1R12A//NPY1R//SYNJ2//NOD2//LATS1//MYH9//PLXNA2//CDH13//CHD7//TNKS//WFS1//LDLRAP1//PIK3R1//CLIP3//WNK3</t>
  </si>
  <si>
    <t>GO:0030521</t>
  </si>
  <si>
    <t>androgen receptor signaling pathway</t>
  </si>
  <si>
    <t>SIRT1//NCOA3//NRIP1//ARID1A//MED13//PPARGC1A//KDM3A</t>
  </si>
  <si>
    <t>GO:0001504</t>
  </si>
  <si>
    <t>neurotransmitter uptake</t>
  </si>
  <si>
    <t>SNCA//GDNF//GLUL//SLC38A1</t>
  </si>
  <si>
    <t>GO:0048854</t>
  </si>
  <si>
    <t>brain morphogenesis</t>
  </si>
  <si>
    <t>NF1//SLIT1//PAFAH1B1//SHANK3</t>
  </si>
  <si>
    <t>GO:0032879</t>
  </si>
  <si>
    <t>regulation of localization</t>
  </si>
  <si>
    <t>SNCA//MAGI2//ADRA2A//PCSK1//CACNA2D2//AKAP5//BMPR2//ITGB3//NRP1//NR2F2//IRS2//WNK3//NEDD4//CLIP3//PRKCB//SIRT1//ABHD5//DPYSL2//NR3C1//PIK3R1//NF1//ABL2//CDH13//JAG2//MAP3K1//PLXNA2//UNC5C//ONECUT2//RAP2B//SCAI//MYO5A//PSMD9//SLC30A8//STIM2//MAP1B//MLL//CDH2//RAB14//UBR5//GDNF//EDA//AMPH//NOTCH1//PPP3CA//PPP1R12A//NPY1R//CBL//LDLRAP1//SGIP1//SLIT1//NOD2//NRG1//LATS1//EDNRA//GNAI2//WFS1//CHD7//SLC30A4//AP3D1//NCOR1//SCN1B//HOMER1</t>
  </si>
  <si>
    <t>GO:0035137</t>
  </si>
  <si>
    <t>hindlimb morphogenesis</t>
  </si>
  <si>
    <t>GO:0048762</t>
  </si>
  <si>
    <t>mesenchymal cell differentiation</t>
  </si>
  <si>
    <t>GDNF//ZEB2//OVOL2//FOXF2//EPHA3//NOTCH1//FOXA1//EDNRA//NRG1//RDH10//OSR1</t>
  </si>
  <si>
    <t>GO:0010720</t>
  </si>
  <si>
    <t>positive regulation of cell development</t>
  </si>
  <si>
    <t>NOTCH1//MAP1B//PAFAH1B1//SHANK3//BCL11A//NKX2-2//TIAM1//PLAG1//PDE3A//PDE5A//GDNF//HOXA11</t>
  </si>
  <si>
    <t>GO:0006810</t>
  </si>
  <si>
    <t>transport</t>
  </si>
  <si>
    <t>CUX1//GLUL//SLC38A1//EDNRA//SNCA//MAGI2//CALU//GAS6//ITGB3//SLC6A6//STX2//LMAN1//AP3D1//VAMP3//SEC24D//ACTR1A//SEC24A//TRAPPC8//AP3M1//TRAPPC3//CECR2//SAR1B//RAB14//FGF9//PPP3CA//IPO7//VAV3//EIF4E//YWHAG//AKAP5//XPO7//SDCBP//SEC62//NEDD4//NAGPA//TOMM70A//TOMM40//GRIA2//KCNA6//SCN1A//SCN1B//SCN2A//SCN3A//SCN9A//SLC4A4//CACNA2D2//SLC4A7//ZDHHC17//SLC39A14//SLC7A11//KCNK10//SLC38A2//TRPM7//STIM2//SLC22A23//TTYH3//KIAA1919//ANO4//SLC36A1//SLC9A4//ATP8B1//ATP11A//KCTD10//KCTD7//GABRA1//SLC30A9//SLC30A7//SLC30A8//ADCY3//SV2B//UCP3//SLC25A22//COG2//SNX6//RFFL//MYO5A//LIN7C//SPAST//GOSR2//COG5//PLCB3//AMPH//LRP8//RAB7A//SNX18//IGF2R//LDLRAP1//NLGN3//ABAT//SYT2//SLC29A2//SLC30A4//ADRA2A//PCSK1//KIF1B//PAFAH1B1//SLC2A12//PDIA4//IRS2//WNK3//CLIP3//PRKCB//SIRT1//DPYSL2//NR3C1//LYST//MYH9//TAP2//TNKS//ATG7//VPS54//TMEM48//ZFYVE20//SNX27//ABCC5//SLC25A26//GJB1//FLVCR1//PIK3R1//ZDHHC15//NF1//ILDR2//ABL2//CDH13//ADRBK2//PSMD9//MAP1B//BBS5//MLL//UBR5//SOAT1//GDNF//FAM109A//EDA//NOTCH1//PPP1R12A//NPY1R//CBL//SGIP1//NOD2//QKI//HNRNPA3//NRG1//LATS1//GNAI2//WFS1//MFSD6//HIAT1//HIATL1//SLC44A3//SLC41A1//CHD7//NRP1//CUL5//NCOR1//HOMER1//ERO1L//MCART6</t>
  </si>
  <si>
    <t>GO:0010469</t>
  </si>
  <si>
    <t>regulation of receptor activity</t>
  </si>
  <si>
    <t>ADRA2A//EREG//ERRFI1//SNX6//MYO5A//NCOA3//SHANK3</t>
  </si>
  <si>
    <t>GO:0007507</t>
  </si>
  <si>
    <t>heart development</t>
  </si>
  <si>
    <t>OVOL2//BBS5//NIPBL//CHD7//NPY1R//STK4//NOTCH1//NRG1//ATG7//ATG5//FGF9//BASP1//CRKL//EDNRA//GLI2//MRE11A//NF1//NFATC3//NRP1//HEXIM1//BCOR//FOXP4//OSR1</t>
  </si>
  <si>
    <t>GO:0030728</t>
  </si>
  <si>
    <t>ovulation</t>
  </si>
  <si>
    <t>FOXO3//SIRT1//NRIP1//EREG</t>
  </si>
  <si>
    <t>GO:0048169</t>
  </si>
  <si>
    <t>regulation of long-term neuronal synaptic plasticity</t>
  </si>
  <si>
    <t>SHANK3//NF1//SNCA//NETO1</t>
  </si>
  <si>
    <t>GO:0048640</t>
  </si>
  <si>
    <t>negative regulation of developmental growth</t>
  </si>
  <si>
    <t>BCL11A//DCC//SLIT1//NRP1</t>
  </si>
  <si>
    <t>GO:0048546</t>
  </si>
  <si>
    <t>digestive tract morphogenesis</t>
  </si>
  <si>
    <t>NOTCH1//GLI2//NIPBL//OVOL2//FOXP4//STX2</t>
  </si>
  <si>
    <t>GO:0001656</t>
  </si>
  <si>
    <t>metanephros development</t>
  </si>
  <si>
    <t>WNT7B//BASP1//OSR1//GDNF//HOXA11//NF1//NIPBL//RDH10</t>
  </si>
  <si>
    <t>GO:0045814</t>
  </si>
  <si>
    <t>negative regulation of gene expression, epigenetic</t>
  </si>
  <si>
    <t>SIRT1//SIRT5//DNMT3A//MIER1//CREBZF</t>
  </si>
  <si>
    <t>GO:0050771</t>
  </si>
  <si>
    <t>negative regulation of axonogenesis</t>
  </si>
  <si>
    <t>BCL11A//DCC//SLIT1//NRP1//RTN4R</t>
  </si>
  <si>
    <t>GO:0001542</t>
  </si>
  <si>
    <t>ovulation from ovarian follicle</t>
  </si>
  <si>
    <t>NRIP1//FOXO3//SIRT1</t>
  </si>
  <si>
    <t>GO:0090004</t>
  </si>
  <si>
    <t>positive regulation of establishment of protein localization in plasma membrane</t>
  </si>
  <si>
    <t>PIK3R1//CLIP3//WNK3</t>
  </si>
  <si>
    <t>GO:0051234</t>
  </si>
  <si>
    <t>establishment of localization</t>
  </si>
  <si>
    <t>PAFAH1B1//CUX1//GLUL//SLC38A1//EDNRA//SNCA//MAGI2//CALU//GAS6//ITGB3//SLC6A6//STX2//LMAN1//AP3D1//VAMP3//SEC24D//ACTR1A//SEC24A//TRAPPC8//AP3M1//TRAPPC3//CECR2//SAR1B//RAB14//FGF9//PPP3CA//IPO7//VAV3//EIF4E//YWHAG//AKAP5//XPO7//SDCBP//SEC62//NEDD4//NAGPA//TOMM70A//TOMM40//GABRA1//GJB1//MYO5A//SLC4A4//QKI//ABCC5//LDLRAP1//FLVCR1//ERO1L//KCNK10//SLC25A26//MCART6//GRIA2//KCNA6//SCN1A//SCN1B//SCN2A//SCN3A//SCN9A//CACNA2D2//SLC4A7//ZDHHC17//SLC39A14//SLC7A11//SLC38A2//TRPM7//STIM2//SLC22A23//TTYH3//KIAA1919//ANO4//SLC36A1//SLC9A4//ATP8B1//ATP11A//KCTD10//KCTD7//SLC30A9//SLC30A7//SLC30A8//ADCY3//SV2B//UCP3//SLC25A22//COG2//SNX6//RFFL//LIN7C//SPAST//GOSR2//COG5//PLCB3//AMPH//LRP8//RAB7A//SNX18//IGF2R//NLGN3//ABAT//SYT2//SLC29A2//SLC30A4//ADRA2A//PCSK1//KIF1B//SLC2A12//PDIA4//IRS2//WNK3//CLIP3//PRKCB//SIRT1//DPYSL2//NR3C1//LYST//MYH9//TAP2//TNKS//ATG7//VPS54//TMEM48//ZFYVE20//SNX27//PIK3R1//ZDHHC15//NF1//ILDR2//ABL2//CDH13//ADRBK2//PSMD9//MAP1B//BBS5//MLL//UBR5//SOAT1//GDNF//SLIT1//FAM109A//EDA//ANK3//NOTCH1//PPP1R12A//NPY1R//CBL//SGIP1//NOD2//HNRNPA3//NRG1//LATS1//GNAI2//WFS1//MFSD6//HIAT1//HIATL1//SLC44A3//SLC41A1//CHD7//NRP1//CUL5//NCOR1//HOMER1</t>
  </si>
  <si>
    <t>GO:0010975</t>
  </si>
  <si>
    <t>regulation of neuron projection development</t>
  </si>
  <si>
    <t>ABL2//DCC//EPHA3//BCL11A//PAFAH1B1//MAP1B//NEDD4//SLIT1//NRP1//CDH2//CHN1//RTN4R//SSH2//TIAM1</t>
  </si>
  <si>
    <t>GO:0030111</t>
  </si>
  <si>
    <t>regulation of Wnt receptor signaling pathway</t>
  </si>
  <si>
    <t>ZEB2//FGF9//FAM123B//CDH2//NOTCH1//STK4//LATS1//DKK2//CTHRC1//DLX5//EDA//TNKS//UBR5</t>
  </si>
  <si>
    <t>GO:0016570</t>
  </si>
  <si>
    <t>histone modification</t>
  </si>
  <si>
    <t>BCOR//NCOA3//RNF2//SIRT1//KDM6B//NCOR1//NIPBL//KDM3A//PPARGC1A//SNCA//PRKCB//TAF12//WDR5//KAT7//MLL//SETD1B//WDR82//RCOR1</t>
  </si>
  <si>
    <t>GO:0009755</t>
  </si>
  <si>
    <t>hormone-mediated signaling pathway</t>
  </si>
  <si>
    <t>LANCL2//NR3C2//NR3C1//LATS1//KDM3A</t>
  </si>
  <si>
    <t>GO:0045944</t>
  </si>
  <si>
    <t>positive regulation of transcription from RNA polymerase II promoter</t>
  </si>
  <si>
    <t>NOTCH1//DLX5//EN2//FOXF2//FOXO1//FOXO3//GABPB1//GDNF//GLI2//FOXA1//MLL//NFATC3//NKX2-2//PBX1//PITX1//PLAGL2//POU2F1//PPP3CA//SS18//TBL1X//ZNF148//NCOA3//NRIP1//ONECUT2//MED13//PPARGC1A//KLF12//SIRT1//BCL11A//DCAF6//MOSPD1//MKL2//BCL11B//CSRNP3//OSR1</t>
  </si>
  <si>
    <t>GO:0051338</t>
  </si>
  <si>
    <t>regulation of transferase activity</t>
  </si>
  <si>
    <t>GO:0007176</t>
  </si>
  <si>
    <t>regulation of epidermal growth factor-activated receptor activity</t>
  </si>
  <si>
    <t>ADRA2A//EREG//ERRFI1//SNX6</t>
  </si>
  <si>
    <t>GO:0032410</t>
  </si>
  <si>
    <t>negative regulation of transporter activity</t>
  </si>
  <si>
    <t>STIM2//ADRA2A//GNAI2//SNCA</t>
  </si>
  <si>
    <t>GO:0032873</t>
  </si>
  <si>
    <t>negative regulation of stress-activated MAPK cascade</t>
  </si>
  <si>
    <t>NCOR1//ZMYND11//TAOK3//FOXO1</t>
  </si>
  <si>
    <t>GO:0043616</t>
  </si>
  <si>
    <t>keratinocyte proliferation</t>
  </si>
  <si>
    <t>OVOL2//BCL11B//CDH13//EREG</t>
  </si>
  <si>
    <t>GO:0045604</t>
  </si>
  <si>
    <t>regulation of epidermal cell differentiation</t>
  </si>
  <si>
    <t>ERRFI1//OVOL2//NOTCH1//NCOA3</t>
  </si>
  <si>
    <t>GO:0061098</t>
  </si>
  <si>
    <t>positive regulation of protein tyrosine kinase activity</t>
  </si>
  <si>
    <t>ADRA2A//EREG//NRG1//AFAP1L2</t>
  </si>
  <si>
    <t>GO:0070303</t>
  </si>
  <si>
    <t>negative regulation of stress-activated protein kinase signaling cascade</t>
  </si>
  <si>
    <t>FOXO1//NCOR1//ZMYND11//TAOK3</t>
  </si>
  <si>
    <t>GO:0001525</t>
  </si>
  <si>
    <t>angiogenesis</t>
  </si>
  <si>
    <t>EDNRA//NFATC3//STK4//NRP1//CDH13//NOTCH1//EGR3//COL4A3//NF1//PRKCB//HIPK1//ITGB3//EPHB2//EREG//FGF9//MYH9//VAV3//SIRT1//C1GALT1//OVOL2//NAA15//ARHGAP24</t>
  </si>
  <si>
    <t>GO:0035556</t>
  </si>
  <si>
    <t>intracellular signal transduction</t>
  </si>
  <si>
    <t>MAP3K1//NF1//TAOK3//PSMB2//PSMD9//HTR1F//NPY1R//GNA12//ADCY3//GNAI2//GRM3//FZD3//HOMER1//MARK1//SS18//STK4//ICK//WNK3//TANK//TAB3//CRKL//MAP2K4//NOD2//WNT7B//MAP3K2//RND3//CHN1//PIK3R2//RAP2B//SOS1//TIAM1//RAB7A//RHOBTB1//VAV3//RGL1//ARHGEF3//RAB14//RALGPS2//C9ORF86//SRGAP1//ARHGAP24//ADRA2A//SDCBP//SHOC2//CDH13//EDNRA//PJA2//AKAP5//PIK3R1//NCOR1//CBL//NEDD4//PDE3A//PDE7A//FOXO1//FOXO3//IRS2//SIRT1//DDIT4//IQSEC2//NBR1//MID1//CDH2//ARHGEF10//CUL3//SCAI//TEAD1//LATS1//EDA//PRKCB//PIM2//ZDHHC17//PELI2//PELI1//MIER1//ZMYND11//FGF9//ZEB2//NOTCH1//DGKZ//RASAL2//MAGI2//DCC//GAS6//DGKG//PLCB3//CORO2A//SH2B3</t>
  </si>
  <si>
    <t>GO:0030036</t>
  </si>
  <si>
    <t>actin cytoskeleton organization</t>
  </si>
  <si>
    <t>EZR//TWF1//PFN2//SSH2//LATS1//MAP3K1//FMNL2//CNN3//LIMCH1//TRPM7//MYH9//EPHA3//CUL3//ARHGEF10//PPM1E//ABL2//ADRA2A//RND3//NF1//PAFAH1B1//SDCBP//TNXB//CORO2A//PARVA</t>
  </si>
  <si>
    <t>GO:0007243</t>
  </si>
  <si>
    <t>intracellular protein kinase cascade</t>
  </si>
  <si>
    <t>MAP3K1//NF1//TAOK3//TANK//TAB3//CRKL//MAP2K4//NOD2//WNT7B//MAP3K2//PJA2//AKAP5//NBR1//FOXO1//MID1//EDA//PRKCB//PIM2//ZDHHC17//PELI2//PELI1//MIER1//ZMYND11//SIRT1//CDH2//FGF9//ZEB2//NCOR1//SDCBP//NOTCH1//MAGI2//IRS2//DCC//EDNRA//GAS6//GNA12//GNAI2//MARK1//SS18//STK4//ICK//WNK3</t>
  </si>
  <si>
    <t>GO:0051049</t>
  </si>
  <si>
    <t>regulation of transport</t>
  </si>
  <si>
    <t>SNCA//MAGI2//ADRA2A//PCSK1//CACNA2D2//AKAP5//IRS2//WNK3//NEDD4//CLIP3//PRKCB//SIRT1//DPYSL2//NR3C1//PIK3R1//NF1//ABL2//CDH13//MYO5A//PSMD9//SLC30A8//STIM2//ITGB3//MAP1B//MLL//UBR5//GDNF//EDA//AMPH//NOTCH1//PPP3CA//PPP1R12A//NPY1R//CBL//LDLRAP1//SGIP1//NOD2//NRG1//LATS1//EDNRA//GNAI2//WFS1//CHD7//NRP1//NCOR1//SCN1B//HOMER1</t>
  </si>
  <si>
    <t>GO:0001763</t>
  </si>
  <si>
    <t>morphogenesis of a branching structure</t>
  </si>
  <si>
    <t>EDNRA//NFATC3//STK4//NRP1//GDNF//HOXA11//PBX1//GZF1//GLI2//NOTCH1//RDH10//FOXA1//NCOA3//CTNND2</t>
  </si>
  <si>
    <t>GO:0043687</t>
  </si>
  <si>
    <t>post-translational protein modification</t>
  </si>
  <si>
    <t>ESCO1//GALNT3//GAS6//LMAN1//ATG5//SEC24D//SEC24A//GALNT6//SAR1B//C1GALT1//DOLPP1//ALG9//EDEM3//B3GNT5</t>
  </si>
  <si>
    <t>GO:0050678</t>
  </si>
  <si>
    <t>regulation of epithelial cell proliferation</t>
  </si>
  <si>
    <t>NF1//NR2F2//BMPR2//CDH13//EGR3//ITGB3//NRP1//DLX5//FGF9//NOTCH1//NOD2//OSR1//EREG//EDNRA</t>
  </si>
  <si>
    <t>GO:0006476</t>
  </si>
  <si>
    <t>protein deacetylation</t>
  </si>
  <si>
    <t>SIRT1//NCOR1//NIPBL//RCOR1//SIRT5</t>
  </si>
  <si>
    <t>GO:0021515</t>
  </si>
  <si>
    <t>cell differentiation in spinal cord</t>
  </si>
  <si>
    <t>NKX2-2//MDGA2//MDGA1//GLI2//NOTCH1</t>
  </si>
  <si>
    <t>GO:0014048</t>
  </si>
  <si>
    <t>regulation of glutamate secretion</t>
  </si>
  <si>
    <t>DPYSL2//NR3C1//SNCA</t>
  </si>
  <si>
    <t>GO:0048207</t>
  </si>
  <si>
    <t>vesicle targeting, rough ER to cis-Golgi</t>
  </si>
  <si>
    <t>SEC24D//SEC24A//SAR1B</t>
  </si>
  <si>
    <t>GO:0048208</t>
  </si>
  <si>
    <t>COPII vesicle coating</t>
  </si>
  <si>
    <t>GO:0090114</t>
  </si>
  <si>
    <t>COPII-coated vesicle budding</t>
  </si>
  <si>
    <t>GO:2001234</t>
  </si>
  <si>
    <t>negative regulation of apoptotic signaling pathway</t>
  </si>
  <si>
    <t>ZMYND11//GDNF//MCL1</t>
  </si>
  <si>
    <t>GO:2001258</t>
  </si>
  <si>
    <t>negative regulation of cation channel activity</t>
  </si>
  <si>
    <t>STIM2//ADRA2A//GNAI2</t>
  </si>
  <si>
    <t>GO:0006486</t>
  </si>
  <si>
    <t>protein glycosylation</t>
  </si>
  <si>
    <t>DOLPP1//ALG9//ST8SIA4//GALNT6//GALNT3//C1GALT1//B3GNT5//GXYLT1//LMAN1//SEC24D//SEC24A//SAR1B//EDEM3//FUT9//COG2</t>
  </si>
  <si>
    <t>GO:0043413</t>
  </si>
  <si>
    <t>macromolecule glycosylation</t>
  </si>
  <si>
    <t>ST8SIA4//FUT9//COG2//B3GNT5//DOLPP1//ALG9//GALNT6//GALNT3//C1GALT1//GXYLT1//LMAN1//SEC24D//SEC24A//SAR1B//EDEM3</t>
  </si>
  <si>
    <t>GO:0007264</t>
  </si>
  <si>
    <t>small GTPase mediated signal transduction</t>
  </si>
  <si>
    <t>ADRA2A//CRKL//NF1//SDCBP//SOS1//SHOC2//CDH13//EDNRA//GNA12//ARHGEF3//SRGAP1//IQSEC2//RAP2B//CDH2//TIAM1//ARHGEF10//VAV3//CUL3//SCAI//DGKZ//RASAL2//CHN1//PIK3R2//RHOBTB1//RGL1//ARHGAP24//RND3//RAB7A//RAB14//RALGPS2//C9ORF86</t>
  </si>
  <si>
    <t>GO:0042325</t>
  </si>
  <si>
    <t>regulation of phosphorylation</t>
  </si>
  <si>
    <t>CCNT2//GNAI2//MAP3K1//MAP3K2//NOD2//TAB3//EDNRA//ITGB3//SIRT1//CLIP3//PELI2//ADRA2A//EREG//ERRFI1//SNX6//NF1//YWHAG//PPM1E//WFS1//GOSR2//NRG1//DGKG//DGKZ//WNT7B//WNK3//BMPR2//GDF6//MRE11A//RAP2B//SNCA//LATS1//IRS2//ADCY3//SDCBP//PDE5A//ZEB2//TWF1//PIK3R1//VAV3//NR2F2//HEXIM1//LRP8//NRP1//AFAP1L2//STK4</t>
  </si>
  <si>
    <t>GO:0001938</t>
  </si>
  <si>
    <t>positive regulation of endothelial cell proliferation</t>
  </si>
  <si>
    <t>BMPR2//CDH13//EGR3//ITGB3//NF1//NRP1</t>
  </si>
  <si>
    <t>GO:0006497</t>
  </si>
  <si>
    <t>protein lipidation</t>
  </si>
  <si>
    <t>NMT2//ALG9//CLIP3//ZDHHC17//ZDHHC15//ATG7</t>
  </si>
  <si>
    <t>GO:0050768</t>
  </si>
  <si>
    <t>negative regulation of neurogenesis</t>
  </si>
  <si>
    <t>NF1//BCL11A//DCC//NOTCH1//SLIT1//NRP1//RTN4R//WNT7B</t>
  </si>
  <si>
    <t>GO:0048565</t>
  </si>
  <si>
    <t>digestive tract development</t>
  </si>
  <si>
    <t>NOTCH1//GLI2//STX2//NIPBL//OVOL2//FGF9//FOXF2//FOXP4//NKX2-2</t>
  </si>
  <si>
    <t>GO:0001736</t>
  </si>
  <si>
    <t>establishment of planar polarity</t>
  </si>
  <si>
    <t>MAGI2//FOXF2//CTHRC1//FZD3</t>
  </si>
  <si>
    <t>GO:0030947</t>
  </si>
  <si>
    <t>regulation of vascular endothelial growth factor receptor signaling pathway</t>
  </si>
  <si>
    <t>NEDD4//FGF9//ITGB3//PRKCB</t>
  </si>
  <si>
    <t>GO:0031111</t>
  </si>
  <si>
    <t>negative regulation of microtubule polymerization or depolymerization</t>
  </si>
  <si>
    <t>MAP1B//MID1//SNCA//CLIP3</t>
  </si>
  <si>
    <t>GO:0035195</t>
  </si>
  <si>
    <t>gene silencing by miRNA</t>
  </si>
  <si>
    <t>ZCCHC11//LIN28B//TNRC6A//EIF2C4</t>
  </si>
  <si>
    <t>GO:0048260</t>
  </si>
  <si>
    <t>positive regulation of receptor-mediated endocytosis</t>
  </si>
  <si>
    <t>MAGI2//CBL//LDLRAP1//SGIP1</t>
  </si>
  <si>
    <t>GO:0040007</t>
  </si>
  <si>
    <t>growth</t>
  </si>
  <si>
    <t>FOXO3//EREG//MAGI2//NRG1//BMPR2//FHL1//SERTAD2//SIRT1//NDRG3//FOXK1//BCL11A//PLAG1//NCOA3//FLVCR1//GAS6//NPY1R//CACNA2D2//NCOR1//NIPBL//CHD7//NOTCH1//TIMP3//MYO5A//MREG//MAP1B//PAFAH1B1//WFS1//STK4//GLI2//HOXA11//DCC//NLGN3//SLIT1//NRP1//FGF9//BASP1//RDH10//WNT7B//VPS54//GDF6</t>
  </si>
  <si>
    <t>GO:0014031</t>
  </si>
  <si>
    <t>mesenchymal cell development</t>
  </si>
  <si>
    <t>GDNF//ZEB2//OVOL2//FOXF2//EPHA3//NOTCH1//FOXA1//EDNRA//NRG1//RDH10</t>
  </si>
  <si>
    <t>GO:0048568</t>
  </si>
  <si>
    <t>embryonic organ development</t>
  </si>
  <si>
    <t>RDH10//OSR1//FLT3LG//MLL//PBX1//SH2B3//NIPBL//DLX5//EPHB2//FGF9//FZD3//SOBP//CHD7//OVOL2//FOXF2//GLI2//STK4//WNT7B//CTHRC1</t>
  </si>
  <si>
    <t>GO:0070085</t>
  </si>
  <si>
    <t>glycosylation</t>
  </si>
  <si>
    <t>GO:0035601</t>
  </si>
  <si>
    <t>protein deacylation</t>
  </si>
  <si>
    <t>SIRT5//SIRT1//NCOR1//NIPBL//RCOR1</t>
  </si>
  <si>
    <t>GO:0051056</t>
  </si>
  <si>
    <t>regulation of small GTPase mediated signal transduction</t>
  </si>
  <si>
    <t>IQSEC2//ASAP1//CHN1//NF1//EPHA3//PAFAH1B1//RASAL2//SOS1//ERRFI1//CDH2//TIAM1//ARHGEF10//VAV3//ARHGEF3//CUL3//SCAI//SHOC2//DGKZ//PIK3R2//RHOBTB1//RGL1//SRGAP1//ARHGAP24</t>
  </si>
  <si>
    <t>GO:0051239</t>
  </si>
  <si>
    <t>regulation of multicellular organismal process</t>
  </si>
  <si>
    <t>GDNF//HOXA11//ADRA2A//EREG//PELI1//SNCA//SGIP1//PDE5A//NOTCH1//NLGN3//MAGI2//NF1//BMPR2//EPHA3//FOXA1//ABL2//DCC//BCL11A//PAFAH1B1//SEPT7//COL4A3//GLI2//PBX1//NBR1//TXLNG//OSR1//BCOR//CDH2//USP46//ATG5//AFAP1L2//NOD2//ZCCHC11//FLT3LG//NPY1R//CACNA2D2//NCOR1//NIPBL//CHD7//EDNRA//ITGB3//ERRFI1//OVOL2//NCOA3//PURB//FOXO3//RCOR1//DPYSL2//YWHAG//NKX2-2//MAP1B//GDF6//DLX5//WNT7B//PRKCB//HIPK1//MKL2//CTNND2//NETO1//SHANK3//NEDD4//SLIT1//NRP1//CHN1//RTN4R//SSH2//TIAM1//GRM3//PPP3CA//GNAI2//AP3D1//EPHB2//FGF9//NRG1//CTHRC1//PLAG1//PDE3A//BASP1</t>
  </si>
  <si>
    <t>GO:0008361</t>
  </si>
  <si>
    <t>regulation of cell size</t>
  </si>
  <si>
    <t>BCL11A//MAP1B//PAFAH1B1//DCC//SLIT1//NRP1//E2F4</t>
  </si>
  <si>
    <t>GO:0008152</t>
  </si>
  <si>
    <t>metabolic process</t>
  </si>
  <si>
    <t>ERO1L//SIRT1//MRE11A//ATG5//ORC4//TOP1//CDC7//DBF4//KAT7//RRM2B//REV1//CCNT2//E2F4//NPAT//AHCY//CUX1//DNMT3A//FOXO3//NR6A1//GLI2//MECP2//NFX1//NOTCH1//RNF2//TBL1X//NR2F2//ZNF148//NRIP1//NCOR1//NCOR2//HEXIM1//ZMYND11//ZHX1//KLF12//KDM6B//RCOR1//ZMYND8//NIPBL//BCOR//MOSPD1//GZF1//LCOR//JDP2//OSR1//GNAI2//MAP3K1//MAP3K2//NOD2//TAB3//PSMB2//PSMD9//UBE2D1//UBE2V2//TNKS//UBR5//CHFR//NEDD4//HERC3//ZFP36L1//EIF4E//EDC3//TRA2B//CELF3//FRG1//HNRNPC//HNRNPA3//ITGB8//ST8SIA4//FAM109A//SNCA//VAMP3//EDNRA//ITGB3//CLIP3//PELI2//MAGI2//RDH10//RRN3//BMPR2//CEBPD//NR3C1//MAF//MLL//MNT//NFATC3//NFATC4//ARID4A//TAF4B//TAF12//RNMT//COPS2//NFAT5//ZBTB7B//POU2F1//LMAN1//NKTR//PPID//ST13//DNAJC16//EDEM3//H1F0//ADRA2A//EREG//ERRFI1//SNX6//CBL//CUL3//PJA2//MARCH6//FBXW2//DCAF6//MARCH4//KCTD10//GALNT3//GK//FUT9//GPD1L//B3GAT1//NAGPA//PGP//NPY1R//IRS2//PPARGC1A//IDH1//ADCY3//PCSK1//CACNA2D2//AKAP5//GNG12//UCP3//CTPS//DPYSL2//SLC29A2//AK3//METTL4//RND3//GNA12//RAB7A//SAR1B//RAB14//PDE3A//PDE4D//MYH9//ATP8B1//KIF1B//OLA1//UPP2//BAZ1A//MGMT//ESCO1//TAOK3//INO80D//KIAA2022//SLC30A9//CECR2//SIRT5//ARID1A//CREBZF//CTNND2//EGR3//ELAVL2//FOXA1//FOXK2//AFF3//NR3C2//MYBL2//MYCL1//PBX1//PLAG1//PLAGL2//SS18//TCF7//TEAD1//ZNF200//ZNF516//PCGF3//WDR5//KLF8//ZNF652//ZNF507//MLXIP//SETD1B//CHD5//ZBTB44//TFB1M//KLF3//ARID4B//BCL11A//BNC2//ZNF770//PBRM1//ZNF654//CHD7//TXLNG//ZNF395//MKL2//MIER1//GPBP1L1//BCL11B//CHD9//ZNF697//C14ORF43//ZNF618//AEBP2//ZNF684//MIER3//HIPK1//SCAI//LIN28B//GABPB1//PRKCB//SMARCD2//UBN1//FOXK1//LCORL//UTP14C//MED13//NOVA1//DHX15//QKI//PRPF40A//SCNM1//EIF2C4//EIF4G2//MRPS25//TNRC6A//TNRC6C//CPEB2//ABL2//ATG7//ADRBK2//EPHB2//GMFB//MARK1//MAP2K4//STK4//LATS1//PIM2//ICK//WNK3//NF1//YWHAG//PPM1E//PPP1R12A//PPP3CA//PTPRD//SBF1//PTPN21//SSH2//NAA15//COG2//B3GNT5//DOLPP1//ALG9//GALNT6//NMT2//PTAR1//GAS6//ADAM11//XPNPEP2//LRP8//ADAM12//PREPL//USP15//ADAMTS5//DPP8//YOD1//USP46//LMLN//SENP5//CUL5//SLC6A6//OAZ2//GLUL//LGSN//ABHD5//AGPAT5//PDIA4//TMX3//AP3D1//RPE65//MINPP1//DDIT4//SH3PXD2A//COL4A3//WFS1//GOSR2//NRG1//GRM3//DGKG//DGKZ//HOMER1//JAG2//WNT7B//SOAT1//LDLRAP1//LPGAT1//BCKDHB//PDE5A//ABAT//EDA//ULK2//ZCCHC11//MEX3D//FGF9//NCOA3//ZNF281//GDF6//DLG2//CSRNP3//OVOL2//DAGLA//PAFAH1B1//PLCB3//FOXO1//INTS6//INTS2//NBR1//C1GALT1//GXYLT1//DLX5//FOXF2//HOXA11//ILF3//ZNF711//SERTAD2//FOXJ3//KDM3A//AFAP1L2//FOXN3//PURB//BASP1//CBX1//LANCL2//PHF12//PCGF6//ZNF382//LYZ//DSC3//FXR1//TTLL3//SEC24D//SEC24A//ZDHHC17//ZDHHC15//CHST15//B3GNT1//ERLIN1//N4BP1//PELI1//RAP2B//ASAP1//CHN1//EPHA3//RASAL2//SOS1//GDNF//CNN3//TNXB//ARHGEF10//NUAK1//PIK3R2//SDCBP//MYO5A//ZNRF1//ZEB2//TWF1//AMPH//VAV3//SNX18//PIK3R1//RGL1//CDH13//EN2//NKX2-2//PITX1//ONECUT2//TRPM7//SYNJ2//NRP1//TIAM1//TIMP3//FOXP4//WDR82//HDHD2</t>
  </si>
  <si>
    <t>GO:0006109</t>
  </si>
  <si>
    <t>regulation of carbohydrate metabolic process</t>
  </si>
  <si>
    <t>NR3C1//SIRT1//IRS2//FOXO1//PPARGC1A//DDIT4//SNCA//NCOR1</t>
  </si>
  <si>
    <t>GO:0010675</t>
  </si>
  <si>
    <t>regulation of cellular carbohydrate metabolic process</t>
  </si>
  <si>
    <t>GO:0032409</t>
  </si>
  <si>
    <t>regulation of transporter activity</t>
  </si>
  <si>
    <t>MYO5A//STIM2//SNCA//MLL//WNK3//ADRA2A//GNAI2//HOMER1</t>
  </si>
  <si>
    <t>GO:0042472</t>
  </si>
  <si>
    <t>inner ear morphogenesis</t>
  </si>
  <si>
    <t>CHD7//GLI2//CTHRC1//DLX5//EPHB2//FGF9//FZD3//SOBP</t>
  </si>
  <si>
    <t>GO:0007164</t>
  </si>
  <si>
    <t>establishment of tissue polarity</t>
  </si>
  <si>
    <t>FZD3//MAGI2//FOXF2//CTHRC1</t>
  </si>
  <si>
    <t>GO:0001556</t>
  </si>
  <si>
    <t>oocyte maturation</t>
  </si>
  <si>
    <t>EREG//FOXO3//PDE3A</t>
  </si>
  <si>
    <t>GO:0048820</t>
  </si>
  <si>
    <t>hair follicle maturation</t>
  </si>
  <si>
    <t>GO:0072530</t>
  </si>
  <si>
    <t>purine-containing compound transmembrane transport</t>
  </si>
  <si>
    <t>SLC25A26//SLC29A2//GJB1</t>
  </si>
  <si>
    <t>GO:0014032</t>
  </si>
  <si>
    <t>neural crest cell development</t>
  </si>
  <si>
    <t>GDNF//ZEB2//OVOL2//EDNRA//NRG1//RDH10</t>
  </si>
  <si>
    <t>GO:0046620</t>
  </si>
  <si>
    <t>regulation of organ growth</t>
  </si>
  <si>
    <t>STK4//CACNA2D2//FGF9//NRG1//BASP1//FLVCR1</t>
  </si>
  <si>
    <t>GO:0090090</t>
  </si>
  <si>
    <t>negative regulation of canonical Wnt receptor signaling pathway</t>
  </si>
  <si>
    <t>CDH2//NOTCH1//STK4//LATS1//DKK2//CTHRC1//FAM123B</t>
  </si>
  <si>
    <t>GO:0051656</t>
  </si>
  <si>
    <t>establishment of organelle localization</t>
  </si>
  <si>
    <t>PAFAH1B1//MYO5A//BBS5//SLIT1//MAP1B//SEC24D//SEC24A//SAR1B//MYH9</t>
  </si>
  <si>
    <t>GO:0035282</t>
  </si>
  <si>
    <t>segmentation</t>
  </si>
  <si>
    <t>PLXNA2//ZEB2//BASP1//GLI2//NOTCH1//DLX5//EDNRA//OSR1</t>
  </si>
  <si>
    <t>GO:0032535</t>
  </si>
  <si>
    <t>regulation of cellular component size</t>
  </si>
  <si>
    <t>TWF1//PFN2//SSH2//E2F4//BCL11A//LATS1//MAP3K1//MAP1B//PAFAH1B1//DCC//SLIT1//NRP1</t>
  </si>
  <si>
    <t>GO:0048193</t>
  </si>
  <si>
    <t>Golgi vesicle transport</t>
  </si>
  <si>
    <t>CUX1//LMAN1//SPAST//GOSR2//SEC24D//SEC24A//TRAPPC8//TRAPPC3//SAR1B//COG5//COG2//PLCB3//RAB14</t>
  </si>
  <si>
    <t>GO:0032872</t>
  </si>
  <si>
    <t>regulation of stress-activated MAPK cascade</t>
  </si>
  <si>
    <t>WNT7B//MAP3K2//FOXO1//MID1//TAOK3//NOD2//ZEB2//NCOR1//ZMYND11//SDCBP//NBR1</t>
  </si>
  <si>
    <t>GO:0050808</t>
  </si>
  <si>
    <t>synapse organization</t>
  </si>
  <si>
    <t>CDH2//MAP1B//NLGN3//CACNA2D2//SHANK3//SLIT1//EPHB2//MYO5A//WNT7B</t>
  </si>
  <si>
    <t>GO:0060560</t>
  </si>
  <si>
    <t>developmental growth involved in morphogenesis</t>
  </si>
  <si>
    <t>MAGI2//BCL11A//MAP1B//PAFAH1B1//DCC//NLGN3//SLIT1//NRP1//RDH10//WNT7B</t>
  </si>
  <si>
    <t>GO:0030522</t>
  </si>
  <si>
    <t>intracellular receptor mediated signaling pathway</t>
  </si>
  <si>
    <t>MED13//ARID1A//NCOA3//NRIP1//PPARGC1A//KDM3A//FOXA1//SIRT1//NOD2//TAB3//NR3C1//NEDD4//UBR5//NR6A1//NR2F2</t>
  </si>
  <si>
    <t>GO:0008344</t>
  </si>
  <si>
    <t>adult locomotory behavior</t>
  </si>
  <si>
    <t>SCN1A//ATG7//CHD7//GDNF//PAFAH1B1//SNCA</t>
  </si>
  <si>
    <t>GO:0001578</t>
  </si>
  <si>
    <t>microtubule bundle formation</t>
  </si>
  <si>
    <t>TTLL3//MAP1B//SPAST//NAV1</t>
  </si>
  <si>
    <t>GO:0090287</t>
  </si>
  <si>
    <t>regulation of cellular response to growth factor stimulus</t>
  </si>
  <si>
    <t>GO:0070302</t>
  </si>
  <si>
    <t>regulation of stress-activated protein kinase signaling cascade</t>
  </si>
  <si>
    <t>WNT7B//MAP3K2//NBR1//FOXO1//MID1//TAOK3//NOD2//ZEB2//NCOR1//ZMYND11//SDCBP</t>
  </si>
  <si>
    <t>GO:0061138</t>
  </si>
  <si>
    <t>morphogenesis of a branching epithelium</t>
  </si>
  <si>
    <t>EDNRA//NFATC3//STK4//NRP1//GDNF//HOXA11//PBX1//GZF1//RDH10//FOXA1//GLI2//NCOA3</t>
  </si>
  <si>
    <t>GO:0001936</t>
  </si>
  <si>
    <t>regulation of endothelial cell proliferation</t>
  </si>
  <si>
    <t>NF1//NR2F2//BMPR2//CDH13//EGR3//ITGB3//NRP1</t>
  </si>
  <si>
    <t>GO:0046578</t>
  </si>
  <si>
    <t>regulation of Ras protein signal transduction</t>
  </si>
  <si>
    <t>IQSEC2//ASAP1//CHN1//NF1//EPHA3//PAFAH1B1//RASAL2//SOS1//ERRFI1//CDH2//TIAM1//ARHGEF10//VAV3//ARHGEF3//CUL3//SCAI//SHOC2//DGKZ</t>
  </si>
  <si>
    <t>GO:0007155</t>
  </si>
  <si>
    <t>cell adhesion</t>
  </si>
  <si>
    <t>CDH2//NF1//ONECUT2//CDH13//CDH11//DSC2//DSC3//CELSR3//PCDH10//PCDH20//CTNND2//NLGN3//EZR//EDA//ITGB3//ITGB8//NID1//PPFIA2//PPFIA1//RAPH1//NOTCH1//MYH9//CLDN10//TRPM7//CD47//ABL2//JAG2//PPP1R12A//NUAK1//VAMP3//NRG1//VAV3//EPHA3//WNT7B//PLEKHA7//FOXA1//RND3//COL4A3//NEO1//TNXB//ADAM12//PPFIBP1//NRP1//PLXNC1//PDZD2//PARVA//LMLN//SSX2IP//NPNT</t>
  </si>
  <si>
    <t>GO:0022610</t>
  </si>
  <si>
    <t>biological adhesion</t>
  </si>
  <si>
    <t>CDH2//NF1//ONECUT2//CDH13//RND3//CD47//CDH11//COL4A3//CTNND2//DSC2//DSC3//CELSR3//EPHA3//ITGB3//ITGB8//NEO1//NID1//TNXB//ADAM12//PPFIBP1//NRP1//CLDN10//PLXNC1//PDZD2//NLGN3//PARVA//PCDH10//PCDH20//LMLN//SSX2IP//NPNT//EZR//EDA//PPFIA2//PPFIA1//RAPH1//NOTCH1//MYH9//TRPM7//ABL2//JAG2//PPP1R12A//NUAK1//VAMP3//NRG1//VAV3//WNT7B//PLEKHA7//FOXA1</t>
  </si>
  <si>
    <t>GO:0090066</t>
  </si>
  <si>
    <t>regulation of anatomical structure size</t>
  </si>
  <si>
    <t>TWF1//PFN2//SSH2//E2F4//EDNRA//BCL11A//LATS1//MAP3K1//PDE5A//ATG5//MAP1B//PAFAH1B1//BMPR2//NPY1R//DCC//SLIT1//NRP1</t>
  </si>
  <si>
    <t>GO:0010721</t>
  </si>
  <si>
    <t>negative regulation of cell development</t>
  </si>
  <si>
    <t>NF1//FOXA1//BCL11A//DCC//NOTCH1//SLIT1//NRP1//WNT7B//RTN4R</t>
  </si>
  <si>
    <t>GO:0007423</t>
  </si>
  <si>
    <t>sensory organ development</t>
  </si>
  <si>
    <t>HIPK1//JAG2//NOTCH1//POU2F1//RDH10//BCL11B//NIPBL//DLX5//EPHB2//FGF9//FZD3//SOBP//CHD7//OSR1//CUX1//MAP3K1//NF1//ATG5//BMPR2//CTHRC1//SLC7A11//WNT7B//GLI2</t>
  </si>
  <si>
    <t>GO:0031589</t>
  </si>
  <si>
    <t>cell-substrate adhesion</t>
  </si>
  <si>
    <t>NF1//ONECUT2//CDH13//EDA//ITGB3//ITGB8//NID1//PPFIA2//PPFIA1//RAPH1//NOTCH1//TRPM7//VAMP3//EPHA3</t>
  </si>
  <si>
    <t>GO:0048584</t>
  </si>
  <si>
    <t>positive regulation of response to stimulus</t>
  </si>
  <si>
    <t>TAP2//MAP3K1//MAP2K4//PELI2//PELI1//NOD2//TAB3//PDE5A//SIRT1//ADRA2A//EREG//LANCL2//HOMER1//LDLRAP1//AKAP5//BMPR2//GDF6//CBL//NEDD4//PIK3R1//PIK3R2//ZEB2//NOTCH1//FGF9//ITGB3//PRKCB//MID1//TAOK3//FOXA1//NCOA3//EDA//PIM2//ZDHHC17//MIER1//CDH2//MGMT//AFAP1L2//SDCBP//WNT7B//SHOC2//EDNRA//CDH13//VAV3//DCC//GAS6//DLX5//TNKS//DKK2//UBR5//FAM123B//SGIP1//MLL</t>
  </si>
  <si>
    <t>GO:0021537</t>
  </si>
  <si>
    <t>telencephalon development</t>
  </si>
  <si>
    <t>PAFAH1B1//LRP8//ZEB2//DPYSL2//BCL11B//SHANK3//NF1//ATG7//GNG12//SLIT1//EPHB2</t>
  </si>
  <si>
    <t>GO:0010906</t>
  </si>
  <si>
    <t>regulation of glucose metabolic process</t>
  </si>
  <si>
    <t>NR3C1//IRS2//FOXO1//PPARGC1A//DDIT4//NCOR1//SIRT1</t>
  </si>
  <si>
    <t>GO:0035265</t>
  </si>
  <si>
    <t>organ growth</t>
  </si>
  <si>
    <t>FLVCR1//STK4//CACNA2D2//FGF9//NRG1//BASP1//PLAG1</t>
  </si>
  <si>
    <t>GO:0001505</t>
  </si>
  <si>
    <t>regulation of neurotransmitter levels</t>
  </si>
  <si>
    <t>GLUL//SLC38A1//SNCA//ABAT//RAB14//SLC38A2//LIN7C//SYT2//NF1//GDNF</t>
  </si>
  <si>
    <t>GO:0016441</t>
  </si>
  <si>
    <t>posttranscriptional gene silencing</t>
  </si>
  <si>
    <t>GO:0035194</t>
  </si>
  <si>
    <t>posttranscriptional gene silencing by RNA</t>
  </si>
  <si>
    <t>GO:0042158</t>
  </si>
  <si>
    <t>lipoprotein biosynthetic process</t>
  </si>
  <si>
    <t>ATG7//NMT2//ALG9//CLIP3//ZDHHC17//ZDHHC15</t>
  </si>
  <si>
    <t>GO:0008219</t>
  </si>
  <si>
    <t>cell death</t>
  </si>
  <si>
    <t>IRS2//DCC//EPHA3//FOXO3//GLI2//H1F0//MCL1//MLL//PEG3//PRKCB//PSMB2//PSMD9//SCN2A//MAP2K4//SOS1//TIAM1//FXR1//UNC5C//VAV3//PEG10//KIF1B//GRAMD4//CECR2//ARHGEF3//DDIT4//AVEN//RFFL//UNC5D//HIPK1//BCL2L15//KLLN//FOXO1//GDNF//NR3C1//NRG1//SNCA//PIM2//WNK3//COL4A3//PLAGL2//STK4//WNT7B//LYST//TOP1//LYZ//MMD//CUL5//CUL3//FOXA1//MAP3K1//PPARGC1A//JAG2//MNT//WFS1//SIRT1//NOD2//NF1//NOTCH1//PDE5A//CLIP3//CSRNP3//CBL//EDNRA//EGR3//PDE3A//ATG5//ATG7//RRM2B//BCL11B//OSR1//MGMT//CDH13//ZMYND11//DAGLA//EIF4G2//SPAST//HSPB8//FLVCR1//TRPM7</t>
  </si>
  <si>
    <t>GO:0045597</t>
  </si>
  <si>
    <t>positive regulation of cell differentiation</t>
  </si>
  <si>
    <t>NOTCH1//HOXA11//FLT3LG//GLI2//NCOA3//FOXO3//RCOR1//FOXA1//MAP1B//NKX2-2//GDF6//BMPR2//DLX5//WNT7B//PAFAH1B1//SHANK3//BCL11A//TIAM1//AP3D1//CDH2//NEO1//NRG1//PLAG1//PDE3A//PDE5A//GDNF</t>
  </si>
  <si>
    <t>GO:0050673</t>
  </si>
  <si>
    <t>epithelial cell proliferation</t>
  </si>
  <si>
    <t>NF1//NR2F2//BMPR2//CDH13//EGR3//ITGB3//NRP1//EDNRA//DLX5//FGF9//NOTCH1//NOD2//OSR1//EREG//C6ORF89</t>
  </si>
  <si>
    <t>GO:0030029</t>
  </si>
  <si>
    <t>actin filament-based process</t>
  </si>
  <si>
    <t>EZR//TWF1//ADRA2A//RND3//NF1//PAFAH1B1//PFN2//SDCBP//TNXB//CORO2A//PARVA//SSH2//FMNL2//MYH9//MYO5A//LATS1//MAP3K1//CNN3//LIMCH1//TRPM7//EPHA3//CUL3//ARHGEF10//PPM1E//ABL2</t>
  </si>
  <si>
    <t>GO:0016265</t>
  </si>
  <si>
    <t>death</t>
  </si>
  <si>
    <t>IRS2//DCC//EPHA3//FOXO3//GLI2//H1F0//MCL1//MLL//PEG3//PRKCB//PSMB2//PSMD9//SCN2A//MAP2K4//SOS1//TIAM1//FXR1//UNC5C//VAV3//PEG10//KIF1B//GRAMD4//CECR2//ARHGEF3//DDIT4//AVEN//RFFL//UNC5D//HIPK1//BCL2L15//KLLN//FOXO1//GDNF//NR3C1//NRG1//SNCA//PIM2//WNK3//COL4A3//PLAGL2//STK4//WNT7B//LYST//DAGLA//EIF4G2//SPAST//HSPB8//FLVCR1//TRPM7//TOP1//LYZ//MMD//CUL5//CUL3//FOXA1//MAP3K1//PPARGC1A//JAG2//MNT//WFS1//SIRT1//NOD2//NF1//NOTCH1//PDE5A//CLIP3//CSRNP3//CBL//EDNRA//EGR3//PDE3A//ATG5//ATG7//RRM2B//BCL11B//OSR1//MGMT//CDH13//ZMYND11</t>
  </si>
  <si>
    <t>GO:0035264</t>
  </si>
  <si>
    <t>multicellular organism growth</t>
  </si>
  <si>
    <t>NPY1R//CACNA2D2//NCOR1//NIPBL//CHD7//PLAG1//NCOA3//FLVCR1</t>
  </si>
  <si>
    <t>GO:0055123</t>
  </si>
  <si>
    <t>digestive system development</t>
  </si>
  <si>
    <t>NOTCH1//GLI2//STX2//NIPBL//OVOL2//NKX2-2//FGF9//FOXF2//FOXP4</t>
  </si>
  <si>
    <t>GO:0030512</t>
  </si>
  <si>
    <t>negative regulation of transforming growth factor beta receptor signaling pathway</t>
  </si>
  <si>
    <t>NR3C1//ONECUT2//PEG10//SIRT1//SNX6</t>
  </si>
  <si>
    <t>GO:0030516</t>
  </si>
  <si>
    <t>regulation of axon extension</t>
  </si>
  <si>
    <t>BCL11A//MAP1B//PAFAH1B1//SLIT1//NRP1</t>
  </si>
  <si>
    <t>GO:0051246</t>
  </si>
  <si>
    <t>regulation of protein metabolic process</t>
  </si>
  <si>
    <t>CCNT2//GNAI2//MAP3K1//MAP3K2//NOD2//TAB3//BCOR//EDNRA//ITGB3//SIRT1//CLIP3//PELI2//ADRA2A//EREG//ERRFI1//SNX6//ZFP36L1//EIF4E//FOXO3//QKI//TNRC6A//TNRC6C//CPEB2//EIF2C4//EIF4G2//NF1//YWHAG//PPM1E//WFS1//GOSR2//NRG1//DGKG//DGKZ//WNT7B//WNK3//BMPR2//GDF6//FXR1//NCOR1//NIPBL//ATG7//ATG5//N4BP1//UBE2D1//PELI1//MRE11A//RAP2B//SNCA//LATS1//ADCY3//PPARGC1A//PDE5A//ZEB2//TWF1//NEDD4//NR2F2//HEXIM1//LRP8//NRP1//TIMP3//PSMB2//PSMD9//ST13//AFAP1L2//STK4</t>
  </si>
  <si>
    <t>GO:0042475</t>
  </si>
  <si>
    <t>odontogenesis of dentin-containing tooth</t>
  </si>
  <si>
    <t>EDA//GLI2//JAG2//WNT7B//SOSTDC1//BCL11B</t>
  </si>
  <si>
    <t>GO:0035270</t>
  </si>
  <si>
    <t>endocrine system development</t>
  </si>
  <si>
    <t>NKX2-2//GLI2//PCSK1//PITX1//NR3C1//NF1//PBX1//FOXO1//ONECUT2//CRKL</t>
  </si>
  <si>
    <t>GO:0051403</t>
  </si>
  <si>
    <t>stress-activated MAPK cascade</t>
  </si>
  <si>
    <t>CRKL//MAP2K4//NOD2//TAB3//WNT7B//MAP3K2//NBR1//FOXO1//MID1//TAOK3//ZEB2//NCOR1//ZMYND11//SDCBP</t>
  </si>
  <si>
    <t>GO:0030100</t>
  </si>
  <si>
    <t>regulation of endocytosis</t>
  </si>
  <si>
    <t>MAGI2//AMPH//SNCA//CLIP3//CBL//LDLRAP1//SGIP1//ABL2//CDH13</t>
  </si>
  <si>
    <t>GO:0009954</t>
  </si>
  <si>
    <t>proximal/distal pattern formation</t>
  </si>
  <si>
    <t>OSR1//GLI2//HOXA11//PBX1</t>
  </si>
  <si>
    <t>GO:0009125</t>
  </si>
  <si>
    <t>nucleoside monophosphate catabolic process</t>
  </si>
  <si>
    <t>GO:0021955</t>
  </si>
  <si>
    <t>central nervous system neuron axonogenesis</t>
  </si>
  <si>
    <t>PAFAH1B1//GLI2//ATG7</t>
  </si>
  <si>
    <t>GO:0030517</t>
  </si>
  <si>
    <t>negative regulation of axon extension</t>
  </si>
  <si>
    <t>SLIT1//NRP1//BCL11A</t>
  </si>
  <si>
    <t>GO:0030949</t>
  </si>
  <si>
    <t>positive regulation of vascular endothelial growth factor receptor signaling pathway</t>
  </si>
  <si>
    <t>FGF9//ITGB3//PRKCB</t>
  </si>
  <si>
    <t>GO:0032413</t>
  </si>
  <si>
    <t>negative regulation of ion transmembrane transporter activity</t>
  </si>
  <si>
    <t>GO:0048488</t>
  </si>
  <si>
    <t>synaptic vesicle endocytosis</t>
  </si>
  <si>
    <t>ZDHHC15//AMPH//SNCA</t>
  </si>
  <si>
    <t>GO:0006473</t>
  </si>
  <si>
    <t>protein acetylation</t>
  </si>
  <si>
    <t>NAA15//NCOA3//SIRT1//ESCO1//PPARGC1A//SNCA//TAF12//WDR5//KAT7//MLL</t>
  </si>
  <si>
    <t>GO:0034968</t>
  </si>
  <si>
    <t>histone lysine methylation</t>
  </si>
  <si>
    <t>GO:0000226</t>
  </si>
  <si>
    <t>microtubule cytoskeleton organization</t>
  </si>
  <si>
    <t>PAFAH1B1//MYH9//MAP1B//SPAST//NAV1//RANBP9//MID1//TNKS//SNCA//CLIP3//TTLL3//NCOR1//PPP1R12A//ARHGEF10//EPHA3//MARK1//SS18</t>
  </si>
  <si>
    <t>GO:0003002</t>
  </si>
  <si>
    <t>regionalization</t>
  </si>
  <si>
    <t>PLXNA2//ZEB2//GDNF//HOXA11//BASP1//GLI2//NOTCH1//RNF2//BMPR2//CRKL//PBX1//NR2F2//WNT7B//OVOL2//DLX5//EDNRA//NKX2-2//OSR1</t>
  </si>
  <si>
    <t>GO:0031098</t>
  </si>
  <si>
    <t>stress-activated protein kinase signaling cascade</t>
  </si>
  <si>
    <t>GO:0001932</t>
  </si>
  <si>
    <t>regulation of protein phosphorylation</t>
  </si>
  <si>
    <t>CCNT2//GNAI2//MAP3K1//MAP3K2//NOD2//TAB3//EDNRA//ITGB3//SIRT1//CLIP3//PELI2//ADRA2A//EREG//ERRFI1//SNX6//NF1//YWHAG//PPM1E//WFS1//GOSR2//NRG1//DGKG//DGKZ//WNT7B//WNK3//BMPR2//GDF6//MRE11A//RAP2B//SNCA//LATS1//ADCY3//PDE5A//ZEB2//TWF1//NR2F2//HEXIM1//LRP8//NRP1//AFAP1L2//STK4</t>
  </si>
  <si>
    <t>GO:0003008</t>
  </si>
  <si>
    <t>system process</t>
  </si>
  <si>
    <t>GLUL//SLC38A1//SNCA//PDE5A//NLGN3//RRM2B//JAG2//BMPR2//WFS1//EDNRA//CNN3//ABAT//ADCY3//AMPH//DLG2//GABRA1//GNAI2//GRIA2//GRM3//HTR1F//KCNA6//MYO5A//NOVA1//NPY1R//PAFAH1B1//PLCB3//PRKCB//SCN1B//SDCBP//BSN//HOMER1//AKAP5//KCNK10//SLC38A2//GNG12//GRIP2//SYT2//RAB14//LIN7C//KIF1B//EGR3//ATG7//NFAT5//RPE65//TIMP3//BBS5//RDH10//COL4A3//TBL1X//NIPBL//SOBP//CHD7//CTNND2//NETO1//PJA2//E2F4//NF1//NR3C1//ZDHHC15//SCN1A//ARHGEF10//GDNF//CDH2//USP46//ATG5//SCN2A//QKI//PDE3A//YWHAG//SHANK3//DPYSL2//PPP3CA//ADRA2A//MAP1B//SLIT1//EPHB2//CACNA2D2</t>
  </si>
  <si>
    <t>GO:0035023</t>
  </si>
  <si>
    <t>regulation of Rho protein signal transduction</t>
  </si>
  <si>
    <t>CHN1//EPHA3//PAFAH1B1//SOS1//ERRFI1//CUL3//SCAI//CDH2//TIAM1//ARHGEF10//VAV3//ARHGEF3</t>
  </si>
  <si>
    <t>GO:0001569</t>
  </si>
  <si>
    <t>patterning of blood vessels</t>
  </si>
  <si>
    <t>EDNRA//NFATC3//STK4//NRP1</t>
  </si>
  <si>
    <t>GO:0008038</t>
  </si>
  <si>
    <t>neuron recognition</t>
  </si>
  <si>
    <t>CELSR3//EPHB2//NRP1//EPHA3</t>
  </si>
  <si>
    <t>GO:0010506</t>
  </si>
  <si>
    <t>regulation of autophagy</t>
  </si>
  <si>
    <t>PIM2//SIRT1//ABL2//ULK2</t>
  </si>
  <si>
    <t>GO:0016575</t>
  </si>
  <si>
    <t>histone deacetylation</t>
  </si>
  <si>
    <t>NCOR1//NIPBL//SIRT1//RCOR1</t>
  </si>
  <si>
    <t>GO:0090002</t>
  </si>
  <si>
    <t>establishment of protein localization in plasma membrane</t>
  </si>
  <si>
    <t>LDLRAP1//PIK3R1//CLIP3//WNK3</t>
  </si>
  <si>
    <t>GO:0010608</t>
  </si>
  <si>
    <t>posttranscriptional regulation of gene expression</t>
  </si>
  <si>
    <t>ZFP36L1//EIF4E//FOXO3//QKI//TNRC6A//TNRC6C//CPEB2//EIF2C4//EIF4G2//MEX3D//DSC3//WFS1//PPARGC1A//PIM2//FXR1//ZCCHC11//LIN28B//SNCA//SIRT1//GDNF</t>
  </si>
  <si>
    <t>GO:0051051</t>
  </si>
  <si>
    <t>negative regulation of transport</t>
  </si>
  <si>
    <t>ADRA2A//IRS2//NEDD4//PRKCB//NF1//STIM2//ITGB3//MAP1B//SNCA//NOTCH1//PPP3CA//PSMD9//NPY1R//NRG1//LATS1//GNAI2</t>
  </si>
  <si>
    <t>GO:0051640</t>
  </si>
  <si>
    <t>organelle localization</t>
  </si>
  <si>
    <t>PAFAH1B1//MYO5A//BBS5//SLIT1//MAP1B//SEC24D//SEC24A//SAR1B//SYNJ2//MYH9//PLXNA2</t>
  </si>
  <si>
    <t>GO:0045859</t>
  </si>
  <si>
    <t>regulation of protein kinase activity</t>
  </si>
  <si>
    <t>CCNT2//GNAI2//MAP3K1//MAP3K2//NOD2//TAB3//ADRA2A//EREG//ERRFI1//SNX6//NF1//YWHAG//PPM1E//WFS1//GOSR2//NRG1//DGKG//EDNRA//DGKZ//WNT7B//ITGB3//ADCY3//PDE5A//ZEB2//NR2F2//LATS1//HEXIM1//LRP8//RAP2B//AFAP1L2//SNCA//STK4//SIRT1</t>
  </si>
  <si>
    <t>GO:0031113</t>
  </si>
  <si>
    <t>regulation of microtubule polymerization</t>
  </si>
  <si>
    <t>SNCA//CLIP3//MAP1B</t>
  </si>
  <si>
    <t>GO:0035329</t>
  </si>
  <si>
    <t>hippo signaling cascade</t>
  </si>
  <si>
    <t>STK4//TEAD1//LATS1</t>
  </si>
  <si>
    <t>GO:0043270</t>
  </si>
  <si>
    <t>positive regulation of ion transport</t>
  </si>
  <si>
    <t>WNK3//STIM2//ADRA2A//EDNRA//SNCA//WFS1//SCN1B</t>
  </si>
  <si>
    <t>GO:0061351</t>
  </si>
  <si>
    <t>neural precursor cell proliferation</t>
  </si>
  <si>
    <t>NOTCH1//PAFAH1B1//NF1//WNT7B//ZEB2//FZD3</t>
  </si>
  <si>
    <t>GO:0051238</t>
  </si>
  <si>
    <t>sequestering of metal ion</t>
  </si>
  <si>
    <t>SLC30A7//SLC30A8//SLC30A4//AP3D1</t>
  </si>
  <si>
    <t>GO:0032835</t>
  </si>
  <si>
    <t>glomerulus development</t>
  </si>
  <si>
    <t>COL4A3//NID1//MAGI2//BASP1//OSR1</t>
  </si>
  <si>
    <t>GO:0042594</t>
  </si>
  <si>
    <t>response to starvation</t>
  </si>
  <si>
    <t>ATG5//BMPR2//SIRT1//TNRC6A//NBR1//ULK2//ATG7//PPARGC1A</t>
  </si>
  <si>
    <t>GO:0001738</t>
  </si>
  <si>
    <t>morphogenesis of a polarized epithelium</t>
  </si>
  <si>
    <t>GO:0006342</t>
  </si>
  <si>
    <t>chromatin silencing</t>
  </si>
  <si>
    <t>SIRT1//DNMT3A//MIER1//SIRT5</t>
  </si>
  <si>
    <t>GO:0014047</t>
  </si>
  <si>
    <t>glutamate secretion</t>
  </si>
  <si>
    <t>SNCA//DPYSL2//NR3C1//SLC38A2</t>
  </si>
  <si>
    <t>GO:0048599</t>
  </si>
  <si>
    <t>oocyte development</t>
  </si>
  <si>
    <t>EREG//FOXO3//PDE3A//PDE5A</t>
  </si>
  <si>
    <t>GO:0090150</t>
  </si>
  <si>
    <t>establishment of protein localization in membrane</t>
  </si>
  <si>
    <t>GO:0070838</t>
  </si>
  <si>
    <t>divalent metal ion transport</t>
  </si>
  <si>
    <t>PPP3CA//SLC30A9//SLC30A7//SLC30A8//ZDHHC17//MYO5A//STIM2//EDNRA//SNCA//ADRA2A//GNAI2//WFS1//WNK3//CUL5//SLC30A4//SLC39A14//HOMER1</t>
  </si>
  <si>
    <t>GO:0033674</t>
  </si>
  <si>
    <t>positive regulation of kinase activity</t>
  </si>
  <si>
    <t>GNAI2//MAP3K1//MAP3K2//NOD2//TAB3//ADRA2A//EREG//WFS1//GOSR2//NRG1//DGKG//EDNRA//DGKZ//WNT7B//ITGB3//ADCY3//PDE5A//ZEB2//VAV3//LRP8//AFAP1L2//SNCA//STK4//SIRT1//MRE11A</t>
  </si>
  <si>
    <t>GO:0048167</t>
  </si>
  <si>
    <t>regulation of synaptic plasticity</t>
  </si>
  <si>
    <t>NF1//SNCA//NETO1//SHANK3//MAP1B//CTNND2//YWHAG</t>
  </si>
  <si>
    <t>GO:0031329</t>
  </si>
  <si>
    <t>regulation of cellular catabolic process</t>
  </si>
  <si>
    <t>ABL2//ULK2//PIM2//ABHD5//SIRT1//IRS2//ASAP1//CHN1//NF1//EPHA3//PAFAH1B1//RASAL2//SOS1//ERRFI1//N4BP1//CNN3//ARHGEF10//AMPH//VAV3//SNX18//DDIT4//ADRA2A//TIMP3//NCOR1</t>
  </si>
  <si>
    <t>GO:0016044</t>
  </si>
  <si>
    <t>cellular membrane organization</t>
  </si>
  <si>
    <t>GDNF//MAGI2//VAV3//AMPH//LRP8//RAB7A//SNX18//IGF2R//LDLRAP1//NLGN3//VAMP3//GOSR2//ATG7//SNCA//ZDHHC15//ABL2//CDH13//ADRBK2//NEDD4//DLG2//STX2//ATP8B1//ATP11A//CLIP3//SEC24D//SEC24A//SAR1B//CBL//SGIP1//AP3D1//PAFAH1B1//PIK3R1//WNK3//GJB1</t>
  </si>
  <si>
    <t>GO:0007416</t>
  </si>
  <si>
    <t>synapse assembly</t>
  </si>
  <si>
    <t>SLIT1//EPHB2//NLGN3//SHANK3//CDH2//MAP1B</t>
  </si>
  <si>
    <t>GO:0014033</t>
  </si>
  <si>
    <t>neural crest cell differentiation</t>
  </si>
  <si>
    <t>GO:0030815</t>
  </si>
  <si>
    <t>negative regulation of cAMP metabolic process</t>
  </si>
  <si>
    <t>ADCY3//GNAI2//NPY1R//ADRA2A//GRM3//EDNRA</t>
  </si>
  <si>
    <t>GO:0030818</t>
  </si>
  <si>
    <t>negative regulation of cAMP biosynthetic process</t>
  </si>
  <si>
    <t>GO:0043112</t>
  </si>
  <si>
    <t>receptor metabolic process</t>
  </si>
  <si>
    <t>FAM109A//SNCA//VAMP3//MAGI2//ADRBK2//NEDD4//LDLRAP1//ITGB3</t>
  </si>
  <si>
    <t>GO:0043542</t>
  </si>
  <si>
    <t>endothelial cell migration</t>
  </si>
  <si>
    <t>EGR3//BMPR2//ITGB3//NRP1//NR2F2//MYH9//NF1//CDH13</t>
  </si>
  <si>
    <t>GO:0031047</t>
  </si>
  <si>
    <t>gene silencing by RNA</t>
  </si>
  <si>
    <t>ZCCHC11//LIN28B//TNRC6A//EIF2C4//TNRC6C</t>
  </si>
  <si>
    <t>GO:0044344</t>
  </si>
  <si>
    <t>cellular response to fibroblast growth factor stimulus</t>
  </si>
  <si>
    <t>ADCY3//CBL//FGF5//FGF9//FOXO1//FOXO3//PIK3R1//SOS1//SHOC2//RAB14//EGR3</t>
  </si>
  <si>
    <t>GO:0071774</t>
  </si>
  <si>
    <t>response to fibroblast growth factor stimulus</t>
  </si>
  <si>
    <t>GO:0061024</t>
  </si>
  <si>
    <t>membrane organization</t>
  </si>
  <si>
    <t>GDNF//MAGI2//VAV3//AMPH//LRP8//RAB7A//SNX18//IGF2R//LDLRAP1//NLGN3//VAMP3//GOSR2//ATG7//SNCA//GJB1//SEC24D//SEC24A//SAR1B//ZDHHC15//ABL2//CDH13//ADRBK2//NEDD4//DLG2//STX2//ATP8B1//ATP11A//CLIP3//CBL//SGIP1//AP3D1//PAFAH1B1//PIK3R1//WNK3</t>
  </si>
  <si>
    <t>GO:0000082</t>
  </si>
  <si>
    <t>G1/S transition of mitotic cell cycle</t>
  </si>
  <si>
    <t>E2F4//NPAT//DGKZ//FHL1//EIF4E//ORC4//PPP3CA//PSMB2//PSMD9//CUL5//CDC7//CUL3//DBF4//PIM2</t>
  </si>
  <si>
    <t>GO:0006111</t>
  </si>
  <si>
    <t>regulation of gluconeogenesis</t>
  </si>
  <si>
    <t>FOXO1//PPARGC1A//NR3C1</t>
  </si>
  <si>
    <t>GO:0006541</t>
  </si>
  <si>
    <t>glutamine metabolic process</t>
  </si>
  <si>
    <t>GLUL//LGSN//CTPS</t>
  </si>
  <si>
    <t>GO:0021522</t>
  </si>
  <si>
    <t>spinal cord motor neuron differentiation</t>
  </si>
  <si>
    <t>GLI2//NKX2-2//MDGA2</t>
  </si>
  <si>
    <t>GO:0045736</t>
  </si>
  <si>
    <t>negative regulation of cyclin-dependent protein kinase activity</t>
  </si>
  <si>
    <t>NR2F2//LATS1//HEXIM1</t>
  </si>
  <si>
    <t>GO:0045742</t>
  </si>
  <si>
    <t>positive regulation of epidermal growth factor receptor signaling pathway</t>
  </si>
  <si>
    <t>ADRA2A//EREG//AFAP1L2</t>
  </si>
  <si>
    <t>GO:0046329</t>
  </si>
  <si>
    <t>negative regulation of JNK cascade</t>
  </si>
  <si>
    <t>NCOR1//ZMYND11//TAOK3</t>
  </si>
  <si>
    <t>GO:0030001</t>
  </si>
  <si>
    <t>metal ion transport</t>
  </si>
  <si>
    <t>KCNA6//KCNK10//KCTD10//KCTD7//SCN1A//SCN1B//SCN2A//SCN3A//SCN9A//SLC4A4//SLC4A7//SLC38A2//SLC38A1//KIAA1919//SLC9A4//PPP3CA//SLC30A9//SLC30A7//SLC30A8//WNK3//NEDD4//ZDHHC17//MYO5A//STIM2//ADRA2A//EDNRA//SNCA//GNAI2//WFS1//CUL5//SLC30A4//SLC39A14//HOMER1</t>
  </si>
  <si>
    <t>GO:0072006</t>
  </si>
  <si>
    <t>nephron development</t>
  </si>
  <si>
    <t>COL4A3//NID1//MAGI2//GDNF//BASP1//OSR1//WNT7B</t>
  </si>
  <si>
    <t>GO:0060627</t>
  </si>
  <si>
    <t>regulation of vesicle-mediated transport</t>
  </si>
  <si>
    <t>MAGI2//ABL2//CDH13//AMPH//SNCA//CLIP3//ADRA2A//NOTCH1//CBL//LDLRAP1//SGIP1//NRP1//SLC30A8</t>
  </si>
  <si>
    <t>GO:0006487</t>
  </si>
  <si>
    <t>protein N-linked glycosylation</t>
  </si>
  <si>
    <t>DOLPP1//ALG9//ST8SIA4//LMAN1//SEC24D//SEC24A//SAR1B//EDEM3</t>
  </si>
  <si>
    <t>GO:0016358</t>
  </si>
  <si>
    <t>dendrite development</t>
  </si>
  <si>
    <t>NEDD4//BCL11A//EPHB2//SHANK3//DCC//MAP1B//NRP1//IGSF9</t>
  </si>
  <si>
    <t>GO:0030178</t>
  </si>
  <si>
    <t>negative regulation of Wnt receptor signaling pathway</t>
  </si>
  <si>
    <t>CDH2//NOTCH1//STK4//LATS1//DKK2//CTHRC1//FAM123B//FGF9</t>
  </si>
  <si>
    <t>GO:0009994</t>
  </si>
  <si>
    <t>oocyte differentiation</t>
  </si>
  <si>
    <t>GO:0030800</t>
  </si>
  <si>
    <t>negative regulation of cyclic nucleotide metabolic process</t>
  </si>
  <si>
    <t>GO:0030803</t>
  </si>
  <si>
    <t>negative regulation of cyclic nucleotide biosynthetic process</t>
  </si>
  <si>
    <t>GO:0030856</t>
  </si>
  <si>
    <t>regulation of epithelial cell differentiation</t>
  </si>
  <si>
    <t>OSR1//NOTCH1//ERRFI1//OVOL2//NCOA3//GDNF</t>
  </si>
  <si>
    <t>GO:0031345</t>
  </si>
  <si>
    <t>negative regulation of cell projection organization</t>
  </si>
  <si>
    <t>DCC//PAFAH1B1//BCL11A//SLIT1//NRP1//RTN4R</t>
  </si>
  <si>
    <t>GO:0044262</t>
  </si>
  <si>
    <t>cellular carbohydrate metabolic process</t>
  </si>
  <si>
    <t>NPY1R//IRS2//GK//PPARGC1A//IDH1//NR3C1//ST8SIA4//FUT9//COG2//B3GNT5//DOLPP1//ALG9//GALNT6//SIRT1//FOXO1//GALNT3//C1GALT1//GXYLT1//LMAN1//SEC24D//SEC24A//SAR1B//EDEM3//CHST15//B3GNT1//DDIT4//GPD1L//SYNJ2//SNCA//NCOR1</t>
  </si>
  <si>
    <t>GO:0030308</t>
  </si>
  <si>
    <t>negative regulation of cell growth</t>
  </si>
  <si>
    <t>BCL11A//DCC//SLIT1//NRP1//BMPR2//FHL1//SERTAD2//SIRT1//NDRG3//FOXK1</t>
  </si>
  <si>
    <t>GO:0072511</t>
  </si>
  <si>
    <t>divalent inorganic cation transport</t>
  </si>
  <si>
    <t>GO:0031056</t>
  </si>
  <si>
    <t>regulation of histone modification</t>
  </si>
  <si>
    <t>BCOR//NCOR1//NIPBL//PPARGC1A//SNCA</t>
  </si>
  <si>
    <t>GO:0019228</t>
  </si>
  <si>
    <t>regulation of action potential in neuron</t>
  </si>
  <si>
    <t>NF1//ARHGEF10//CDH2//MYO5A//SCN2A//QKI//SCN1A</t>
  </si>
  <si>
    <t>GO:0048588</t>
  </si>
  <si>
    <t>developmental cell growth</t>
  </si>
  <si>
    <t>BCL11A//MAP1B//PAFAH1B1//DCC//NLGN3//SLIT1//NRP1</t>
  </si>
  <si>
    <t>GO:0012501</t>
  </si>
  <si>
    <t>programmed cell death</t>
  </si>
  <si>
    <t>IRS2//DCC//EPHA3//FOXO3//GLI2//H1F0//MCL1//MLL//PEG3//PRKCB//PSMB2//PSMD9//SCN2A//MAP2K4//SOS1//TIAM1//FXR1//UNC5C//VAV3//PEG10//KIF1B//GRAMD4//CECR2//ARHGEF3//DDIT4//AVEN//RFFL//UNC5D//HIPK1//BCL2L15//KLLN//FOXO1//GDNF//NR3C1//NRG1//SNCA//PIM2//WNK3//COL4A3//PLAGL2//STK4//WNT7B//LYST//CUL5//CUL3//FOXA1//MAP3K1//JAG2//MNT//WFS1//SIRT1//NOD2//NF1//NOTCH1//PDE5A//CLIP3//CSRNP3//CBL//EDNRA//EGR3//PDE3A//ATG5//ATG7//RRM2B//BCL11B//OSR1//MGMT//PPARGC1A//CDH13//ZMYND11//TOP1</t>
  </si>
  <si>
    <t>GO:0021915</t>
  </si>
  <si>
    <t>neural tube development</t>
  </si>
  <si>
    <t>STK4//OVOL2//FZD3//ZEB2//GLI2//CTHRC1//NF1//NOTCH1//PLXNA2</t>
  </si>
  <si>
    <t>GO:0030809</t>
  </si>
  <si>
    <t>negative regulation of nucleotide biosynthetic process</t>
  </si>
  <si>
    <t>GO:0051648</t>
  </si>
  <si>
    <t>vesicle localization</t>
  </si>
  <si>
    <t>MYO5A//BBS5//PAFAH1B1//SEC24D//SEC24A//SAR1B</t>
  </si>
  <si>
    <t>GO:0042147</t>
  </si>
  <si>
    <t>retrograde transport, endosome to Golgi</t>
  </si>
  <si>
    <t>VAMP3//VPS54//SNX6//FAM109A</t>
  </si>
  <si>
    <t>GO:0060113</t>
  </si>
  <si>
    <t>inner ear receptor cell differentiation</t>
  </si>
  <si>
    <t>JAG2//NOTCH1//CUX1//CTHRC1</t>
  </si>
  <si>
    <t>GO:0042692</t>
  </si>
  <si>
    <t>muscle cell differentiation</t>
  </si>
  <si>
    <t>MYH9//ADAM12//CACNA2D2//NOTCH1//PITX1//PPP3CA//NFATC3//WNT7B//CDH2//NEO1//EREG//NRG1//ATG7//ATG5//QKI</t>
  </si>
  <si>
    <t>GO:0051347</t>
  </si>
  <si>
    <t>positive regulation of transferase activity</t>
  </si>
  <si>
    <t>GNAI2//MAP3K1//MAP3K2//NOD2//TAB3//ADRA2A//EREG//WFS1//GOSR2//NRG1//DGKG//EDNRA//DGKZ//WNT7B//ITGB3//MRE11A//ADCY3//PDE5A//ZEB2//VAV3//LRP8//AFAP1L2//SNCA//STK4//SIRT1</t>
  </si>
  <si>
    <t>GO:0048713</t>
  </si>
  <si>
    <t>regulation of oligodendrocyte differentiation</t>
  </si>
  <si>
    <t>NKX2-2//NF1//NOTCH1</t>
  </si>
  <si>
    <t>GO:0007193</t>
  </si>
  <si>
    <t>inhibition of adenylate cyclase activity by G-protein signaling pathway</t>
  </si>
  <si>
    <t>GRM3//ADRA2A//ADCY3//GNAI2//NPY1R</t>
  </si>
  <si>
    <t>GO:0043255</t>
  </si>
  <si>
    <t>regulation of carbohydrate biosynthetic process</t>
  </si>
  <si>
    <t>NR3C1//FOXO1//PPARGC1A//IRS2//SNCA</t>
  </si>
  <si>
    <t>GO:0072657</t>
  </si>
  <si>
    <t>protein localization in membrane</t>
  </si>
  <si>
    <t>DLG2//MAGI2//LDLRAP1//PIK3R1//CLIP3//WNK3</t>
  </si>
  <si>
    <t>GO:0009101</t>
  </si>
  <si>
    <t>glycoprotein biosynthetic process</t>
  </si>
  <si>
    <t>ST8SIA4//FUT9//COG2//B3GNT5//DOLPP1//ALG9//GALNT6//GALNT3//C1GALT1//GXYLT1//LMAN1//SEC24D//SEC24A//SAR1B//EDEM3//SOAT1</t>
  </si>
  <si>
    <t>GO:0010627</t>
  </si>
  <si>
    <t>regulation of intracellular protein kinase cascade</t>
  </si>
  <si>
    <t>WNT7B//MAP3K2//PJA2//AKAP5//NBR1//FOXO1//MID1//TAOK3//NOD2//EDA//PRKCB//PIM2//ZDHHC17//PELI2//PELI1//MIER1//ZMYND11//SIRT1//NF1//CDH2//FGF9//ZEB2//NCOR1//SDCBP//NOTCH1//MAGI2//DCC//EDNRA//GAS6</t>
  </si>
  <si>
    <t>GO:0001935</t>
  </si>
  <si>
    <t>endothelial cell proliferation</t>
  </si>
  <si>
    <t>GO:0060271</t>
  </si>
  <si>
    <t>cilium morphogenesis</t>
  </si>
  <si>
    <t>E2F4//ONECUT2//TTLL3//BBS5//SEPT7//ASAP1//PARVA</t>
  </si>
  <si>
    <t>GO:0019538</t>
  </si>
  <si>
    <t>protein metabolic process</t>
  </si>
  <si>
    <t>ERO1L//CCNT2//GNAI2//MAP3K1//MAP3K2//NOD2//TAB3//PSMB2//PSMD9//UBE2D1//UBE2V2//TNKS//UBR5//CHFR//NEDD4//HERC3//BCOR//EDNRA//ITGB3//SIRT1//CLIP3//PELI2//LMAN1//NKTR//PPID//ST13//DNAJC16//EDEM3//ADRA2A//EREG//ERRFI1//SNX6//CBL//CUL3//PJA2//MARCH6//FBXW2//DCAF6//MARCH4//KCTD10//EIF4E//EIF4G2//MRPS25//ZFP36L1//FOXO3//QKI//TNRC6A//TNRC6C//CPEB2//EIF2C4//ABL2//ST8SIA4//ATG7//NAGPA//ADRBK2//EPHB2//GMFB//MARK1//PRKCB//MAP2K4//STK4//LATS1//PIM2//ICK//TAOK3//WNK3//NF1//YWHAG//PPM1E//PPP1R12A//PPP3CA//PTPRD//SBF1//PTPN21//SSH2//NAA15//SIRT5//FUT9//COG2//B3GNT5//DOLPP1//ALG9//GALNT6//NMT2//PTAR1//GAS6//ADAM11//PCSK1//TBL1X//XPNPEP2//LRP8//ADAM12//PREPL//USP15//ADAMTS5//DPP8//YOD1//USP46//LMLN//SENP5//MYH9//CUL5//WFS1//GOSR2//NRG1//RAB7A//DGKG//DGKZ//JAG2//NOTCH1//WNT7B//COPS2//BMPR2//GDF6//GALNT3//C1GALT1//GXYLT1//NCOA3//RNF2//KDM6B//BCL11A//FXR1//TTLL3//SEC24D//SEC24A//SAR1B//ZDHHC17//ZDHHC15//ERLIN1//NCOR1//NIPBL//ATG5//N4BP1//PELI1//MRE11A//RAP2B//SNCA//KDM3A//ADCY3//ESCO1//PPARGC1A//ZNRF1//PDE5A//ZEB2//TWF1//TAF12//WDR5//KAT7//MLL//NR2F2//HEXIM1//ULK2//TRPM7//NRP1//TIMP3//SETD1B//WDR82//AFAP1L2//RCOR1</t>
  </si>
  <si>
    <t>GO:0006915</t>
  </si>
  <si>
    <t>apoptotic process</t>
  </si>
  <si>
    <t>IRS2//H1F0//CECR2//FOXO1//GDNF//NR3C1//NRG1//MCL1//SNCA//PIM2//AVEN//WNK3//COL4A3//DCC//FOXO3//PLAGL2//STK4//WNT7B//LYST//SOS1//TIAM1//VAV3//ARHGEF3//CUL5//CUL3//FOXA1//MAP3K1//JAG2//MNT//PSMB2//PSMD9//WFS1//SIRT1//NOD2//NF1//NOTCH1//PDE5A//CLIP3//CSRNP3//CBL//EDNRA//EGR3//PDE3A//ATG5//ATG7//RRM2B//BCL11B//OSR1//MGMT//PPARGC1A//CDH13//ZMYND11//EPHA3//GLI2//MLL//PEG3//PRKCB//SCN2A//MAP2K4//FXR1//UNC5C//PEG10//KIF1B//GRAMD4//DDIT4//RFFL//UNC5D//HIPK1//BCL2L15//KLLN</t>
  </si>
  <si>
    <t>GO:0016310</t>
  </si>
  <si>
    <t>phosphorylation</t>
  </si>
  <si>
    <t>CCNT2//GNAI2//MAP3K1//MAP3K2//NOD2//TAB3//EDNRA//ITGB3//SIRT1//CLIP3//PELI2//ADRA2A//EREG//ERRFI1//SNX6//ABL2//ADRBK2//EPHB2//GMFB//MARK1//PRKCB//MAP2K4//STK4//LATS1//PIM2//ICK//TAOK3//WNK3//NF1//YWHAG//PPM1E//AK3//WFS1//GOSR2//NRG1//DGKG//DGKZ//WNT7B//BMPR2//GDF6//TNKS//MRE11A//RAP2B//SNCA//IRS2//ADCY3//SDCBP//PDE5A//ZEB2//TWF1//PIK3R1//VAV3//NR2F2//HEXIM1//LRP8//ULK2//TRPM7//SYNJ2//NRP1//AFAP1L2//TOP1//CDC7</t>
  </si>
  <si>
    <t>GO:0043408</t>
  </si>
  <si>
    <t>regulation of MAPK cascade</t>
  </si>
  <si>
    <t>WNT7B//MAP3K2//NBR1//FOXO1//MID1//TAOK3//NOD2//NF1//CDH2//FGF9//PELI2//ZEB2//NCOR1//ZMYND11//SDCBP//DCC//EDNRA//GAS6</t>
  </si>
  <si>
    <t>GO:0006928</t>
  </si>
  <si>
    <t>cellular component movement</t>
  </si>
  <si>
    <t>GDNF//ZEB2//OVOL2//CELSR3//MARK1//PAFAH1B1//NR2F2//NAV1//MDGA1//EGR3//SDCBP//CD2AP//KIF1B//MYH9//MYO5A//BMPR2//ITGB3//NRP1//CDH2//EPHA3//CUL3//DGKZ//VAV3//PRPF40A//SCYL3//SRGAP1//CTHRC1//LRP8//PLXNA2//SLIT1//CELF3//JAG2//MAP3K1//UNC5C//ADRA2A//CDH13//IRS2//ONECUT2//NF1//RAP2B//MAGI2//SCAI//LYST//MAP1B//CD47//GAS6//PIK3R1//PIK3R2//SOS1//SLC7A11//EDNRA//ABL2</t>
  </si>
  <si>
    <t>GO:0009749</t>
  </si>
  <si>
    <t>response to glucose stimulus</t>
  </si>
  <si>
    <t>ADRA2A//PPP3CA//COL4A3//GLUL//PCSK1//IRS2//SLC30A8//ILDR2</t>
  </si>
  <si>
    <t>GO:0051650</t>
  </si>
  <si>
    <t>establishment of vesicle localization</t>
  </si>
  <si>
    <t>MYO5A//BBS5//SEC24D//SEC24A//SAR1B</t>
  </si>
  <si>
    <t>GO:0042552</t>
  </si>
  <si>
    <t>myelination</t>
  </si>
  <si>
    <t>NF1//ARHGEF10//CDH2//MYO5A//SCN2A//QKI</t>
  </si>
  <si>
    <t>GO:0045980</t>
  </si>
  <si>
    <t>negative regulation of nucleotide metabolic process</t>
  </si>
  <si>
    <t>GO:0048675</t>
  </si>
  <si>
    <t>axon extension</t>
  </si>
  <si>
    <t>BCL11A//MAP1B//PAFAH1B1//SLIT1//NRP1//NLGN3</t>
  </si>
  <si>
    <t>GO:0031401</t>
  </si>
  <si>
    <t>positive regulation of protein modification process</t>
  </si>
  <si>
    <t>EDNRA//ITGB3//SIRT1//CLIP3//PELI2//WNK3//BMPR2//GDF6//NCOR1//NIPBL//UBE2D1//WFS1//PELI1//MRE11A//RAP2B//SNCA//LATS1//PPARGC1A//NRP1//PSMB2//PSMD9//ATG7</t>
  </si>
  <si>
    <t>GO:0008543</t>
  </si>
  <si>
    <t>fibroblast growth factor receptor signaling pathway</t>
  </si>
  <si>
    <t>ADCY3//CBL//FGF5//FGF9//FOXO1//FOXO3//PIK3R1//SOS1//SHOC2//RAB14</t>
  </si>
  <si>
    <t>GO:0090092</t>
  </si>
  <si>
    <t>regulation of transmembrane receptor protein serine/threonine kinase signaling pathway</t>
  </si>
  <si>
    <t>BMPR2//GDF6//NR3C1//ONECUT2//PEG10//SIRT1//SNX6//NOTCH1//SOSTDC1//MAGI2</t>
  </si>
  <si>
    <t>GO:0022612</t>
  </si>
  <si>
    <t>gland morphogenesis</t>
  </si>
  <si>
    <t>GLI2//NR3C1//EDA//NRP1//FOXA1//NOTCH1//NCOA3//PLAG1</t>
  </si>
  <si>
    <t>GO:0006898</t>
  </si>
  <si>
    <t>receptor-mediated endocytosis</t>
  </si>
  <si>
    <t>MAGI2//ADRBK2//NEDD4//SNCA//LDLRAP1//CBL//SGIP1//IGF2R//NLGN3</t>
  </si>
  <si>
    <t>GO:0009719</t>
  </si>
  <si>
    <t>response to endogenous stimulus</t>
  </si>
  <si>
    <t>DCC//DPYSL2//PPP3CA//EIF4E//FGF5//FGF9//FOXO1//FOXO3//PIK3R1//PIK3R2//SOS1//IRS2//ADCY3//CBL//SHOC2//RAB14//TIMP3//LATS1//KDM3A//LANCL2//PSMB2//DNMT3A//NOTCH1//FOXA1//MAP1B//NPY1R//NR2F2//NR3C1//UCP3//ABCC5//SIRT1//SLC29A2//ADRA2A//PDE5A//NR3C2//EREG//PCSK1//EGR3//PRKCB//BCKDHB//CDH13//GNG12//PDE3A//SNCA</t>
  </si>
  <si>
    <t>GO:0001881</t>
  </si>
  <si>
    <t>receptor recycling</t>
  </si>
  <si>
    <t>SNCA//VAMP3//FAM109A</t>
  </si>
  <si>
    <t>GO:0042491</t>
  </si>
  <si>
    <t>auditory receptor cell differentiation</t>
  </si>
  <si>
    <t>JAG2//NOTCH1//CUX1</t>
  </si>
  <si>
    <t>GO:0048665</t>
  </si>
  <si>
    <t>neuron fate specification</t>
  </si>
  <si>
    <t>GLI2//FOXA1//NKX2-2</t>
  </si>
  <si>
    <t>GO:0007229</t>
  </si>
  <si>
    <t>integrin-mediated signaling pathway</t>
  </si>
  <si>
    <t>CD47//ITGB3//ITGB8//ADAM11//MYH9//VAV3</t>
  </si>
  <si>
    <t>GO:0032412</t>
  </si>
  <si>
    <t>regulation of ion transmembrane transporter activity</t>
  </si>
  <si>
    <t>MYO5A//STIM2//WNK3//ADRA2A//GNAI2//HOMER1</t>
  </si>
  <si>
    <t>GO:0044093</t>
  </si>
  <si>
    <t>positive regulation of molecular function</t>
  </si>
  <si>
    <t>GNAI2//MAP3K1//MAP3K2//NOD2//TAB3//ADRA2A//EREG//COL4A3//SNCA//WFS1//GOSR2//NRG1//ADCY3//EDNRA//DGKG//DGKZ//HOMER1//WNT7B//CTHRC1//ITGB3//STIM2//NF1//RASAL2//SOS1//ERRFI1//MLL//WNK3//MAGI2//GDNF//MRE11A//NCOA3//GMFB//DBF4//SIRT1//PDE5A//ZEB2//AMPH//VAV3//SNX18//LRP8//ABHD5//FOXA1//NKX2-2//TAF12//PPARGC1A//EDA//PRKCB//ABL2//PSMB2//PSMD9//UBE2D1//NRP1//AFAP1L2//STK4//SHANK3</t>
  </si>
  <si>
    <t>GO:0006914</t>
  </si>
  <si>
    <t>autophagy</t>
  </si>
  <si>
    <t>ATG5//ABL2//ULK2//PIM2//NBR1//SIRT1//ATG7</t>
  </si>
  <si>
    <t>GO:0031623</t>
  </si>
  <si>
    <t>receptor internalization</t>
  </si>
  <si>
    <t>MAGI2//ADRBK2//NEDD4//SNCA//LDLRAP1</t>
  </si>
  <si>
    <t>GO:0048663</t>
  </si>
  <si>
    <t>neuron fate commitment</t>
  </si>
  <si>
    <t>JAG2//NOTCH1//GLI2//FOXA1//NKX2-2</t>
  </si>
  <si>
    <t>GO:0032844</t>
  </si>
  <si>
    <t>regulation of homeostatic process</t>
  </si>
  <si>
    <t>SCN1B//CDH2//TNKS//ITGB3//NF1//FOXO3//EDNRA//SNCA//SLC30A4//AP3D1//SLC30A8//ADRA2A//WNK3//SGIP1</t>
  </si>
  <si>
    <t>GO:0071495</t>
  </si>
  <si>
    <t>cellular response to endogenous stimulus</t>
  </si>
  <si>
    <t>EIF4E//FGF5//FGF9//FOXO1//FOXO3//PIK3R1//PIK3R2//SOS1//IRS2//ADCY3//CBL//SHOC2//RAB14//LATS1//KDM3A//LANCL2//DNMT3A//SLC29A2//ADRA2A//UCP3//NR3C2//NR3C1//EGR3//PRKCB//SIRT1//CDH13//GNG12//PDE3A//SNCA</t>
  </si>
  <si>
    <t>GO:0001678</t>
  </si>
  <si>
    <t>cellular glucose homeostasis</t>
  </si>
  <si>
    <t>ADRA2A//PPP3CA//PPARGC1A//SIRT1</t>
  </si>
  <si>
    <t>GO:0048259</t>
  </si>
  <si>
    <t>regulation of receptor-mediated endocytosis</t>
  </si>
  <si>
    <t>GO:0060078</t>
  </si>
  <si>
    <t>regulation of postsynaptic membrane potential</t>
  </si>
  <si>
    <t>PPP3CA//SNCA//NLGN3//SHANK3</t>
  </si>
  <si>
    <t>GO:0071363</t>
  </si>
  <si>
    <t>cellular response to growth factor stimulus</t>
  </si>
  <si>
    <t>ADCY3//CBL//FGF5//FGF9//FOXO1//FOXO3//PIK3R1//SOS1//SHOC2//RAB14//NEDD4//ITGB3//PRKCB//NRP1//EGR3//PDE3A</t>
  </si>
  <si>
    <t>GO:0035148</t>
  </si>
  <si>
    <t>tube formation</t>
  </si>
  <si>
    <t>STK4//OVOL2//FZD3//ZEB2//EDA//GDNF//OSR1//CTHRC1</t>
  </si>
  <si>
    <t>GO:0007517</t>
  </si>
  <si>
    <t>muscle organ development</t>
  </si>
  <si>
    <t>NF1//NR2F2//MYH9//ADAM12//CACNA2D2//PITX1//NOTCH1//MKL2//PPP3CA//FGF9//NRG1//BASP1//EGR3//FHL1//SGCB//FXR1//SIRT1//FOXK1</t>
  </si>
  <si>
    <t>GO:0031344</t>
  </si>
  <si>
    <t>regulation of cell projection organization</t>
  </si>
  <si>
    <t>SSH2//ABL2//DCC//EPHA3//BCL11A//PAFAH1B1//MAP1B//NEDD4//SLIT1//NRP1//CDH2//CHN1//RTN4R//TIAM1</t>
  </si>
  <si>
    <t>GO:0030278</t>
  </si>
  <si>
    <t>regulation of ossification</t>
  </si>
  <si>
    <t>NBR1//TXLNG//BMPR2//OSR1//BCOR//NOTCH1//DLX5//WNT7B//NIPBL//PBX1</t>
  </si>
  <si>
    <t>GO:0007254</t>
  </si>
  <si>
    <t>JNK cascade</t>
  </si>
  <si>
    <t>WNT7B//MAP3K2//ZEB2//NCOR1//ZMYND11//TAOK3//SDCBP//NOD2//CRKL//MAP2K4//TAB3</t>
  </si>
  <si>
    <t>GO:0043473</t>
  </si>
  <si>
    <t>pigmentation</t>
  </si>
  <si>
    <t>AP3D1//MYO5A//MREG//BBS5//LYST//EDA//NF1</t>
  </si>
  <si>
    <t>GO:0040014</t>
  </si>
  <si>
    <t>regulation of multicellular organism growth</t>
  </si>
  <si>
    <t>SGIP1//NIPBL//CHD7//NPY1R//CACNA2D2//NCOR1</t>
  </si>
  <si>
    <t>GO:0060021</t>
  </si>
  <si>
    <t>palate development</t>
  </si>
  <si>
    <t>DLX5//EPHB2//FOXF2//BCOR//CHD7//OSR1</t>
  </si>
  <si>
    <t>GO:0021953</t>
  </si>
  <si>
    <t>central nervous system neuron differentiation</t>
  </si>
  <si>
    <t>NKX2-2//MDGA2//MDGA1//PAFAH1B1//BCL11B//SHANK3//GLI2//ATG7</t>
  </si>
  <si>
    <t>GO:0048645</t>
  </si>
  <si>
    <t>organ formation</t>
  </si>
  <si>
    <t>GDNF//HOXA11//NOTCH1//RDH10//GLI2</t>
  </si>
  <si>
    <t>GO:0030324</t>
  </si>
  <si>
    <t>lung development</t>
  </si>
  <si>
    <t>BMPR2//ERRFI1//WNT7B//RDH10//FOXA1//FGF9//CUX1//GLI2//NR3C1//NOTCH1</t>
  </si>
  <si>
    <t>GO:0031667</t>
  </si>
  <si>
    <t>response to nutrient levels</t>
  </si>
  <si>
    <t>ATG5//BCKDHB//GNAI2//UCP3//BMPR2//SIRT1//TNRC6A//NBR1//MAP1B//SLC30A4//ULK2//ATG7//PPARGC1A//MGMT//TIMP3//ABL2//EPHA3//WNT7B//OSR1//PCSK1</t>
  </si>
  <si>
    <t>GO:0010676</t>
  </si>
  <si>
    <t>positive regulation of cellular carbohydrate metabolic process</t>
  </si>
  <si>
    <t>IRS2//FOXO1//PPARGC1A//SNCA</t>
  </si>
  <si>
    <t>GO:0045682</t>
  </si>
  <si>
    <t>regulation of epidermis development</t>
  </si>
  <si>
    <t>GO:0045913</t>
  </si>
  <si>
    <t>positive regulation of carbohydrate metabolic process</t>
  </si>
  <si>
    <t>GO:0050807</t>
  </si>
  <si>
    <t>regulation of synapse organization</t>
  </si>
  <si>
    <t>SHANK3//SLIT1//EPHB2//NLGN3</t>
  </si>
  <si>
    <t>GO:0007398</t>
  </si>
  <si>
    <t>ectoderm development</t>
  </si>
  <si>
    <t>EDA//STX2//ZBTB7B</t>
  </si>
  <si>
    <t>GO:0046785</t>
  </si>
  <si>
    <t>microtubule polymerization</t>
  </si>
  <si>
    <t>GO:0080135</t>
  </si>
  <si>
    <t>regulation of cellular response to stress</t>
  </si>
  <si>
    <t>UBE2V2//WNT7B//MAP3K2//SIRT1//NBR1//FOXO1//MID1//TAOK3//NOD2//ZEB2//MGMT//NCOR1//ZMYND11//SDCBP//NUAK1</t>
  </si>
  <si>
    <t>GO:0030534</t>
  </si>
  <si>
    <t>adult behavior</t>
  </si>
  <si>
    <t>SCN1A//ATG7//CHD7//ABAT//GDNF//PAFAH1B1//SNCA</t>
  </si>
  <si>
    <t>GO:0001508</t>
  </si>
  <si>
    <t>regulation of action potential</t>
  </si>
  <si>
    <t>SCN1A//NF1//ARHGEF10//CDH2//MYO5A//SCN2A//QKI//SCN1B</t>
  </si>
  <si>
    <t>GO:0009746</t>
  </si>
  <si>
    <t>response to hexose stimulus</t>
  </si>
  <si>
    <t>COL4A3//GLUL//PCSK1//IRS2//SLC30A8//ILDR2//ADRA2A//PPP3CA</t>
  </si>
  <si>
    <t>GO:0046058</t>
  </si>
  <si>
    <t>cAMP metabolic process</t>
  </si>
  <si>
    <t>ADCY3//PDE3A//PDE4D//EDNRA//GNAI2//NPY1R//ADRA2A//GRM3//AKAP5//NF1</t>
  </si>
  <si>
    <t>GO:0000209</t>
  </si>
  <si>
    <t>protein polyubiquitination</t>
  </si>
  <si>
    <t>NEDD4//UBE2D1//MARCH6//ZNRF1//MAP3K1//PSMB2//PSMD9//UBE2V2//TNKS//UBR5//CHFR</t>
  </si>
  <si>
    <t>GO:0005634</t>
  </si>
  <si>
    <t>nucleus</t>
  </si>
  <si>
    <t>TBL1X//NRIP1//NCOR1//WDR5//KAT7//TAF12//TOP1//BAZ1A//PBRM1//MRE11A//TNKS//H1F0//ARID1A//SIRT1//RNF2//CBX1//PAFAH1B1//IGF2R//IPO7//XPO7//TMEM48//CCNT2//E2F4//FOXO1//FOXO3//NR6A1//NR3C1//HNRNPC//MCL1//MGMT//NR3C2//NKX2-2//NOTCH1//ORC4//POU2F1//PSMB2//PSMD9//TAF4B//UBE2D1//NCOA3//CDC7//RNMT//NCOR2//MED13//DBF4//RCOR1//ANKRD28//UBN1//RRM2B//REV1//RRN3//GZF1//ALS2CR8//CHD9//HNRNPA3//PURB//PPARGC1A//FOXN3//FOXF2//FOXA1//HOXA11//FOXK2//PBX1//PITX1//TCF7//FOXJ3//NAA15//FOXP4//FOXK1//DHX15//CECR2//DNMT3A//SEPT7//FRG1//SLC29A2//ILF3//AFF3//NFATC3//EZR//ZNF192//FXR1//N4BP1//UTP14C//ZEB2//PPM1E//ZCCHC11//CD2AP//C15ORF29//MIDN//OSR1//STK35//SENP5//WIPF3//MYH9//COPS2//BASP1//NOD2//NPAT//PRPF40A//SMARCD2//BCL11A//CHFR//SETD1B//ARID4A//CORO2A//PHF12//MIER1//PCGF3//BCOR//PHC3//PCGF6//EDNRA//TXLNG//INTS2//INTS6//NIPBL//MLL//WDR82//AEBP2//KIAA2022//ADCY3//ZFP36L1//CBL//CEBPD//CTNND2//CUX1//DLX5//EGR3//EN2//FHL1//GABPB1//GALNT3//GLI2//GNAI2//NRG1//MAF//MECP2//MNT//MYBL2//MYCL1//NF1//NFATC4//NFX1//NOVA1//OAZ2//PEG3//PLAG1//PLAGL2//PPP3CA//PRKCB//SBF1//SDCBP//MAP2K4//TRA2B//SNCA//SPAST//SS18//STK4//TAP2//TEAD1//NR2F2//UBE2V2//ZNF711//ZNF148//ZNF200//EVI5//SHOC2//ADAM12//CUL5//CUL3//DGKZ//BSN//QKI//ONECUT2//ZNF516//TOX//SERTAD2//MAGI2//NUAK1//RANBP9//RBM12//SLC30A9//COG5//HEXIM1//NFAT5//MAP3K2//ZMYND11//CELF3//ZHX1//KLF12//KLF8//ZNF652//ZNF507//ICK//MLXIP//PDZD2//PEG10//KDM6B//CLCC1//ATMIN//ZNF281//ZMYND8//CHD5//HSPB8//ZBTB44//HDGFRP3//ZBTB7B//KLF3//UBR5//ARID4B//ERRFI1//BNC2//DPP8//INO80D//ZNF770//ZNF654//CHD7//C9ORF86//PARVA//KDM3A//DCAF6//ZNF395//LANCL2//MOSPD1//MKL2//NUFIP2//CREBZF//OVOL2//SNX6//GPBP1L1//BACH2//NECAB1//UNKL//BCL11B//SCNM1//SLC25A22//PDZD7//CSRNP3//KCTD10//LCOR//AFAP1L2//ZNF382//ZNF697//C14ORF43//ESCO1//ZNF618//SLC25A26//SSX2IP//JDP2//ZNF684//UBXN2B//FAM123B//PLEKHA7//MIER3//HIPK1//UBN2//LCORL//SCAI//ZNF445//LIN28B//MEX3D//BCL2L15//PTPN20A//KLLN</t>
  </si>
  <si>
    <t>GO:0014069</t>
  </si>
  <si>
    <t>postsynaptic density</t>
  </si>
  <si>
    <t>CNN3//CTNND2//DLG2//NR3C1//GRM3//MAP1B//HOMER1//MAGI2//PJA2//LIN7C//NETO1//SHANK3</t>
  </si>
  <si>
    <t>GO:0044327</t>
  </si>
  <si>
    <t>dendritic spine head</t>
  </si>
  <si>
    <t>GO:0031519</t>
  </si>
  <si>
    <t>PcG protein complex</t>
  </si>
  <si>
    <t>SIRT1//AEBP2//RNF2//PHC3//PCGF6//PCGF3//BCOR</t>
  </si>
  <si>
    <t>GO:0043005</t>
  </si>
  <si>
    <t>neuron projection</t>
  </si>
  <si>
    <t>NRP1//LDLRAP1//CNN3//CTNND2//DLG2//NR3C1//GRM3//MAP1B//HOMER1//MAGI2//PJA2//LIN7C//NETO1//SHANK3//DPYSL2//EPHB2//NF1//NPY1R//SCN1A//SCN2A//SNCA//FZD3//LRRTM1//BMPR2//PCSK1//WFS1//IGSF9//AQP11//MYO5A//PAFAH1B1//BASP1//DCC//AMPH//SEPT7//SYNJ2//BSN//CDH13</t>
  </si>
  <si>
    <t>GO:0043234</t>
  </si>
  <si>
    <t>protein complex</t>
  </si>
  <si>
    <t>TBL1X//NRIP1//NCOR1//WDR5//KAT7//TAF12//NEDD4//RNF2//PPP2R5E//SHOC2//PAFAH1B1//GNA12//GNAI2//GNG12//PSMB2//PPP1R12A//SEPT7//ORC4//SCN1A//SCN1B//SCN2A//SCN3A//SCN9A//MYO5A//UPP2//SH3PXD2A//PLXNA2//NRP1//NOTCH1//ITGB3//ITGB8//MYH9//TNKS//IPO7//XPO7//TMEM48//PURB//PPARGC1A//FOXN3//E2F4//FOXF2//FOXO1//FOXO3//NR6A1//FOXA1//HOXA11//FOXK2//PBX1//PITX1//POU2F1//TCF7//FOXJ3//NAA15//FOXP4//FOXK1//TAF4B//SIRT1//TOMM70A//TOMM40//CUL3//PSMD9//EIF4E//RNMT//ACTR1A//MAP1B//SPAST//KIF1B//TTLL3//EML4//NAV1//PTPN20A//MID1//RANBP9//SS18//SYNJ2//LDLRAP1//EZR//CACNA2D2//SDCBP//SGIP1//GJB1//PIK3R2//PIK3R1//BCKDHB//PPP3CA//KCNA6//KCTD10//KCTD7//COPS2//BASP1//NOD2//MZT1//PPM1E//EIF4G2//BAZ1A//GPD1L//SGCB//CDH2//MYL12A//SMARCD2//ARID1A//MED13//CBL//ARID4A//CORO2A//NCOR2//RCOR1//PHF12//MIER1//COG5//COG2//TRAPPC3//AP3D1//SEC24D//SEC24A//AP3M1//MRE11A//VAMP3//UBE2V2//CUL5//PCGF3//BCOR//PHC3//PCGF6//CD2AP//INTS6//INTS2//NIPBL//ABAT//GRIA2//BBS5//GABRA1//TTYH3//ANO4//MLL//SETD1B//WDR82//AEBP2//TAP2//ADRA2A//KIAA2022//DCAF6//MCL1//DPYSL2//NR3C1//ST13//ATG5//MAGI2//PARVA//PELI2//SSX2IP</t>
  </si>
  <si>
    <t>GO:0044428</t>
  </si>
  <si>
    <t>nuclear part</t>
  </si>
  <si>
    <t>TBL1X//NRIP1//NCOR1//WDR5//KAT7//TAF12//TOP1//BAZ1A//PBRM1//MRE11A//TNKS//H1F0//ARID1A//SIRT1//RNF2//PAFAH1B1//IGF2R//IPO7//XPO7//TMEM48//CCNT2//E2F4//FOXO1//FOXO3//NR6A1//NR3C1//HNRNPC//MCL1//MGMT//NR3C2//NKX2-2//NOTCH1//ORC4//POU2F1//PSMB2//PSMD9//TAF4B//UBE2D1//NCOA3//CDC7//RNMT//NCOR2//MED13//DBF4//CBX1//RCOR1//ANKRD28//UBN1//RRM2B//REV1//RRN3//GZF1//ALS2CR8//CHD9//HNRNPA3//PURB//PPARGC1A//FOXN3//FOXF2//FOXA1//HOXA11//FOXK2//PBX1//PITX1//TCF7//FOXJ3//NAA15//FOXP4//FOXK1//DHX15//CECR2//DNMT3A//SEPT7//FRG1//SLC29A2//ILF3//AFF3//NFATC3//EZR//ZNF192//FXR1//N4BP1//UTP14C//ZEB2//PPM1E//ZCCHC11//CD2AP//C15ORF29//MIDN//OSR1//STK35//SENP5//WIPF3//MYH9//COPS2//BASP1//NOD2//NPAT//PRPF40A//SMARCD2//BCL11A//CHFR//SETD1B//ARID4A//CORO2A//PHF12//MIER1//PCGF3//BCOR//PHC3//PCGF6//EDNRA//TXLNG//INTS2//INTS6//NIPBL//MLL//WDR82//AEBP2//KIAA2022</t>
  </si>
  <si>
    <t>GO:0005856</t>
  </si>
  <si>
    <t>cytoskeleton</t>
  </si>
  <si>
    <t>PAFAH1B1//TNKS//LATS1//CEP44//MYO5A//UPP2//SEPT7//MYH9//SH3PXD2A//GNAI2//PPP1R12A//ARHGEF10//ACTR1A//C9ORF86//DCTN5//PLEKHA7//MZT1//PDE4D//SPAST//EVI5//PTPN20A//MID1//CBX1//CUL3//MAP1B//KIF1B//TTLL3//EML4//NAV1//RANBP9//TBL1X//NCOR1//SS18//SYNJ2//NRP1//LDLRAP1//EZR//GNG12//BBS5//CNN3//CTNND2//DLG2//NR3C1//GRM3//HOMER1//MAGI2//PJA2//LIN7C//NETO1//SHANK3//ABL2//AMPH//PFN2//TWF1//SNCA//CORO2A//ACTL7B//CD2AP//INTS6//PARVA//CTTNBP2NL//PHC3//LYST//MARK1//BSN//RELL1//MYL12A//LANCL2//NFATC4//PPID//SEC62//ANK3//EDA//MAP3K1//SDCBP//SGCB//CCDC6//PSTPIP2//BASP1//SLC30A9//CKAP4//PTPN21//COTL1//SLC7A11//RAI14//EPB41L4B//MICAL3//EPB41L5//RAPH1//ARHGAP24//SSH2</t>
  </si>
  <si>
    <t>GO:0044451</t>
  </si>
  <si>
    <t>nucleoplasm part</t>
  </si>
  <si>
    <t>TBL1X//NRIP1//NCOR1//WDR5//KAT7//TAF12//PPARGC1A//FOXN3//E2F4//FOXF2//FOXO1//FOXO3//NR6A1//FOXA1//HOXA11//FOXK2//PBX1//PITX1//POU2F1//TCF7//FOXJ3//NAA15//FOXP4//FOXK1//TAF4B//FRG1//NPAT//MED13//RNF2//NCOR2//BCL11A//N4BP1//SIRT1//UBN1//CHFR//BASP1//SETD1B//PRPF40A//ARID4A//CORO2A//RCOR1//PHF12//MIER1//INTS6//INTS2//MLL//WDR82//AEBP2</t>
  </si>
  <si>
    <t>GO:0031981</t>
  </si>
  <si>
    <t>nuclear lumen</t>
  </si>
  <si>
    <t>TBL1X//NRIP1//NCOR1//WDR5//KAT7//TAF12//TOP1//BAZ1A//PBRM1//MRE11A//TNKS//H1F0//ARID1A//SIRT1//RNF2//CCNT2//E2F4//FOXO1//FOXO3//NR6A1//NR3C1//HNRNPC//MCL1//MGMT//NR3C2//NKX2-2//NOTCH1//ORC4//POU2F1//PSMB2//PSMD9//TAF4B//UBE2D1//NCOA3//CDC7//RNMT//NCOR2//MED13//DBF4//CBX1//RCOR1//ANKRD28//UBN1//RRM2B//REV1//RRN3//GZF1//ALS2CR8//CHD9//HNRNPA3//PURB//PPARGC1A//FOXN3//FOXF2//FOXA1//HOXA11//FOXK2//PBX1//PITX1//TCF7//FOXJ3//NAA15//FOXP4//FOXK1//CECR2//DNMT3A//SEPT7//FRG1//SLC29A2//ILF3//AFF3//NFATC3//EZR//ZNF192//FXR1//N4BP1//UTP14C//ZEB2//PPM1E//ZCCHC11//CD2AP//C15ORF29//MIDN//OSR1//STK35//SENP5//WIPF3//NPAT//PRPF40A//BCL11A//CHFR//BASP1//SETD1B//ARID4A//CORO2A//PHF12//MIER1//INTS6//INTS2//MLL//WDR82//AEBP2//KIAA2022</t>
  </si>
  <si>
    <t>GO:0030054</t>
  </si>
  <si>
    <t>cell junction</t>
  </si>
  <si>
    <t>CDH2//DSC3//STX2//TWF1//TIAM1//PDZD2//LIN7C//CTNND2//SDCBP//EPB41L5//WNK3//ARHGAP24//PLEKHA7//DSC2//MYH9//SSX2IP//CALB2//GJB1//CLDN10//MAGI2//UBN1//EZR//PARVA//LMLN//SCN1A//SCN2A//AMPH//DLG2//GABRA1//GRIA2//SNCA//BSN//VAMP3//HOMER1//SH3PXD2A//PJA2//SV2B//IGSF9//NETO1//ZNRF1//SHANK3//SYT2</t>
  </si>
  <si>
    <t>GO:0017053</t>
  </si>
  <si>
    <t>transcriptional repressor complex</t>
  </si>
  <si>
    <t>ARID4A//TBL1X//CORO2A//NCOR1//NCOR2//RCOR1//PHF12//MIER1</t>
  </si>
  <si>
    <t>GO:0044463</t>
  </si>
  <si>
    <t>cell projection part</t>
  </si>
  <si>
    <t>EFHC1//NRP1//LDLRAP1//EZR//BBS5//CNN3//CTNND2//DLG2//NR3C1//GRM3//MAP1B//HOMER1//MAGI2//PJA2//LIN7C//NETO1//SHANK3//DPYSL2//MYO5A//PAFAH1B1//SNCA//BASP1//LRRTM1//GNA12//ATP8B1//DCC//TWF1//SYNJ2//FZD3//SCN1A//SCN2A//SEPT7//TTLL3//AMPH//PCSK1//BSN</t>
  </si>
  <si>
    <t>GO:0005654</t>
  </si>
  <si>
    <t>nucleoplasm</t>
  </si>
  <si>
    <t>TBL1X//NRIP1//NCOR1//WDR5//KAT7//TAF12//PPARGC1A//FOXN3//E2F4//FOXF2//FOXO1//FOXO3//NR6A1//FOXA1//HOXA11//FOXK2//PBX1//PITX1//POU2F1//TCF7//FOXJ3//NAA15//FOXP4//FOXK1//TAF4B//FRG1//NPAT//MED13//RNF2//NCOR2//BCL11A//N4BP1//SIRT1//UBN1//CHFR//BASP1//SETD1B//PRPF40A//ARID4A//CORO2A//RCOR1//PHF12//MIER1//INTS6//INTS2//MLL//WDR82//AEBP2//CCNT2//NR3C1//H1F0//HNRNPC//MCL1//MGMT//NR3C2//MRE11A//NKX2-2//NOTCH1//ORC4//PSMB2//PSMD9//TOP1//UBE2D1//NCOA3//CDC7//RNMT//DBF4//CBX1//ANKRD28//RRM2B//REV1//RRN3//GZF1//ALS2CR8//CHD9//HNRNPA3</t>
  </si>
  <si>
    <t>GO:0030424</t>
  </si>
  <si>
    <t>axon</t>
  </si>
  <si>
    <t>NRP1//LDLRAP1//PAFAH1B1//SCN1A//SCN2A//DPYSL2//AMPH//SEPT7//PCSK1//SYNJ2//DLG2//EPHB2//GRM3//MAP1B//NF1//NPY1R//SNCA//FZD3//LRRTM1</t>
  </si>
  <si>
    <t>GO:0033267</t>
  </si>
  <si>
    <t>axon part</t>
  </si>
  <si>
    <t>NRP1//LDLRAP1//SCN1A//SCN2A//DPYSL2//AMPH//SEPT7//PCSK1//SYNJ2//DLG2//PAFAH1B1</t>
  </si>
  <si>
    <t>GO:0030426</t>
  </si>
  <si>
    <t>growth cone</t>
  </si>
  <si>
    <t>DCC//DPYSL2//MAP1B//MYO5A//PAFAH1B1//SNCA//NRP1//BASP1//LRRTM1</t>
  </si>
  <si>
    <t>GO:0030427</t>
  </si>
  <si>
    <t>site of polarized growth</t>
  </si>
  <si>
    <t>DPYSL2//MAP1B//MYO5A//PAFAH1B1//SNCA//NRP1//BASP1//LRRTM1//DCC</t>
  </si>
  <si>
    <t>GO:0042995</t>
  </si>
  <si>
    <t>cell projection</t>
  </si>
  <si>
    <t>MYH9//MYO5A//EZR//CD2AP//TRPM7//EFHC1//NRP1//LDLRAP1//SEPT7//GLI2//TTLL3//PDZD7//BBS5//CNN3//CTNND2//DLG2//NR3C1//GRM3//MAP1B//HOMER1//MAGI2//PJA2//LIN7C//NETO1//SHANK3//CDH2//DGKZ//SLC39A14//PARVA//SCYL3//RAPH1//TWF1//DPYSL2//EPHB2//NF1//NPY1R//SCN1A//SCN2A//SNCA//FZD3//LRRTM1//BMPR2//PCSK1//WFS1//IGSF9//AQP11//PAFAH1B1//BASP1//GNA12//ATP8B1//SLC4A7//DCC//SYNJ2//CDH13//AMPH//BSN//SH3PXD2A//ARHGAP24//PIP5KL1</t>
  </si>
  <si>
    <t>GO:0044422</t>
  </si>
  <si>
    <t>organelle part</t>
  </si>
  <si>
    <t>TBL1X//NRIP1//NCOR1//WDR5//KAT7//TAF12//RND3//CUX1//GALNT3//LMAN1//ST8SIA4//TNKS//AP3D1//GOSR2//PJA2//SEC24D//COG5//SEC24A//B3GNT1//GALNT6//COG2//ZDHHC17//B3GAT1//TRAPPC3//CHST15//RAB14//C1GALT1//MARCH4//B3GNT5//SLC30A7//TOP1//BAZ1A//PBRM1//MRE11A//PAFAH1B1//DNMT3A//CBX1//PPP1R12A//SEPT7//MAF//NEDD4//WDR82//ESCO1//H1F0//ARID1A//SIRT1//MECP2//ORC4//LATS1//CEP44//MYO5A//UPP2//MYH9//RNF2//SH3PXD2A//EFHC1//IGF2R//IPO7//XPO7//TMEM48//CCNT2//E2F4//FOXO1//FOXO3//NR6A1//NR3C1//HNRNPC//MCL1//MGMT//NR3C2//NKX2-2//NOTCH1//POU2F1//PSMB2//PSMD9//TAF4B//UBE2D1//NCOA3//CDC7//RNMT//NCOR2//MED13//DBF4//RCOR1//ANKRD28//UBN1//RRM2B//REV1//RRN3//GZF1//ALS2CR8//CHD9//HNRNPA3//PURB//PPARGC1A//FOXN3//FOXF2//FOXA1//HOXA11//FOXK2//PBX1//PITX1//TCF7//FOXJ3//NAA15//FOXP4//FOXK1//DHX15//CECR2//FRG1//SLC29A2//ILF3//AFF3//NFATC3//EZR//ZNF192//FXR1//N4BP1//UTP14C//ZEB2//PPM1E//ZCCHC11//CD2AP//C15ORF29//MIDN//OSR1//STK35//SENP5//WIPF3//GK//MLXIP//TOMM70A//TOMM40//UCP3//SLC25A22//SLC25A26//MCART6//SIRT5//ABAT//BCKDHB//AK3//MRPS25//MMD//SLC36A1//IDH1//GAS6//MINPP1//PDIA4//ERO1L//EDEM3//EDA//GJB1//GRIA2//SDCBP//SOAT1//TAP2//SEC62//WFS1//LPGAT1//MARCH6//MRVI1//ERLIN1//CKAP4//SEZ6L//SAR1B//UBE2J1//TMX3//DOLPP1//STIM2//ALG9//RDH10//C8ORF83//LRRTM1//CLIP3//TRAPPC8//PCSK1//FAM109A//SLC30A8//GNAI2//ARHGEF10//ACTR1A//C9ORF86//DCTN5//PLEKHA7//MZT1//PDE4D//SPAST//EVI5//PTPN20A//MID1//CUL3//MAP1B//KIF1B//TTLL3//EML4//NAV1//RANBP9//SS18//SYNJ2//NRP1//LDLRAP1//GNG12//SGIP1//BBS5//COPS2//BASP1//NOD2//SLC30A4//ZFYVE20//SNX18//TAB3//CNN3//CTNND2//DLG2//GRM3//HOMER1//MAGI2//LIN7C//NETO1//SHANK3//NPAT//PRPF40A//MYL12A//SMARCD2//BCL11A//CHFR//SETD1B//ARID4A//CORO2A//PHF12//MIER1//PPP3CA//MYOZ3//ULK2//SNX6//VAMP3//SYT2//AMPH//SV2B//ZNRF1//LANCL2//ITGB3//SNCA//NBR1//PCGF3//BCOR//PHC3//PCGF6//EDNRA//TXLNG//INTS2//GRAMD4//INTS6//NIPBL//SLC4A7//FUT9//NAGPA//CALU//MLL//AEBP2//TFB1M//KIAA2022//RAP2B</t>
  </si>
  <si>
    <t>GO:0005626</t>
  </si>
  <si>
    <t>insoluble fraction</t>
  </si>
  <si>
    <t>TOMM40//ADCY3//CDH2//DLG2//DSC3//EDA//FOXO3//GALNT3//GLI2//GNAI2//IGF2R//JAG2//MAP3K1//NEDD4//ATP8B1//SCN1A//SCN2A//CUL5//PSTPIP2//ABCC5//CKAP4//MMD//ERO1L//RAB14//AVEN//RDH10//STX2//LMAN1//PPP3CA//RPE65//SOAT1//TNKS//IRS2//VAMP3//CLCC1//SLC7A11//CLIP3//ABAT//SEPT7//CTNND2//DPYSL2//NR3C1//SNCA//BSN//MAGI2//LIN7C//PAFAH1B1//PDE3A//PDE4D//SYNJ2</t>
  </si>
  <si>
    <t>GO:0019717</t>
  </si>
  <si>
    <t>synaptosome</t>
  </si>
  <si>
    <t>ABAT//SEPT7//CTNND2//DPYSL2//NR3C1//SNCA//BSN//VAMP3//MAGI2//LIN7C</t>
  </si>
  <si>
    <t>GO:0005911</t>
  </si>
  <si>
    <t>cell-cell junction</t>
  </si>
  <si>
    <t>CDH2//DSC2//MYH9//SSX2IP//PLEKHA7//CALB2//GJB1//CLDN10//MAGI2//UBN1//LIN7C//WNK3//SCN1A//SCN2A//DSC3//STX2//TWF1//TIAM1//PDZD2</t>
  </si>
  <si>
    <t>GO:0043197</t>
  </si>
  <si>
    <t>dendritic spine</t>
  </si>
  <si>
    <t>GO:0044309</t>
  </si>
  <si>
    <t>neuron spine</t>
  </si>
  <si>
    <t>GO:0034708</t>
  </si>
  <si>
    <t>methyltransferase complex</t>
  </si>
  <si>
    <t>MLL//WDR5//SETD1B//WDR82//SIRT1//AEBP2//RNF2</t>
  </si>
  <si>
    <t>GO:0035097</t>
  </si>
  <si>
    <t>histone methyltransferase complex</t>
  </si>
  <si>
    <t>SIRT1//AEBP2//WDR5//SETD1B//WDR82//MLL//RNF2</t>
  </si>
  <si>
    <t>GO:0005667</t>
  </si>
  <si>
    <t>transcription factor complex</t>
  </si>
  <si>
    <t>TAF4B//TAF12//FOXN3//E2F4//FOXF2//FOXO1//FOXO3//NR6A1//FOXA1//HOXA11//FOXK2//PBX1//PITX1//POU2F1//TCF7//NCOR1//FOXJ3//NAA15//FOXP4//FOXK1</t>
  </si>
  <si>
    <t>GO:0044456</t>
  </si>
  <si>
    <t>synapse part</t>
  </si>
  <si>
    <t>AMPH//NPY1R//CNN3//CTNND2//DLG2//NR3C1//GRM3//MAP1B//HOMER1//MAGI2//PJA2//LIN7C//NETO1//SHANK3//SV2B//ZNRF1//SYT2//DPYSL2//GABRA1//GRIA2//FZD3//BSN//CDH2</t>
  </si>
  <si>
    <t>GO:0030425</t>
  </si>
  <si>
    <t>dendrite</t>
  </si>
  <si>
    <t>CNN3//CTNND2//DLG2//NR3C1//GRM3//MAP1B//HOMER1//MAGI2//PJA2//LIN7C//NETO1//SHANK3//BMPR2//DPYSL2//EPHB2//NF1//PCSK1//WFS1//FZD3//IGSF9//AQP11</t>
  </si>
  <si>
    <t>GO:0044446</t>
  </si>
  <si>
    <t>intracellular organelle part</t>
  </si>
  <si>
    <t>TBL1X//NRIP1//NCOR1//WDR5//KAT7//TAF12//RND3//CUX1//GALNT3//LMAN1//ST8SIA4//TNKS//AP3D1//GOSR2//PJA2//SEC24D//COG5//SEC24A//B3GNT1//GALNT6//COG2//ZDHHC17//B3GAT1//TRAPPC3//CHST15//RAB14//C1GALT1//MARCH4//B3GNT5//SLC30A7//TOP1//BAZ1A//PBRM1//MRE11A//PAFAH1B1//DNMT3A//CBX1//PPP1R12A//SEPT7//MAF//NEDD4//WDR82//ESCO1//H1F0//ARID1A//SIRT1//MECP2//ORC4//LATS1//CEP44//MYO5A//UPP2//MYH9//RNF2//SH3PXD2A//IGF2R//IPO7//XPO7//TMEM48//CCNT2//E2F4//FOXO1//FOXO3//NR6A1//NR3C1//HNRNPC//MCL1//MGMT//NR3C2//NKX2-2//NOTCH1//POU2F1//PSMB2//PSMD9//TAF4B//UBE2D1//NCOA3//CDC7//RNMT//NCOR2//MED13//DBF4//RCOR1//ANKRD28//UBN1//RRM2B//REV1//RRN3//GZF1//ALS2CR8//CHD9//HNRNPA3//PURB//PPARGC1A//FOXN3//FOXF2//FOXA1//HOXA11//FOXK2//PBX1//PITX1//TCF7//FOXJ3//NAA15//FOXP4//FOXK1//DHX15//CECR2//FRG1//SLC29A2//ILF3//AFF3//NFATC3//EZR//ZNF192//FXR1//N4BP1//UTP14C//ZEB2//PPM1E//ZCCHC11//CD2AP//C15ORF29//MIDN//OSR1//STK35//SENP5//WIPF3//GK//MLXIP//TOMM70A//TOMM40//UCP3//SLC25A22//SLC25A26//MCART6//SIRT5//ABAT//BCKDHB//AK3//MRPS25//MMD//SLC36A1//IDH1//GAS6//MINPP1//PDIA4//ERO1L//EDEM3//EDA//GJB1//GRIA2//SDCBP//SOAT1//TAP2//SEC62//WFS1//LPGAT1//MARCH6//MRVI1//ERLIN1//CKAP4//SEZ6L//SAR1B//UBE2J1//TMX3//DOLPP1//STIM2//ALG9//RDH10//C8ORF83//LRRTM1//CLIP3//TRAPPC8//PCSK1//FAM109A//SLC30A8//GNAI2//ARHGEF10//ACTR1A//C9ORF86//DCTN5//PLEKHA7//MZT1//PDE4D//SPAST//EVI5//PTPN20A//MID1//CUL3//MAP1B//KIF1B//TTLL3//EML4//NAV1//RANBP9//SS18//SYNJ2//NRP1//LDLRAP1//GNG12//SGIP1//BBS5//COPS2//BASP1//NOD2//SLC30A4//ZFYVE20//SNX18//TAB3//CNN3//CTNND2//DLG2//GRM3//HOMER1//MAGI2//LIN7C//NETO1//SHANK3//NPAT//PRPF40A//MYL12A//SMARCD2//BCL11A//CHFR//SETD1B//ARID4A//CORO2A//PHF12//MIER1//ULK2//SNX6//VAMP3//SYT2//AMPH//SV2B//ZNRF1//LANCL2//ITGB3//SNCA//PCGF3//BCOR//PHC3//PCGF6//EDNRA//TXLNG//INTS2//GRAMD4//INTS6//NIPBL//FUT9//NAGPA//CALU//MLL//AEBP2//TFB1M//KIAA2022//RAP2B</t>
  </si>
  <si>
    <t>GO:0045202</t>
  </si>
  <si>
    <t>synapse</t>
  </si>
  <si>
    <t>AMPH//NPY1R//CNN3//CTNND2//DLG2//NR3C1//GRM3//MAP1B//HOMER1//MAGI2//PJA2//LIN7C//NETO1//SHANK3//SV2B//ZNRF1//SYT2//MYH9//DPYSL2//CDH2//GABRA1//GRIA2//FZD3//BSN//NLGN3//SNCA//VAMP3//IGSF9</t>
  </si>
  <si>
    <t>GO:0005737</t>
  </si>
  <si>
    <t>cytoplasm</t>
  </si>
  <si>
    <t>RND3//CUX1//GALNT3//LMAN1//ST8SIA4//TNKS//AP3D1//GOSR2//PJA2//SEC24D//COG5//SEC24A//B3GNT1//GALNT6//COG2//ZDHHC17//B3GAT1//TRAPPC3//CHST15//RAB14//C1GALT1//MARCH4//B3GNT5//SLC30A7//SHOC2//PAFAH1B1//EIF4E//TOP1//TNRC6A//EDC3//EIF2C4//NOTCH1//SV2B//PPP1R12A//NBR1//RAB7A//AP3M1//ZNRF1//ABAT//BCKDHB//DPYSL2//GK//GLUL//IDH1//ILF3//MCL1//PPP3CA//UCP3//ADAM12//TOMM70A//MLXIP//KIF1B//GRAMD4//SIRT5//SIRT1//AK3//TFB1M//TAOK3//DDIT4//AGPAT5//MRPS25//SLC25A22//SLC25A26//PPTC7//LIN28B//MCART6//ABL2//AHCY//ZFP36L1//CBL//CHN1//CRKL//CTPS//DCC//EIF4G2//FHL1//FOXO1//FOXO3//GNAI2//NR3C1//MAP1B//MAP3K1//MYH9//NEDD4//NFATC3//NPY1R//OAZ2//PDE3A//PDE4D//PDE7A//PIK3R1//PIK3R2//PLCB3//PRKCB//PSMB2//PSMD9//RAP2B//SDCBP//MAP2K4//SNCA//SOS1//ST13//TIAM1//UBE2D1//EZR//YWHAG//CUL5//PDE5A//IRS2//NRP1//PSTPIP2//NMT2//AKAP5//PREPL//ARHGEF10//RHOBTB1//TANK//SH2B3//RANBP9//ACTR1A//VAV3//MAP3K2//PPARGC1A//ICK//RGL1//LDLRAP1//ARHGEF3//ABHD5//SAR1B//RIC8B//PARVA//TXLNG//LANCL2//PELI2//PELI1//SRGAP1//NOD2//GRIP2//SNX27//ARHGAP24//UBXN2B//FAM123B//UPP2//TAB3//AQP11//BCL2L15//CALU//GJB1//GRIA2//NR3C2//ATP8B1//RPE65//SOAT1//SPAST//TAP2//SEC62//WFS1//MINPP1//PDIA4//EPM2AIP1//LPGAT1//MARCH6//ERLIN1//CKAP4//PDZD2//CLCC1//ATP11A//SLC39A14//SEZ6L//ERO1L//UBE2J1//TMX3//DOLPP1//STIM2//FNDC3B//RTN4R//ALG9//EDEM3//FAM57B//RDH10//SLC36A1//C8ORF83//YIPF6//LRRTM1//TOMM40//IGF2R//MMD//SNX6//ZFYVE20//SNX18//EPHA3//FAM109A//SLC30A4//ATG5//GAS6//EDA//MRVI1//PCSK1//SLC7A11//H1F0//MYO5A//ZNF148//NCOA3//CUL3//IPO7//FUT9//TRAPPC8//CLIP3//NAGPA//SCYL3//STX2//SLC30A8//NLGN3//C9ORF86//CEP44//DCTN5//PLEKHA7//MZT1//EVI5//LATS1//PTPN20A//MID1//SS18//SYNJ2//SGIP1//BBS5//SEPT7//RAI14//AMPH//GPD1L//HERC3//RFFL//TWF1//MYOZ3//VAMP3//ULK2//SYT2//ITGB3//NUFIP2//FXR1//MRE11A//NCOR1//MAGI2//ABCC5//MOSPD1//SLC2A12//MEX3D//ADCY3//ADRA2A//ANK3//BMPR2//CALB2//CDH11//CDH13//LYST//CTNND2//DGKG//DLG2//DLX5//DNMT3A//FGF9//GLI2//HOXA11//MARK1//NF1//NFATC4//NID1//PBX1//PEG3//PFN2//PITX1//PLS3//PPID//PPP2R5E//SGCB//SLIT1//STK4//STYX//TAF4B//TIMP3//UBE2V2//ZNF192//FZD3//CCDC6//CDC7//PPFIA2//PPFIA1//DGKZ//BSN//COPS2//QKI//HOMER1//RASAL2//SH3PXD2A//SERTAD2//ZEB2//NUAK1//SPRY3//BASP1//ATG7//HEXIM1//ZMYND11//ACTL7B//PTPN21//CELF3//PPM1E//XPO7//PEG10//IQSEC2//SARM1//ZCCHC11//COTL1//CD2AP//TTLL3//FBXW2//HSPB8//EML4//OLA1//RRM2B//ASAP1//HDGFRP3//ARID4B//BCL11A//CSNK1G1//ERRFI1//EPB41L4B//BNC2//DPP8//RALGPS2//NUDT11//PI4K2B//N4BP2//KDM3A//ZNF395//KIAA1217//NDRG3//MICAL3//EPB41L5//MIER1//NECAB1//UNKL//RAPH1//WNK3//FAM65A//CLMN//NAA25//NAA15//CHD9//KCTD10//AFAP1L2//FBXL20//SHANK3//SSH2//LMLN//NAV1//FMNL2//FOXP4//TRIM71//CPEB2//PIP5KL1//STK35//HIPK1//HNRNPA3//C6ORF89//SCAI//FAM5C//WIPF3//RELL1</t>
  </si>
  <si>
    <t>GO:0043231</t>
  </si>
  <si>
    <t>intracellular membrane-bounded organelle</t>
  </si>
  <si>
    <t>TBL1X//NRIP1//NCOR1//WDR5//KAT7//TAF12//RND3//CUX1//GALNT3//LMAN1//ST8SIA4//TNKS//AP3D1//GOSR2//PJA2//SEC24D//COG5//SEC24A//B3GNT1//GALNT6//COG2//ZDHHC17//B3GAT1//TRAPPC3//CHST15//RAB14//C1GALT1//MARCH4//B3GNT5//SLC30A7//TOP1//BAZ1A//PBRM1//MRE11A//H1F0//ARID1A//SIRT1//NOTCH1//SV2B//RNF2//CBX1//EFHC1//NBR1//RAB7A//AP3M1//ZNRF1//ABAT//BCKDHB//DPYSL2//GK//GLUL//IDH1//ILF3//MCL1//PPP3CA//UCP3//ADAM12//TOMM70A//MLXIP//KIF1B//GRAMD4//SIRT5//AK3//TFB1M//TAOK3//DDIT4//AGPAT5//MRPS25//SLC25A22//SLC25A26//PPTC7//LIN28B//MCART6//CALU//GJB1//GRIA2//NR3C2//ATP8B1//RPE65//SDCBP//SOAT1//SPAST//TAP2//SEC62//WFS1//MINPP1//PDIA4//EPM2AIP1//LPGAT1//MARCH6//ERLIN1//CKAP4//PDZD2//CLCC1//ATP11A//SLC39A14//SEZ6L//ERO1L//SAR1B//UBE2J1//TMX3//DOLPP1//STIM2//FNDC3B//RTN4R//ALG9//EDEM3//FAM57B//UBXN2B//RDH10//SLC36A1//AQP11//C8ORF83//YIPF6//LRRTM1//ADCY3//ZFP36L1//CBL//CCNT2//SEPT7//CEBPD//FOXN3//CTNND2//DHX15//DLX5//DNMT3A//E2F4//EGR3//EN2//FHL1//FOXF2//FOXO1//FOXO3//FRG1//GABPB1//NR6A1//GLI2//GNAI2//NR3C1//NRG1//FOXA1//SLC29A2//HNRNPC//HOXA11//IGF2R//FOXK2//AFF3//MAF//MECP2//MGMT//MLL//MNT//MYBL2//MYCL1//MYH9//NF1//NFATC3//NFATC4//NFX1//NKX2-2//NOVA1//NPAT//OAZ2//ORC4//PAFAH1B1//PBX1//PEG3//PITX1//PLAG1//PLAGL2//POU2F1//PRKCB//PSMB2//PSMD9//PURB//ARID4A//SBF1//MAP2K4//TRA2B//SMARCD2//SNCA//SS18//STK4//TAF4B//TCF7//TEAD1//NR2F2//UBE2V2//ZNF711//ZNF148//ZNF192//ZNF200//EVI5//SHOC2//CUL5//FXR1//NCOA3//CDC7//CUL3//DGKZ//RNMT//BSN//COPS2//QKI//ONECUT2//NCOR2//ZNF516//N4BP1//UTP14C//TOX//SERTAD2//ZEB2//MAGI2//NUAK1//MED13//RANBP9//RBM12//PCGF3//BASP1//SLC30A9//IPO7//HEXIM1//NFAT5//MAP3K2//ZMYND11//PPARGC1A//DBF4//CELF3//ZHX1//KLF12//KLF8//ZNF652//PPM1E//ZNF507//ICK//FOXJ3//XPO7//SETD1B//PEG10//KDM6B//RCOR1//ANKRD28//ATMIN//ZCCHC11//ZNF281//ZMYND8//NIPBL//CHD5//HSPB8//INTS6//CECR2//ZBTB44//UBN1//RRM2B//HDGFRP3//ZBTB7B//KLF3//UBR5//REV1//ARID4B//BCL11A//ERRFI1//RRN3//BNC2//DPP8//BCOR//INO80D//ZNF770//ZNF654//CHD7//PRPF40A//C9ORF86//TMEM48//PARVA//CHFR//TXLNG//KDM3A//DCAF6//ZNF395//LANCL2//MOSPD1//MKL2//INTS2//NUFIP2//PHF12//MIER1//CREBZF//OVOL2//SNX6//GPBP1L1//BACH2//NECAB1//GZF1//UNKL//BCL11B//SCNM1//ALS2CR8//PDZD7//PHC3//CSRNP3//NAA15//CHD9//WDR82//KCTD10//PCGF6//LCOR//AFAP1L2//ZNF382//MIDN//ZNF697//C14ORF43//ESCO1//ZNF618//FOXP4//SSX2IP//AEBP2//JDP2//ZNF684//OSR1//FAM123B//STK35//PLEKHA7//MIER3//HIPK1//SENP5//HNRNPA3//FOXK1//UBN2//LCORL//SCAI//ZNF445//MEX3D//BCL2L15//PTPN20A//KLLN//UBE2D1//EZR//CD2AP//C15ORF29//WIPF3//TOMM40//MMD//ZFYVE20//SNX18//EPHA3//LDLRAP1//SNX27//FAM109A//SLC30A4//ATG5//GAS6//EDA//MRVI1//PCSK1//SLC7A11//MYO5A//NMT2//FUT9//TRAPPC8//CLIP3//NAGPA//SCYL3//STX2//SLC30A8//NLGN3//SGIP1//AMPH//NPY1R//NOD2//TAB3//HERC3//RFFL//CORO2A//VAMP3//ULK2//SYT2//ITGB3//SYNJ2//EDNRA//TTLL3//AHCY//KIAA2022//RAP2B//PPP2R5E</t>
  </si>
  <si>
    <t>GO:0043227</t>
  </si>
  <si>
    <t>membrane-bounded organelle</t>
  </si>
  <si>
    <t>TBL1X//NRIP1//NCOR1//WDR5//KAT7//TAF12//RND3//CUX1//GALNT3//LMAN1//ST8SIA4//TNKS//AP3D1//GOSR2//PJA2//SEC24D//COG5//SEC24A//B3GNT1//GALNT6//COG2//ZDHHC17//B3GAT1//TRAPPC3//CHST15//RAB14//C1GALT1//MARCH4//B3GNT5//SLC30A7//TOP1//BAZ1A//PBRM1//MRE11A//H1F0//ARID1A//SIRT1//NOTCH1//SV2B//RNF2//CBX1//EFHC1//NBR1//RAB7A//AP3M1//ZNRF1//ABAT//BCKDHB//DPYSL2//GK//GLUL//IDH1//ILF3//MCL1//PPP3CA//UCP3//ADAM12//TOMM70A//MLXIP//KIF1B//GRAMD4//SIRT5//AK3//TFB1M//TAOK3//DDIT4//AGPAT5//MRPS25//SLC25A22//SLC25A26//PPTC7//LIN28B//MCART6//CALU//GJB1//GRIA2//NR3C2//ATP8B1//RPE65//SDCBP//SOAT1//SPAST//TAP2//SEC62//WFS1//MINPP1//PDIA4//EPM2AIP1//LPGAT1//MARCH6//ERLIN1//CKAP4//PDZD2//CLCC1//ATP11A//SLC39A14//SEZ6L//ERO1L//SAR1B//UBE2J1//TMX3//DOLPP1//STIM2//FNDC3B//RTN4R//ALG9//EDEM3//FAM57B//UBXN2B//RDH10//SLC36A1//AQP11//C8ORF83//YIPF6//LRRTM1//ADCY3//ZFP36L1//CBL//CCNT2//SEPT7//CEBPD//FOXN3//CTNND2//DHX15//DLX5//DNMT3A//E2F4//EGR3//EN2//FHL1//FOXF2//FOXO1//FOXO3//FRG1//GABPB1//NR6A1//GLI2//GNAI2//NR3C1//NRG1//FOXA1//SLC29A2//HNRNPC//HOXA11//IGF2R//FOXK2//AFF3//MAF//MECP2//MGMT//MLL//MNT//MYBL2//MYCL1//MYH9//NF1//NFATC3//NFATC4//NFX1//NKX2-2//NOVA1//NPAT//OAZ2//ORC4//PAFAH1B1//PBX1//PEG3//PITX1//PLAG1//PLAGL2//POU2F1//PRKCB//PSMB2//PSMD9//PURB//ARID4A//SBF1//MAP2K4//TRA2B//SMARCD2//SNCA//SS18//STK4//TAF4B//TCF7//TEAD1//NR2F2//UBE2V2//ZNF711//ZNF148//ZNF192//ZNF200//EVI5//SHOC2//CUL5//FXR1//NCOA3//CDC7//CUL3//DGKZ//RNMT//BSN//COPS2//QKI//ONECUT2//NCOR2//ZNF516//N4BP1//UTP14C//TOX//SERTAD2//ZEB2//MAGI2//NUAK1//MED13//RANBP9//RBM12//PCGF3//BASP1//SLC30A9//IPO7//HEXIM1//NFAT5//MAP3K2//ZMYND11//PPARGC1A//DBF4//CELF3//ZHX1//KLF12//KLF8//ZNF652//PPM1E//ZNF507//ICK//FOXJ3//XPO7//SETD1B//PEG10//KDM6B//RCOR1//ANKRD28//ATMIN//ZCCHC11//ZNF281//ZMYND8//NIPBL//CHD5//HSPB8//INTS6//CECR2//ZBTB44//UBN1//RRM2B//HDGFRP3//ZBTB7B//KLF3//UBR5//REV1//ARID4B//BCL11A//ERRFI1//RRN3//BNC2//DPP8//BCOR//INO80D//ZNF770//ZNF654//CHD7//PRPF40A//C9ORF86//TMEM48//PARVA//CHFR//TXLNG//KDM3A//DCAF6//ZNF395//LANCL2//MOSPD1//MKL2//INTS2//NUFIP2//PHF12//MIER1//CREBZF//OVOL2//SNX6//GPBP1L1//BACH2//NECAB1//GZF1//UNKL//BCL11B//SCNM1//ALS2CR8//PDZD7//PHC3//CSRNP3//NAA15//CHD9//WDR82//KCTD10//PCGF6//LCOR//AFAP1L2//ZNF382//MIDN//ZNF697//C14ORF43//ESCO1//ZNF618//FOXP4//SSX2IP//AEBP2//JDP2//ZNF684//OSR1//FAM123B//STK35//PLEKHA7//MIER3//HIPK1//SENP5//HNRNPA3//FOXK1//UBN2//LCORL//SCAI//ZNF445//MEX3D//BCL2L15//PTPN20A//KLLN//UBE2D1//EZR//CD2AP//C15ORF29//WIPF3//TOMM40//MMD//ZFYVE20//SNX18//EPHA3//LDLRAP1//SNX27//FAM109A//SLC30A4//ATG5//GAS6//EDA//MRVI1//PCSK1//SLC7A11//MYO5A//NMT2//FUT9//TRAPPC8//CLIP3//NAGPA//SCYL3//STX2//SLC30A8//NLGN3//SGIP1//AMPH//NPY1R//NOD2//TAB3//HERC3//RFFL//CORO2A//VAMP3//ULK2//SYT2//ITGB3//SYNJ2//EDNRA//TTLL3//AHCY//PPP2R5E//KIAA2022//RAP2B</t>
  </si>
  <si>
    <t>GO:0000791</t>
  </si>
  <si>
    <t>euchromatin</t>
  </si>
  <si>
    <t>SIRT1//CECR2//DNMT3A</t>
  </si>
  <si>
    <t>GO:0035102</t>
  </si>
  <si>
    <t>PRC1 complex</t>
  </si>
  <si>
    <t>RNF2//PHC3//PCGF6</t>
  </si>
  <si>
    <t>GO:0008287</t>
  </si>
  <si>
    <t>protein serine/threonine phosphatase complex</t>
  </si>
  <si>
    <t>PPP2R5E//SHOC2//PPP3CA//PPP1R12A//WDR82//PPM1E</t>
  </si>
  <si>
    <t>GO:0005624</t>
  </si>
  <si>
    <t>membrane fraction</t>
  </si>
  <si>
    <t>TOMM40//STX2//LMAN1//PPP3CA//RPE65//SOAT1//TNKS//IRS2//VAMP3//CLCC1//SLC7A11//CLIP3//ERO1L//RDH10//ABAT//SEPT7//CTNND2//DPYSL2//NR3C1//SNCA//BSN//MAGI2//LIN7C//PAFAH1B1//ADCY3//CDH2//DLG2//DSC3//EDA//FOXO3//GALNT3//GLI2//GNAI2//IGF2R//JAG2//MAP3K1//NEDD4//ATP8B1//SCN1A//SCN2A//CUL5//PSTPIP2//ABCC5//CKAP4//MMD//RAB14//AVEN</t>
  </si>
  <si>
    <t>GO:0005720</t>
  </si>
  <si>
    <t>nuclear heterochromatin</t>
  </si>
  <si>
    <t>RNF2//DNMT3A//CBX1//SIRT1</t>
  </si>
  <si>
    <t>GO:0070013</t>
  </si>
  <si>
    <t>intracellular organelle lumen</t>
  </si>
  <si>
    <t>TBL1X//NRIP1//NCOR1//WDR5//KAT7//TAF12//TOP1//BAZ1A//PBRM1//MRE11A//TNKS//H1F0//ARID1A//SIRT1//RNF2//CCNT2//E2F4//FOXO1//FOXO3//NR6A1//NR3C1//HNRNPC//MCL1//MGMT//NR3C2//NKX2-2//NOTCH1//ORC4//POU2F1//PSMB2//PSMD9//TAF4B//UBE2D1//NCOA3//CDC7//RNMT//NCOR2//MED13//DBF4//CBX1//RCOR1//ANKRD28//UBN1//RRM2B//REV1//RRN3//GZF1//ALS2CR8//CHD9//HNRNPA3//PURB//PPARGC1A//FOXN3//FOXF2//FOXA1//HOXA11//FOXK2//PBX1//PITX1//TCF7//FOXJ3//NAA15//FOXP4//FOXK1//CECR2//DNMT3A//SEPT7//FRG1//SLC29A2//ILF3//AFF3//NFATC3//EZR//ZNF192//FXR1//N4BP1//UTP14C//ZEB2//PPM1E//ZCCHC11//CD2AP//C15ORF29//MIDN//OSR1//STK35//SENP5//WIPF3//ABAT//BCKDHB//SIRT5//AK3//MRPS25//IDH1//GAS6//MINPP1//PDIA4//ERO1L//EDEM3//NPAT//PRPF40A//BCL11A//CHFR//BASP1//SETD1B//ARID4A//CORO2A//PHF12//MIER1//INTS6//INTS2//CALU//MLL//WDR82//AEBP2//TFB1M//KIAA2022</t>
  </si>
  <si>
    <t>GO:0016585</t>
  </si>
  <si>
    <t>chromatin remodeling complex</t>
  </si>
  <si>
    <t>TBL1X//NRIP1//NCOR1//SIRT1//BAZ1A//SMARCD2//ARID1A//WDR5//SETD1B//WDR82</t>
  </si>
  <si>
    <t>GO:0030662</t>
  </si>
  <si>
    <t>coated vesicle membrane</t>
  </si>
  <si>
    <t>LDLRAP1//SGIP1//LMAN1//SEC24D//SEC24A//SAR1B//VAMP3//AMPH//SV2B//ZNRF1//SYT2</t>
  </si>
  <si>
    <t>GO:0019898</t>
  </si>
  <si>
    <t>extrinsic to membrane</t>
  </si>
  <si>
    <t>GNA12//GNAI2//GNG12//CDH2//ERRFI1//SNX18//SYNJ2//EZR//EPB41L4B//EPB41L5</t>
  </si>
  <si>
    <t>GO:0012507</t>
  </si>
  <si>
    <t>ER to Golgi transport vesicle membrane</t>
  </si>
  <si>
    <t>SEC24D//SEC24A//LMAN1//SAR1B</t>
  </si>
  <si>
    <t>GO:0030135</t>
  </si>
  <si>
    <t>coated vesicle</t>
  </si>
  <si>
    <t>LDLRAP1//SGIP1//AMPH//NPY1R//LMAN1//SEC24D//SEC24A//SAR1B//VAMP3//SNX18//FAM109A//IGF2R//RAB14//SV2B//ZNRF1//SYT2</t>
  </si>
  <si>
    <t>GO:0030659</t>
  </si>
  <si>
    <t>cytoplasmic vesicle membrane</t>
  </si>
  <si>
    <t>SLC30A8//LDLRAP1//SGIP1//LMAN1//SEC24D//SEC24A//SAR1B//ZDHHC17//VAMP3//GRIA2//SYT2//TAP2//AMPH//SV2B//ZNRF1//ITGB3//SNCA//ULK2//KIF1B//SNX6</t>
  </si>
  <si>
    <t>GO:0000932</t>
  </si>
  <si>
    <t>cytoplasmic mRNA processing body</t>
  </si>
  <si>
    <t>EIF4E//TOP1//TNRC6A//EDC3//EIF2C4</t>
  </si>
  <si>
    <t>GO:0030133</t>
  </si>
  <si>
    <t>transport vesicle</t>
  </si>
  <si>
    <t>SLC30A8//LDLRAP1//LMAN1//SEC24D//SEC24A//SAR1B//IGF2R//RAB14//STX2//PCSK1</t>
  </si>
  <si>
    <t>GO:0032991</t>
  </si>
  <si>
    <t>macromolecular complex</t>
  </si>
  <si>
    <t>TBL1X//NRIP1//NCOR1//WDR5//KAT7//TAF12//NEDD4//RNF2//PPP2R5E//SHOC2//PAFAH1B1//GNA12//GNAI2//GNG12//PSMB2//PPP1R12A//SEPT7//H1F0//ORC4//EIF4E//TOP1//TNRC6A//EDC3//EIF2C4//SCN1A//SCN1B//SCN2A//SCN3A//SCN9A//MYO5A//UPP2//SH3PXD2A//PLXNA2//NRP1//NOTCH1//ILF3//HNRNPA3//MRPS25//ITGB3//ITGB8//MYH9//TNKS//IPO7//XPO7//TMEM48//PURB//PPARGC1A//FOXN3//E2F4//FOXF2//FOXO1//FOXO3//NR6A1//FOXA1//HOXA11//FOXK2//PBX1//PITX1//POU2F1//TCF7//FOXJ3//NAA15//FOXP4//FOXK1//TAF4B//SIRT1//HNRNPC//DHX15//TOMM70A//TOMM40//CUL3//PSMD9//FXR1//RNMT//ACTR1A//MAP1B//SPAST//KIF1B//TTLL3//EML4//NAV1//PTPN20A//MID1//RANBP9//SS18//SYNJ2//LDLRAP1//EZR//CACNA2D2//SDCBP//SGIP1//GJB1//PIK3R2//PIK3R1//BCKDHB//PPP3CA//KCNA6//KCTD10//KCTD7//COPS2//BASP1//NOD2//MZT1//PPM1E//EIF4G2//BAZ1A//GPD1L//SGCB//CDH2//MYL12A//SMARCD2//ARID1A//MED13//CBL//ARID4A//CORO2A//NCOR2//RCOR1//PHF12//MIER1//COG5//COG2//TRAPPC3//AP3D1//SEC24D//SEC24A//AP3M1//MRE11A//VAMP3//UBE2V2//CUL5//PCGF3//BCOR//PHC3//PCGF6//CD2AP//INTS6//INTS2//UTP14C//NIPBL//ABAT//GRIA2//BBS5//GABRA1//TTYH3//ANO4//MLL//SETD1B//WDR82//AEBP2//NUFIP2//TAP2//DPYSL2//NR3C1//ST13//ATG5//MAGI2//PARVA//PELI2//SSX2IP//ADRA2A//KIAA2022//FRG1//DCAF6//MCL1</t>
  </si>
  <si>
    <t>GO:0005913</t>
  </si>
  <si>
    <t>cell-cell adherens junction</t>
  </si>
  <si>
    <t>PLEKHA7//CDH2//DSC2//MYH9//SSX2IP</t>
  </si>
  <si>
    <t>GO:0043233</t>
  </si>
  <si>
    <t>organelle lumen</t>
  </si>
  <si>
    <t>GO:0012505</t>
  </si>
  <si>
    <t>endomembrane system</t>
  </si>
  <si>
    <t>RND3//CUX1//GALNT3//LMAN1//ST8SIA4//TNKS//AP3D1//GOSR2//PJA2//SEC24D//COG5//SEC24A//B3GNT1//GALNT6//COG2//ZDHHC17//B3GAT1//TRAPPC3//CHST15//RAB14//C1GALT1//MARCH4//B3GNT5//SLC30A7//PAFAH1B1//SIRT1//IGF2R//IPO7//XPO7//TMEM48//EDA//GJB1//GRIA2//NR3C2//SDCBP//SOAT1//TAP2//SEC62//WFS1//LPGAT1//MARCH6//MRVI1//ERLIN1//CKAP4//SEZ6L//ERO1L//SAR1B//UBE2J1//TMX3//DOLPP1//STIM2//ALG9//EDEM3//RDH10//C8ORF83//LRRTM1//SLC30A8//SGIP1//LDLRAP1//ULK2//KIF1B//SNX6//VAMP3//SYT2//AMPH//SV2B//ZNRF1//ITGB3//SNCA//EDNRA//SLC29A2//TXLNG//INTS2//FUT9//NAGPA//CLIP3//AVEN//SNX18//SLC2A12</t>
  </si>
  <si>
    <t>GO:0000139</t>
  </si>
  <si>
    <t>Golgi membrane</t>
  </si>
  <si>
    <t>LDLRAP1//CUX1//ST8SIA4//B3GNT1//ZDHHC17//GALNT3//FUT9//SAR1B//NAGPA//CLIP3//RND3//LMAN1//TNKS//AP3D1//GOSR2//PJA2//SEC24D//COG5//SEC24A//GALNT6//COG2//B3GAT1//TRAPPC3//CHST15//RAB14//C1GALT1//MARCH4//B3GNT5//SLC30A7</t>
  </si>
  <si>
    <t>GO:0030134</t>
  </si>
  <si>
    <t>ER to Golgi transport vesicle</t>
  </si>
  <si>
    <t>LMAN1//SEC24D//SEC24A//SAR1B</t>
  </si>
  <si>
    <t>GO:0012506</t>
  </si>
  <si>
    <t>vesicle membrane</t>
  </si>
  <si>
    <t>SLC30A8//LDLRAP1//SGIP1//LMAN1//SEC24D//SEC24A//SAR1B//ULK2//KIF1B//SNX6//ZDHHC17//VAMP3//GRIA2//SYT2//TAP2//AMPH//SV2B//ZNRF1//ITGB3//SNCA</t>
  </si>
  <si>
    <t>GO:0015629</t>
  </si>
  <si>
    <t>actin cytoskeleton</t>
  </si>
  <si>
    <t>SEPT7//MYH9//SH3PXD2A//ACTR1A//EZR//GNG12//MYO5A//MYL12A//LANCL2//CD2AP//ABL2//AMPH//PFN2//TWF1//SNCA//CORO2A//ACTL7B//INTS6//PARVA//CTTNBP2NL//PHC3</t>
  </si>
  <si>
    <t>GO:0031974</t>
  </si>
  <si>
    <t>membrane-enclosed lumen</t>
  </si>
  <si>
    <t>TBL1X//NRIP1//NCOR1//WDR5//KAT7//TAF12//TOP1//BAZ1A//PBRM1//MRE11A//TNKS//H1F0//ARID1A//SIRT1//RNF2//IGF2R//CCNT2//E2F4//FOXO1//FOXO3//NR6A1//NR3C1//HNRNPC//MCL1//MGMT//NR3C2//NKX2-2//NOTCH1//ORC4//POU2F1//PSMB2//PSMD9//TAF4B//UBE2D1//NCOA3//CDC7//RNMT//NCOR2//MED13//DBF4//CBX1//RCOR1//ANKRD28//UBN1//RRM2B//REV1//RRN3//GZF1//ALS2CR8//CHD9//HNRNPA3//PURB//PPARGC1A//FOXN3//FOXF2//FOXA1//HOXA11//FOXK2//PBX1//PITX1//TCF7//FOXJ3//NAA15//FOXP4//FOXK1//CECR2//DNMT3A//SEPT7//FRG1//SLC29A2//ILF3//AFF3//NFATC3//EZR//ZNF192//FXR1//N4BP1//UTP14C//ZEB2//PPM1E//ZCCHC11//CD2AP//C15ORF29//MIDN//OSR1//STK35//SENP5//WIPF3//SIRT5//ABAT//BCKDHB//AK3//MRPS25//IDH1//GAS6//MINPP1//PDIA4//ERO1L//EDEM3//NPAT//PRPF40A//BCL11A//CHFR//BASP1//SETD1B//ARID4A//CORO2A//PHF12//MIER1//INTS6//INTS2//CALU//MLL//WDR82//AEBP2//TFB1M//KIAA2022</t>
  </si>
  <si>
    <t>GO:0070161</t>
  </si>
  <si>
    <t>anchoring junction</t>
  </si>
  <si>
    <t>CTNND2//SDCBP//EPB41L5//WNK3//ARHGAP24//PLEKHA7//CDH2//DSC2//MYH9//SSX2IP//EZR//PARVA//LMLN//DSC3</t>
  </si>
  <si>
    <t>GO:0008180</t>
  </si>
  <si>
    <t>signalosome</t>
  </si>
  <si>
    <t>MYH9//COPS2//BASP1//NOD2</t>
  </si>
  <si>
    <t>GO:0005912</t>
  </si>
  <si>
    <t>adherens junction</t>
  </si>
  <si>
    <t>CDH2//DSC2//MYH9//SSX2IP//PLEKHA7//SDCBP//EZR//PARVA//ARHGAP24//LMLN//CTNND2//EPB41L5//WNK3</t>
  </si>
  <si>
    <t>GO:0030658</t>
  </si>
  <si>
    <t>transport vesicle membrane</t>
  </si>
  <si>
    <t>LDLRAP1//LMAN1//SEC24D//SEC24A//SAR1B//SLC30A8</t>
  </si>
  <si>
    <t>GO:0044431</t>
  </si>
  <si>
    <t>Golgi apparatus part</t>
  </si>
  <si>
    <t>RND3//CUX1//GALNT3//LMAN1//ST8SIA4//TNKS//AP3D1//GOSR2//PJA2//SEC24D//COG5//SEC24A//B3GNT1//GALNT6//COG2//ZDHHC17//B3GAT1//TRAPPC3//CHST15//RAB14//C1GALT1//MARCH4//B3GNT5//SLC30A7//CLIP3//GAS6//NOTCH1//TRAPPC8//PCSK1//FAM109A//LDLRAP1//IGF2R//FUT9//SAR1B//NAGPA</t>
  </si>
  <si>
    <t>GO:0005730</t>
  </si>
  <si>
    <t>nucleolus</t>
  </si>
  <si>
    <t>SEPT7//FRG1//SLC29A2//HOXA11//ILF3//AFF3//NFATC3//PITX1//TAF4B//TOP1//EZR//ZNF192//FXR1//RNMT//N4BP1//UTP14C//ZEB2//PPM1E//ZCCHC11//SIRT1//CD2AP//RRN3//GZF1//C15ORF29//ALS2CR8//MIDN//OSR1//STK35//SENP5//HNRNPA3//FOXK1//WIPF3</t>
  </si>
  <si>
    <t>GO:0005881</t>
  </si>
  <si>
    <t>cytoplasmic microtubule</t>
  </si>
  <si>
    <t>PAFAH1B1//MID1//SS18//SYNJ2</t>
  </si>
  <si>
    <t>GO:0031252</t>
  </si>
  <si>
    <t>cell leading edge</t>
  </si>
  <si>
    <t>MYH9//MYO5A//EZR//CD2AP//TRPM7//CDH2//DGKZ//SLC39A14//PARVA//SCYL3//RAPH1//TWF1//SYNJ2//FZD3//PAFAH1B1</t>
  </si>
  <si>
    <t>GO:0009898</t>
  </si>
  <si>
    <t>internal side of plasma membrane</t>
  </si>
  <si>
    <t>GNA12//GNAI2//GNG12//ERRFI1//SNX18//NF1//RASAL2//LDLRAP1</t>
  </si>
  <si>
    <t>GO:0055037</t>
  </si>
  <si>
    <t>recycling endosome</t>
  </si>
  <si>
    <t>RAP2B//CLIP3//VAMP3//ATP11A//LDLRAP1//FAM109A</t>
  </si>
  <si>
    <t>GO:0000792</t>
  </si>
  <si>
    <t>heterochromatin</t>
  </si>
  <si>
    <t>RNF2//DNMT3A//CBX1//SIRT1//MECP2</t>
  </si>
  <si>
    <t>GO:0031234</t>
  </si>
  <si>
    <t>extrinsic to internal side of plasma membrane</t>
  </si>
  <si>
    <t>GNA12//GNAI2//GNG12//ERRFI1//SNX18</t>
  </si>
  <si>
    <t>GO:0030315</t>
  </si>
  <si>
    <t>T-tubule</t>
  </si>
  <si>
    <t>EDNRA//SCN1A//SCN2A</t>
  </si>
  <si>
    <t>GO:0044306</t>
  </si>
  <si>
    <t>neuron projection terminus</t>
  </si>
  <si>
    <t>DPYSL2//AMPH//SEPT7//PCSK1//SYNJ2//BSN</t>
  </si>
  <si>
    <t>GO:0044433</t>
  </si>
  <si>
    <t>cytoplasmic vesicle part</t>
  </si>
  <si>
    <t>SLC30A8//LDLRAP1//SGIP1//LMAN1//SEC24D//SEC24A//SAR1B//ULK2//KIF1B//SNX6//ZDHHC17//VAMP3//GRIA2//SYT2//TAP2//AMPH//SV2B//ZNRF1//ITGB3//SNCA//GAS6</t>
  </si>
  <si>
    <t>GO:0000267</t>
  </si>
  <si>
    <t>cell fraction</t>
  </si>
  <si>
    <t>TOMM40//ADCY3//CDH2//DLG2//DSC3//EDA//FOXO3//GALNT3//GLI2//GNAI2//IGF2R//JAG2//MAP3K1//NEDD4//ATP8B1//SCN1A//SCN2A//CUL5//PSTPIP2//ABCC5//CKAP4//MMD//ERO1L//RAB14//AVEN//RDH10//DPYSL2//STX2//FLT3LG//MAP1B//PAFAH1B1//PDE3A//PDE4D//PPP3CA//ARID1A//ARHGEF10//IPO7//UBR5//SYNJ2//LMAN1//RPE65//SOAT1//TNKS//IRS2//VAMP3//CLCC1//SLC7A11//CLIP3//ABAT//SEPT7//CTNND2//NR3C1//SNCA//BSN//MAGI2//LIN7C//PDE7A</t>
  </si>
  <si>
    <t>GO:0014704</t>
  </si>
  <si>
    <t>intercalated disc</t>
  </si>
  <si>
    <t>CDH2//SCN1A//SCN2A</t>
  </si>
  <si>
    <t>GO:0016023</t>
  </si>
  <si>
    <t>cytoplasmic membrane-bounded vesicle</t>
  </si>
  <si>
    <t>NOTCH1//SV2B//STX2//PCSK1//MYO5A//SLC30A8//IGF2R//NLGN3//LDLRAP1//SGIP1//AMPH//NPY1R//LMAN1//SEC24D//SEC24A//SAR1B//VAMP3//SNX18//FAM109A//RAB14//ULK2//KIF1B//SNX6//ZDHHC17//GRIA2//SYT2//TAP2//ZNRF1//ITGB3//SNCA//GAS6//AHCY//CALU//SDCBP//RAB7A//PDIA4//SLC30A4//HERC3//RFFL//SLC30A7</t>
  </si>
  <si>
    <t>GO:0030136</t>
  </si>
  <si>
    <t>clathrin-coated vesicle</t>
  </si>
  <si>
    <t>LDLRAP1//SGIP1//AMPH//NPY1R//IGF2R//RAB14//VAMP3//SV2B//ZNRF1//SYT2//SNX18//FAM109A</t>
  </si>
  <si>
    <t>GO:0031410</t>
  </si>
  <si>
    <t>cytoplasmic vesicle</t>
  </si>
  <si>
    <t>NOTCH1//SV2B//STX2//PCSK1//MYO5A//SLC30A8//IGF2R//NLGN3//LDLRAP1//SGIP1//AMPH//NPY1R//LMAN1//SEC24D//SEC24A//SAR1B//SLC30A4//HERC3//RFFL//SLC30A7//VAMP3//SNX18//FAM109A//RAB14//ULK2//KIF1B//SNX6//ZDHHC17//GRIA2//SYT2//TAP2//ZNRF1//ITGB3//SNCA//GAS6//AHCY//CALU//SDCBP//RAB7A//PDIA4//NBR1//NRP1</t>
  </si>
  <si>
    <t>GO:0042800</t>
  </si>
  <si>
    <t>histone methyltransferase activity (H3-K4 specific)</t>
  </si>
  <si>
    <t>MLL//WDR5//SETD1B//WDR82</t>
  </si>
  <si>
    <t>GO:0000989</t>
  </si>
  <si>
    <t>transcription factor binding transcription factor activity</t>
  </si>
  <si>
    <t>MED13//PPARGC1A//ZMYND8//NRG1//DCC//MNT//NFATC4//NKX2-2//NPAT//PSMD9//SMARCD2//TAF12//NCOA3//NRIP1//ARID1A//SERTAD2//MKL2//MECP2//TBL1X//NR2F2//NCOR1//NCOR2//BASP1//ZHX1//KLF12//SIRT1//BCL11A//BCOR//AEBP2//SCAI//PRKCB//SS18//DCAF6</t>
  </si>
  <si>
    <t>GO:0046872</t>
  </si>
  <si>
    <t>metal ion binding</t>
  </si>
  <si>
    <t>ABL2//IDH1//FOXK2//MARK1//ATP8B1//SNCA//STK4//LATS1//ICK//MAST3//ATP11A//REV1//FOXK1//CALB2//CALU//CBL//CDH2//CDH11//CDH13//DGKG//DSC2//DSC3//CELSR3//GALNT3//GAS6//JAG2//MGMT//MYO5A//NID1//NOTCH1//PLCB3//PLS3//PPP3CA//SLIT1//LRP8//MYL12A//FSTL4//KIAA1045//PCDH10//STIM2//NECAB1//PCDH20//EDEM3//CALML4//EFHC1//NPNT//EFHA2//KDM3A//ZFP36L1//EGR3//FHL1//NR6A1//GLI2//NR3C1//NBR1//ADAM11//MAP3K1//MID1//MLL//NR3C2//NFX1//PEG3//PLAG1//PLAGL2//PRKCB//RNF2//NR2F2//ZNF711//ZNF148//ZNF192//ZNF200//ADAM12//PDE5A//TNKS//ZNF516//ZEB2//PJA2//SEC24D//MARCH6//PCGF3//ZMYND11//SEC24A//DBF4//ADAMTS5//KAT7//BAZ1A//ZHX1//KLF12//KLF8//ZNF652//RNF44//ZNF507//LIMCH1//PEG10//ATMIN//ZCCHC11//ZDHHC17//SIRT5//SIRT1//ZNF281//ZMYND8//CHD5//ZBTB44//ASAP1//ZBTB7B//ZNF706//KLF3//UBR5//BCL11A//NEURL1B//BNC2//ZNF770//ZNF654//YOD1//CHFR//ZNF395//MICAL3//MARCH4//PHF12//OVOL2//ZFYVE20//GZF1//UNKL//BCL11B//PHC3//RNF170//PCGF6//ZNF382//ZNRF1//ZC3H12C//LMLN//ZNF697//ZNF618//FOXP4//RFFL//AEBP2//ZNF684//OSR1//TRIM71//ZDHHC15//SLC30A8//ZDHHC20//TAB3//ZNF445//LIN28B//MEX3D//RNF165//ZNF704//MRE11A//SCN1A//RRM2B//ADCY3//BMPR2//DAGLA//CHN1//DNMT3A//GNA12//GNAI2//LMAN1//PDE3A//PDE4D//PDE7A//RPE65//TIMP3//XPNPEP2//CDC7//DGKZ//NRP1//BSN//CACNA2D2//NUAK1//TANK//VAV3//MAP3K2//PPM1E//ENDOD1//KDM6B//B3GAT1//SAR1B//TRPM7//ALKBH5//SOBP//NUDT11//C1GALT1//SCNM1//ARSJ//HDHD2//ESCO1//SYT2//PPTC7//TET3</t>
  </si>
  <si>
    <t>GO:0030971</t>
  </si>
  <si>
    <t>receptor tyrosine kinase binding</t>
  </si>
  <si>
    <t>FLT3LG//GAS6//NR3C1//NRG1//PIK3R2//YWHAG</t>
  </si>
  <si>
    <t>GO:0043167</t>
  </si>
  <si>
    <t>ion binding</t>
  </si>
  <si>
    <t>ABL2//IDH1//FOXK2//MARK1//ATP8B1//SNCA//STK4//LATS1//ICK//MAST3//ATP11A//REV1//FOXK1//CALB2//CALU//CBL//CDH2//CDH11//CDH13//DGKG//DSC2//DSC3//CELSR3//GALNT3//GAS6//JAG2//MGMT//MYO5A//NID1//NOTCH1//PLCB3//PLS3//PPP3CA//SLIT1//LRP8//MYL12A//FSTL4//KIAA1045//PCDH10//STIM2//NECAB1//PCDH20//EDEM3//CALML4//EFHC1//NPNT//EFHA2//ADCY3//BMPR2//ZFP36L1//DAGLA//CHN1//DNMT3A//EGR3//FHL1//NR6A1//GLI2//GNA12//GNAI2//NR3C1//LMAN1//NBR1//MAP3K1//MID1//MLL//NR3C2//NFX1//PDE3A//PDE4D//PDE7A//PEG3//PLAG1//PLAGL2//PRKCB//RNF2//RPE65//NR2F2//TIMP3//XPNPEP2//ZNF711//ZNF148//ZNF192//ZNF200//ADAM12//CDC7//DGKZ//PDE5A//TNKS//NRP1//BSN//CACNA2D2//ZNF516//ZEB2//PJA2//NUAK1//TANK//MARCH6//PCGF3//VAV3//MAP3K2//ZMYND11//DBF4//ADAMTS5//KAT7//BAZ1A//ZHX1//KLF12//KLF8//ZNF652//RNF44//PPM1E//ZNF507//LIMCH1//ENDOD1//PEG10//KDM6B//ATMIN//ZCCHC11//ZDHHC17//SIRT5//SIRT1//ZNF281//ZMYND8//CHD5//B3GAT1//ZBTB44//ASAP1//ZBTB7B//ZNF706//SAR1B//KLF3//UBR5//BCL11A//NEURL1B//BNC2//TRPM7//ALKBH5//ZNF770//SOBP//NUDT11//ZNF654//YOD1//CHFR//KDM3A//ZNF395//C1GALT1//MICAL3//MARCH4//PHF12//OVOL2//ZFYVE20//GZF1//UNKL//BCL11B//SCNM1//ARSJ//PHC3//RNF170//HDHD2//PCGF6//ZNF382//ZNRF1//ZC3H12C//LMLN//ZNF697//ESCO1//ZNF618//FOXP4//RFFL//AEBP2//ZNF684//SYT2//OSR1//TRIM71//ZDHHC15//PPTC7//TET3//ZDHHC20//TAB3//ZNF445//LIN28B//MEX3D//RNF165//ZNF704//ADAM11//SEC24D//SEC24A//SLC30A8//MRE11A//SCN1A//GNG12//RRM2B</t>
  </si>
  <si>
    <t>GO:0043565</t>
  </si>
  <si>
    <t>sequence-specific DNA binding</t>
  </si>
  <si>
    <t>DLX5//BCL11B//MLL//ORC4//PURB//DNMT3A//CEBPD//FOXN3//CUX1//EN2//FOXF2//FOXO1//FOXO3//NR6A1//GLI2//NR3C1//FOXA1//HOXA11//FOXK2//MAF//NR3C2//NKX2-2//NOTCH1//PBX1//PITX1//POU2F1//TCF7//NR2F2//ZNF711//ZNF148//ONECUT2//NCOR1//ZEB2//ZHX1//FOXJ3//KDM6B//ZNF281//CREBZF//BACH2//GZF1//FOXP4//JDP2//FOXK1</t>
  </si>
  <si>
    <t>GO:0043169</t>
  </si>
  <si>
    <t>cation binding</t>
  </si>
  <si>
    <t>ABL2//IDH1//FOXK2//MARK1//ATP8B1//SNCA//STK4//LATS1//ICK//MAST3//ATP11A//REV1//FOXK1//CALB2//CALU//CBL//CDH2//CDH11//CDH13//DGKG//DSC2//DSC3//CELSR3//GALNT3//GAS6//JAG2//MGMT//MYO5A//NID1//NOTCH1//PLCB3//PLS3//PPP3CA//SLIT1//LRP8//MYL12A//FSTL4//KIAA1045//PCDH10//STIM2//NECAB1//PCDH20//EDEM3//CALML4//EFHC1//NPNT//EFHA2//ADCY3//BMPR2//ZFP36L1//DAGLA//CHN1//DNMT3A//EGR3//FHL1//NR6A1//GLI2//GNA12//GNAI2//NR3C1//LMAN1//NBR1//MAP3K1//MID1//MLL//NR3C2//NFX1//PDE3A//PDE4D//PDE7A//PEG3//PLAG1//PLAGL2//PRKCB//RNF2//RPE65//NR2F2//TIMP3//XPNPEP2//ZNF711//ZNF148//ZNF192//ZNF200//ADAM12//CDC7//DGKZ//PDE5A//TNKS//NRP1//BSN//CACNA2D2//ZNF516//ZEB2//PJA2//NUAK1//TANK//MARCH6//PCGF3//VAV3//MAP3K2//ZMYND11//DBF4//ADAMTS5//KAT7//BAZ1A//ZHX1//KLF12//KLF8//ZNF652//RNF44//PPM1E//ZNF507//LIMCH1//ENDOD1//PEG10//KDM6B//ATMIN//ZCCHC11//ZDHHC17//SIRT5//SIRT1//ZNF281//ZMYND8//CHD5//B3GAT1//ZBTB44//ASAP1//ZBTB7B//ZNF706//SAR1B//KLF3//UBR5//BCL11A//NEURL1B//BNC2//TRPM7//ALKBH5//ZNF770//SOBP//NUDT11//ZNF654//YOD1//CHFR//KDM3A//ZNF395//C1GALT1//MICAL3//MARCH4//PHF12//OVOL2//ZFYVE20//GZF1//UNKL//BCL11B//SCNM1//ARSJ//PHC3//RNF170//HDHD2//PCGF6//ZNF382//ZNRF1//ZC3H12C//LMLN//ZNF697//ESCO1//ZNF618//FOXP4//RFFL//AEBP2//ZNF684//SYT2//OSR1//TRIM71//ZDHHC15//PPTC7//TET3//ZDHHC20//TAB3//ZNF445//LIN28B//MEX3D//RNF165//ZNF704//ADAM11//SEC24D//SEC24A//SLC30A8//MRE11A//SCN1A//RRM2B</t>
  </si>
  <si>
    <t>GO:0003677</t>
  </si>
  <si>
    <t>DNA binding</t>
  </si>
  <si>
    <t>DLX5//BCL11B//NOTCH1//NKX2-2//MLL//REV1//ORC4//FOXN3//FOXF2//FOXO1//FOXO3//NR3C1//FOXA1//FOXK2//AFF3//MRE11A//PURB//ZNF148//FOXJ3//FOXP4//JDP2//FOXK1//TOP1//MECP2//GABPB1//GLI2//TBL1X//TCF7//NCOR1//BASP1//RCOR1//ZNF281//BCOR//OVOL2//CEBPD//CUX1//EN2//NR6A1//HOXA11//MAF//NR3C2//PBX1//PITX1//POU2F1//NR2F2//ZNF711//ONECUT2//ZEB2//ZHX1//KDM6B//CREBZF//BACH2//GZF1//DNMT3A//ZFP36L1//E2F4//EGR3//H1F0//ILF3//MGMT//MNT//MYBL2//MYCL1//NFATC3//NFATC4//NFX1//PLAG1//PLAGL2//ARID4A//SOS1//TAF4B//TAF12//TEAD1//ZNF192//ARID1A//NCOR2//ZNF516//TOX//NFAT5//ZMYND11//PPARGC1A//KLF12//KLF8//ZNF652//ZNF507//MLXIP//PEG10//CHD5//ZBTB44//UBN1//ZBTB7B//TFB1M//KLF3//ARID4B//ZNF770//PBRM1//ZNF654//CHD7//ZNF395//MIER1//GPBP1L1//PHC3//CSRNP3//CHD9//PCGF6//LCOR//ZNF382//ZNF697//C14ORF43//ZNF618//AEBP2//ZNF684//MIER3//HIPK1//LCORL//BOD1L//ZNF445//LIN28B//KLLN</t>
  </si>
  <si>
    <t>GO:0008134</t>
  </si>
  <si>
    <t>transcription factor binding</t>
  </si>
  <si>
    <t>NCOA3//NCOR1//MED13//WFS1//PSMD9//SIRT1//NRIP1//TAF4B//ZMYND8//FOXN3//E2F4//FOXF2//FOXO1//FOXO3//FOXA1//FOXK2//NKX2-2//PBX1//PURB//STK4//TAF12//TBL1X//PPARGC1A//FOXJ3//BCOR//LCOR//FOXP4//FOXK1</t>
  </si>
  <si>
    <t>GO:0046875</t>
  </si>
  <si>
    <t>ephrin receptor binding</t>
  </si>
  <si>
    <t>CBL//CHN1//EFNA3//SDCBP//TIAM1</t>
  </si>
  <si>
    <t>GO:0043566</t>
  </si>
  <si>
    <t>structure-specific DNA binding</t>
  </si>
  <si>
    <t>FOXN3//FOXF2//FOXO1//FOXO3//NR3C1//FOXA1//FOXK2//AFF3//MRE11A//PURB//ZNF148//FOXJ3//FOXP4//JDP2//FOXK1//MECP2//NOTCH1//TOP1</t>
  </si>
  <si>
    <t>GO:0005546</t>
  </si>
  <si>
    <t>phosphatidylinositol-4,5-bisphosphate binding</t>
  </si>
  <si>
    <t>MARK1//PFN2//TWF1//LDLRAP1//FAM123B</t>
  </si>
  <si>
    <t>GO:0035091</t>
  </si>
  <si>
    <t>phosphatidylinositol binding</t>
  </si>
  <si>
    <t>PIK3R1//MARK1//PFN2//TWF1//LDLRAP1//FAM123B//LANCL2//BBS5//SH3PXD2A//PHF12//SNX6//SNX27//SNX18</t>
  </si>
  <si>
    <t>GO:0030374</t>
  </si>
  <si>
    <t>ligand-dependent nuclear receptor transcription coactivator activity</t>
  </si>
  <si>
    <t>PRKCB//SS18//NCOA3//MED13//PPARGC1A//DCAF6</t>
  </si>
  <si>
    <t>GO:0016879</t>
  </si>
  <si>
    <t>ligase activity, forming carbon-nitrogen bonds</t>
  </si>
  <si>
    <t>CTPS//GLUL//LGSN//TTLL3//CBL//MAP3K1//NEDD4//RNF2//UBE2D1//CUL3//HERC3//PJA2//MARCH6//FBXW2//UBR5//UBE2J1//BCOR//CHFR//PELI1//MARCH4//KCTD10//ZNRF1//UBE2V2</t>
  </si>
  <si>
    <t>GO:0008270</t>
  </si>
  <si>
    <t>zinc ion binding</t>
  </si>
  <si>
    <t>ZFP36L1//CBL//EGR3//FHL1//NR6A1//GLI2//NR3C1//NBR1//ADAM11//MAP3K1//MID1//MLL//NR3C2//NFX1//PEG3//PLAG1//PLAGL2//PRKCB//RNF2//SNCA//NR2F2//ZNF711//ZNF148//ZNF192//ZNF200//ADAM12//PDE5A//TNKS//ZNF516//ZEB2//PJA2//SEC24D//MARCH6//PCGF3//ZMYND11//SEC24A//DBF4//ADAMTS5//KAT7//BAZ1A//ZHX1//KLF12//KLF8//ZNF652//RNF44//ZNF507//LIMCH1//PEG10//ATMIN//ZCCHC11//ZDHHC17//SIRT5//SIRT1//ZNF281//ZMYND8//CHD5//ZBTB44//ASAP1//ZBTB7B//ZNF706//KLF3//UBR5//BCL11A//NEURL1B//BNC2//ZNF770//ZNF654//YOD1//CHFR//ZNF395//MICAL3//MARCH4//PHF12//OVOL2//ZFYVE20//GZF1//UNKL//BCL11B//PHC3//RNF170//PCGF6//ZNF382//ZNRF1//ZC3H12C//LMLN//ZNF697//ZNF618//FOXP4//RFFL//AEBP2//ZNF684//OSR1//TRIM71//ZDHHC15//SLC30A8//ZDHHC20//TAB3//ZNF445//LIN28B//MEX3D//RNF165//ZNF704</t>
  </si>
  <si>
    <t>GO:0003756</t>
  </si>
  <si>
    <t>protein disulfide isomerase activity</t>
  </si>
  <si>
    <t>ITGB3//PDIA4//TMX3</t>
  </si>
  <si>
    <t>GO:0004115</t>
  </si>
  <si>
    <t>3',5'-cyclic-AMP phosphodiesterase activity</t>
  </si>
  <si>
    <t>PDE3A//PDE4D//PDE7A</t>
  </si>
  <si>
    <t>GO:0016864</t>
  </si>
  <si>
    <t>intramolecular oxidoreductase activity, transposing S-S bonds</t>
  </si>
  <si>
    <t>GO:0031690</t>
  </si>
  <si>
    <t>adrenergic receptor binding</t>
  </si>
  <si>
    <t>ADRA2A//MAGI2//NEDD4</t>
  </si>
  <si>
    <t>GO:0003676</t>
  </si>
  <si>
    <t>nucleic acid binding</t>
  </si>
  <si>
    <t>EIF4E//PURB//DLX5//BCL11B//NOTCH1//NKX2-2//FXR1//ZFP36L1//DNMT3A//E2F4//EGR3//FOXF2//FOXO3//NR6A1//H1F0//FOXA1//ILF3//AFF3//MECP2//MGMT//MLL//MNT//MRE11A//MYBL2//MYCL1//NFATC3//NFATC4//NFX1//ORC4//PBX1//PLAG1//PLAGL2//ARID4A//SOS1//TAF4B//TAF12//TEAD1//NR2F2//TOP1//ZNF192//ARID1A//NCOR2//ZNF516//TOX//NFAT5//ZMYND11//PPARGC1A//KLF12//KLF8//ZNF652//ZNF507//MLXIP//PEG10//RCOR1//CHD5//ZBTB44//UBN1//ZBTB7B//TFB1M//KLF3//ARID4B//ZNF770//PBRM1//ZNF654//CHD7//ZNF395//MIER1//CREBZF//OVOL2//GPBP1L1//BACH2//PHC3//CSRNP3//CHD9//PCGF6//LCOR//ZNF382//ZNF697//C14ORF43//ZNF618//AEBP2//ZNF684//MIER3//HIPK1//LCORL//BOD1L//ZNF445//LIN28B//KLLN//REV1//FOXN3//FOXO1//NR3C1//FOXK2//ZNF148//FOXJ3//FOXP4//JDP2//FOXK1//ELAVL2//HNRNPC//NOVA1//RNMT//SYNJ2//QKI//RBM12//CELF3//CPEB3//SETD1B//TNRC6A//UBR5//NUFIP2//TNRC6C//EDC3//CPEB4//PABPC4L//CPEB2//EIF2C4//HNRNPA3//MEX3D//TRA2B//EIF4G2//HEXIM1//GABPB1//GLI2//TBL1X//TCF7//NCOR1//BASP1//ZNF281//BCOR//CEBPD//CUX1//EN2//HOXA11//MAF//NR3C2//PITX1//POU2F1//ZNF711//ONECUT2//ZEB2//ZHX1//KDM6B//GZF1//DHX15//PEG3//ZNF200//DBF4//ENDOD1//ZCCHC11//BCL11A//MKL2//UNKL//METTL4//ZC3H12C//OSR1</t>
  </si>
  <si>
    <t>GO:0051219</t>
  </si>
  <si>
    <t>phosphoprotein binding</t>
  </si>
  <si>
    <t>CBL//LDLRAP1//NEDD4//IGF2R//PAFAH1B1//SNCA</t>
  </si>
  <si>
    <t>GO:0046934</t>
  </si>
  <si>
    <t>phosphatidylinositol-4,5-bisphosphate 3-kinase activity</t>
  </si>
  <si>
    <t>PIK3R1//PIK3R2//IRS2</t>
  </si>
  <si>
    <t>GO:0052813</t>
  </si>
  <si>
    <t>phosphatidylinositol bisphosphate kinase activity</t>
  </si>
  <si>
    <t>GO:0004842</t>
  </si>
  <si>
    <t>ubiquitin-protein ligase activity</t>
  </si>
  <si>
    <t>UBR5//CBL//MAP3K1//NEDD4//RNF2//UBE2D1//CUL3//HERC3//PJA2//MARCH6//FBXW2//UBE2J1//BCOR//CHFR//PELI1//MARCH4//KCTD10//ZNRF1</t>
  </si>
  <si>
    <t>GO:0016862</t>
  </si>
  <si>
    <t>intramolecular oxidoreductase activity, interconverting keto- and enol-groups</t>
  </si>
  <si>
    <t>GO:0005272</t>
  </si>
  <si>
    <t>sodium channel activity</t>
  </si>
  <si>
    <t>GO:0016881</t>
  </si>
  <si>
    <t>acid-amino acid ligase activity</t>
  </si>
  <si>
    <t>TTLL3//CBL//MAP3K1//NEDD4//RNF2//UBE2D1//CUL3//HERC3//PJA2//MARCH6//FBXW2//UBR5//UBE2J1//BCOR//CHFR//PELI1//MARCH4//KCTD10//ZNRF1//UBE2V2</t>
  </si>
  <si>
    <t>GO:0005385</t>
  </si>
  <si>
    <t>zinc ion transmembrane transporter activity</t>
  </si>
  <si>
    <t>SLC30A4//SLC39A14//SLC30A8</t>
  </si>
  <si>
    <t>GO:0004114</t>
  </si>
  <si>
    <t>3',5'-cyclic-nucleotide phosphodiesterase activity</t>
  </si>
  <si>
    <t>PDE3A//PDE4D//PDE7A//PDE5A</t>
  </si>
  <si>
    <t>GO:0003682</t>
  </si>
  <si>
    <t>chromatin binding</t>
  </si>
  <si>
    <t>NOTCH1//TOP1//CUX1//DNMT3A//GLI2//NR3C1//MNT//NFATC3//NKX2-2//PRKCB//RNF2//TCF7//NCOA3//CBX1//PBRM1//CHD7//FOXP4</t>
  </si>
  <si>
    <t>GO:0016874</t>
  </si>
  <si>
    <t>ligase activity</t>
  </si>
  <si>
    <t>CTPS//GLUL//LGSN//TTLL3//CBL//MAP3K1//NEDD4//RNF2//UBE2D1//CUL3//HERC3//PJA2//MARCH6//FBXW2//UBR5//UBE2J1//BCOR//CHFR//PELI1//MARCH4//KCTD10//ZNRF1//UBE2V2//MID1//NFX1//NEURL1B//PELI2//UNKL//RFFL</t>
  </si>
  <si>
    <t>GO:0005215</t>
  </si>
  <si>
    <t>transporter activity</t>
  </si>
  <si>
    <t>SLC25A26//SLC38A1//SLC29A2//SLC6A6//SLC39A14//TAP2//ABCC5//ATP8B1//ATP11A//GRIA2//XPO7//GABRA1//TRPM7//TTYH3//ANO4//GJB1//KCNA6//SCN1A//SCN1B//SCN2A//SCN3A//SCN9A//CACNA2D2//KCNK10//KCTD10//KCTD7//CLCC1//CUL5//SLC7A11//SLC38A2//SV2B//SLC22A23//SLC25A22//SLC30A4//SLC30A8//SLC4A4//SLC4A7//TOMM40//TOMM70A//SLC30A9//SLC30A7//SLC41A1//SEC62//AP3D1//IPO7//COG2//WNK3//ZDHHC17//FLVCR1//MCL1//KIAA1919//SLC36A1//SLC9A4//UCP3//SLC2A12//HNRNPA3//IGF2R//WFS1//GOSR2//HIAT1//HIATL1//SYT2//AQP11</t>
  </si>
  <si>
    <t>GO:0016773</t>
  </si>
  <si>
    <t>phosphotransferase activity, alcohol group as acceptor</t>
  </si>
  <si>
    <t>DGKG//DGKZ//GK//PI4K2B//PIP5KL1//ABL2//ADRBK2//MAP3K1//MAP2K4//MAP3K2//SCYL3//WNK3//MARK1//MARK3//STK4//CDC7//LATS1//ULK2//NUAK1//PIM2//ICK//MAST3//HUNK//TAOK3//CSNK1G1//TRPM7//STK35//HIPK1//BMPR2//PRKCB//EPHB2//FGF5//FGF9//EPHA3//EFNA3//NRG2//IGF2R//NRP1//PIK3R2//PIK3R1//IRS2//N4BP2</t>
  </si>
  <si>
    <t>GO:0004112</t>
  </si>
  <si>
    <t>cyclic-nucleotide phosphodiesterase activity</t>
  </si>
  <si>
    <t>PDE4D//PDE5A//PDE3A//PDE7A</t>
  </si>
  <si>
    <t>GO:0030544</t>
  </si>
  <si>
    <t>Hsp70 protein binding</t>
  </si>
  <si>
    <t>NR3C1//SNCA//ST13</t>
  </si>
  <si>
    <t>GO:0051019</t>
  </si>
  <si>
    <t>mitogen-activated protein kinase binding</t>
  </si>
  <si>
    <t>NBR1//MAP3K1//SIRT1</t>
  </si>
  <si>
    <t>GO:0016301</t>
  </si>
  <si>
    <t>kinase activity</t>
  </si>
  <si>
    <t>DGKZ//AK3//DGKG//GK//DLG2//PI4K2B//PIP5KL1//ABL2//ADRBK2//MAP3K1//MAP2K4//MAP3K2//SCYL3//WNK3//MARK1//MARK3//STK4//CDC7//LATS1//ULK2//NUAK1//PIM2//ICK//MAST3//HUNK//TAOK3//CSNK1G1//TRPM7//STK35//HIPK1//BMPR2//PRKCB//EPHB2//FGF5//FGF9//EPHA3//EFNA3//NRG2//IGF2R//NRP1//PIK3R2//PIK3R1//IRS2//N4BP2//ZMYND8</t>
  </si>
  <si>
    <t>GO:0050681</t>
  </si>
  <si>
    <t>androgen receptor binding</t>
  </si>
  <si>
    <t>PRKCB//NCOA3//NRIP1//PPARGC1A//KDM3A</t>
  </si>
  <si>
    <t>GO:0019787</t>
  </si>
  <si>
    <t>small conjugating protein ligase activity</t>
  </si>
  <si>
    <t>CBL//MAP3K1//NEDD4//RNF2//UBE2D1//CUL3//HERC3//PJA2//MARCH6//FBXW2//UBR5//UBE2J1//BCOR//CHFR//PELI1//MARCH4//KCTD10//ZNRF1</t>
  </si>
  <si>
    <t>GO:0019904</t>
  </si>
  <si>
    <t>protein domain specific binding</t>
  </si>
  <si>
    <t>CBL//CCDC6//ADAM12//SYNJ2//QKI//CD2AP//ASAP1//SGIP1//AFAP1L2//SHANK3//DLG2//FZD3//MAGI2//LIN7C//SIRT1//NOD2//MCL1//NIPBL//RNF2//DLX5//E2F4//FOXA1//MECP2//NEDD4//RAP2B//ST13//TBL1X//YWHAG//BASP1//FOXJ3//SSX2IP</t>
  </si>
  <si>
    <t>GO:0003713</t>
  </si>
  <si>
    <t>transcription coactivator activity</t>
  </si>
  <si>
    <t>PRKCB//SS18//NCOA3//MED13//PPARGC1A//DCAF6//DCC//MNT//NFATC4//NKX2-2//NPAT//PSMD9//SMARCD2//TAF12//NRIP1//ARID1A//SERTAD2//MKL2</t>
  </si>
  <si>
    <t>GO:0017124</t>
  </si>
  <si>
    <t>SH3 domain binding</t>
  </si>
  <si>
    <t>CBL//CCDC6//ADAM12//SYNJ2//QKI//CD2AP//ASAP1//SGIP1//AFAP1L2//SHANK3</t>
  </si>
  <si>
    <t>GO:0022857</t>
  </si>
  <si>
    <t>transmembrane transporter activity</t>
  </si>
  <si>
    <t>SLC25A26//SLC38A1//SLC29A2//SLC6A6//SLC39A14//TAP2//ABCC5//GRIA2//GABRA1//TRPM7//TTYH3//ANO4//GJB1//KCNA6//SCN1A//SCN1B//SCN2A//SCN3A//SCN9A//CACNA2D2//KCNK10//KCTD10//KCTD7//CLCC1//CUL5//SLC7A11//SLC38A2//SLC25A22//SLC30A4//SLC30A8//SLC4A4//SLC4A7//TOMM40//TOMM70A//SLC30A9//SLC30A7//SLC41A1//ATP8B1//ATP11A//WNK3//ZDHHC17//MCL1//KIAA1919//SLC36A1//SLC9A4//UCP3//SLC2A12//HNRNPA3//SV2B//SLC22A23</t>
  </si>
  <si>
    <t>GO:0008022</t>
  </si>
  <si>
    <t>protein C-terminus binding</t>
  </si>
  <si>
    <t>AMPH//FOXN3//MRE11A//NPAT//SDCBP//TBL1X//DGKZ//PRRC2C//SIRT1//NIPBL//SHANK3//EFHC1</t>
  </si>
  <si>
    <t>GO:0003705</t>
  </si>
  <si>
    <t>sequence-specific distal enhancer binding RNA polymerase II transcription factor activity</t>
  </si>
  <si>
    <t>GO:0000287</t>
  </si>
  <si>
    <t>magnesium ion binding</t>
  </si>
  <si>
    <t>ABL2//IDH1//FOXK2//MARK1//ATP8B1//SNCA//STK4//LATS1//ICK//MAST3//ATP11A//REV1//FOXK1</t>
  </si>
  <si>
    <t>GO:0016740</t>
  </si>
  <si>
    <t>transferase activity</t>
  </si>
  <si>
    <t>TFB1M//DGKZ//ST8SIA4//ABHD5//AGPAT5//ABAT//DNMT3A//REV1//KIAA2022//MGMT//TNKS//AK3//DGKG//GK//NMT2//DLG2//TAF12//NCOA3//KAT7//PI4K2B//PIP5KL1//RNMT//GALNT3//GALNT6//ABL2//ADRBK2//MAP3K1//MAP2K4//MAP3K2//SCYL3//WNK3//MARK1//MARK3//STK4//CDC7//LATS1//ULK2//NUAK1//PIM2//ICK//MAST3//HUNK//TAOK3//CSNK1G1//TRPM7//STK35//HIPK1//BMPR2//PRKCB//EPHB2//FGF5//FGF9//SOAT1//UPP2//EPHA3//EFNA3//NRG2//IGF2R//NRP1//DSEL//MLL//SETD1B//METTL4//PTAR1//B3GNT5//FUT9//B3GAT1//B3GNT1//PIK3R2//PIK3R1//IRS2//C1GALT1//ZMYND8//NAA15//ZDHHC15//LPGAT1//ZDHHC17//ESCO1//ZDHHC20//ALG9//GXYLT1//ZCCHC11//WDR5//WDR82//N4BP2//CHST15//DCTN5</t>
  </si>
  <si>
    <t>GO:0005003</t>
  </si>
  <si>
    <t>ephrin receptor activity</t>
  </si>
  <si>
    <t>EPHA3//EFNA3//EPHB2</t>
  </si>
  <si>
    <t>GO:0015932</t>
  </si>
  <si>
    <t>nucleobase-containing compound transmembrane transporter activity</t>
  </si>
  <si>
    <t>SLC25A26//SLC29A2//HNRNPA3</t>
  </si>
  <si>
    <t>GO:0008565</t>
  </si>
  <si>
    <t>protein transporter activity</t>
  </si>
  <si>
    <t>XPO7//TOMM70A//TOMM40//MCL1//SEC62//AP3D1//IPO7//COG2</t>
  </si>
  <si>
    <t>GO:0008320</t>
  </si>
  <si>
    <t>protein transmembrane transporter activity</t>
  </si>
  <si>
    <t>MCL1//TOMM70A//TOMM40</t>
  </si>
  <si>
    <t>GO:0019894</t>
  </si>
  <si>
    <t>kinesin binding</t>
  </si>
  <si>
    <t>SNCA//ARHGEF10//KIF1B</t>
  </si>
  <si>
    <t>GO:0022884</t>
  </si>
  <si>
    <t>macromolecule transmembrane transporter activity</t>
  </si>
  <si>
    <t>TOMM70A//TOMM40//MCL1</t>
  </si>
  <si>
    <t>GO:0035004</t>
  </si>
  <si>
    <t>phosphatidylinositol 3-kinase activity</t>
  </si>
  <si>
    <t>PIK3R2//PIK3R1//IRS2</t>
  </si>
  <si>
    <t>GO:0005543</t>
  </si>
  <si>
    <t>phospholipid binding</t>
  </si>
  <si>
    <t>MARK1//PIK3R1//PFN2//TWF1//LDLRAP1//FAM123B//LANCL2//BBS5//SH3PXD2A//PHF12//SNX6//SNX27//SNX18//TIAM1//SGIP1</t>
  </si>
  <si>
    <t>GO:0005154</t>
  </si>
  <si>
    <t>epidermal growth factor receptor binding</t>
  </si>
  <si>
    <t>EREG//NRG2//VAV3</t>
  </si>
  <si>
    <t>GO:0016922</t>
  </si>
  <si>
    <t>ligand-dependent nuclear receptor binding</t>
  </si>
  <si>
    <t>NCOA3//ARID1A//PPARGC1A</t>
  </si>
  <si>
    <t>GO:0030159</t>
  </si>
  <si>
    <t>receptor signaling complex scaffold activity</t>
  </si>
  <si>
    <t>SHANK3//MAGI2//LDLRAP1</t>
  </si>
  <si>
    <t>GO:0045309</t>
  </si>
  <si>
    <t>protein phosphorylated amino acid binding</t>
  </si>
  <si>
    <t>CBL//LDLRAP1//NEDD4</t>
  </si>
  <si>
    <t>GO:0050839</t>
  </si>
  <si>
    <t>cell adhesion molecule binding</t>
  </si>
  <si>
    <t>CDH13//ITGB3//SDCBP//EZR//NLGN3</t>
  </si>
  <si>
    <t>GO:0008170</t>
  </si>
  <si>
    <t>N-methyltransferase activity</t>
  </si>
  <si>
    <t>TFB1M//RNMT//MLL//WDR5//SETD1B//WDR82</t>
  </si>
  <si>
    <t>GO:0046914</t>
  </si>
  <si>
    <t>transition metal ion binding</t>
  </si>
  <si>
    <t>KDM3A//SNCA//ZFP36L1//CBL//EGR3//FHL1//NR6A1//GLI2//NR3C1//NBR1//ADAM11//MAP3K1//MID1//MLL//NR3C2//NFX1//PEG3//PLAG1//PLAGL2//PRKCB//RNF2//NR2F2//ZNF711//ZNF148//ZNF192//ZNF200//ADAM12//PDE5A//TNKS//ZNF516//ZEB2//PJA2//SEC24D//MARCH6//PCGF3//ZMYND11//SEC24A//DBF4//ADAMTS5//KAT7//BAZ1A//ZHX1//KLF12//KLF8//ZNF652//RNF44//ZNF507//LIMCH1//PEG10//ATMIN//ZCCHC11//ZDHHC17//SIRT5//SIRT1//ZNF281//ZMYND8//CHD5//ZBTB44//ASAP1//ZBTB7B//ZNF706//KLF3//UBR5//BCL11A//NEURL1B//BNC2//ZNF770//ZNF654//YOD1//CHFR//ZNF395//MICAL3//MARCH4//PHF12//OVOL2//ZFYVE20//GZF1//UNKL//BCL11B//PHC3//RNF170//PCGF6//ZNF382//ZNRF1//ZC3H12C//LMLN//ZNF697//ZNF618//FOXP4//RFFL//AEBP2//ZNF684//OSR1//TRIM71//ZDHHC15//SLC30A8//ZDHHC20//TAB3//ZNF445//LIN28B//MEX3D//RNF165//ZNF704//ABL2//GALNT3//MRE11A//RRM2B</t>
  </si>
  <si>
    <t>GO:0022891</t>
  </si>
  <si>
    <t>substrate-specific transmembrane transporter activity</t>
  </si>
  <si>
    <t>SLC25A26//SLC38A1//SLC29A2//SLC6A6//SLC39A14//GRIA2//GABRA1//TRPM7//TTYH3//ANO4//KCNA6//SCN1A//SCN1B//SCN2A//SCN3A//SCN9A//CACNA2D2//KCNK10//KCTD10//KCTD7//CLCC1//CUL5//SLC7A11//SLC38A2//SLC25A22//SLC30A4//SLC30A8//SLC4A4//SLC4A7//TOMM40//TOMM70A//SLC30A9//SLC30A7//SLC41A1//ABCC5//ATP8B1//ATP11A//WNK3//ZDHHC17//MCL1//SLC9A4//TAP2//HNRNPA3//SLC2A12</t>
  </si>
  <si>
    <t>GO:0015171</t>
  </si>
  <si>
    <t>amino acid transmembrane transporter activity</t>
  </si>
  <si>
    <t>SLC25A26//SLC38A1//SLC6A6//SLC25A22//SLC7A11//SLC38A2</t>
  </si>
  <si>
    <t>GO:0016772</t>
  </si>
  <si>
    <t>transferase activity, transferring phosphorus-containing groups</t>
  </si>
  <si>
    <t>DGKZ//REV1//KIAA2022//AK3//DGKG//GK//DLG2//PI4K2B//PIP5KL1//ABL2//ADRBK2//MAP3K1//MAP2K4//MAP3K2//SCYL3//WNK3//MARK1//MARK3//STK4//CDC7//LATS1//ULK2//NUAK1//PIM2//ICK//MAST3//HUNK//TAOK3//CSNK1G1//TRPM7//STK35//HIPK1//BMPR2//PRKCB//EPHB2//FGF5//FGF9//EPHA3//EFNA3//NRG2//IGF2R//NRP1//PIK3R2//PIK3R1//IRS2//ZMYND8//ZCCHC11//N4BP2</t>
  </si>
  <si>
    <t>hsa04919</t>
  </si>
  <si>
    <t>Thyroid hormone signaling pathway - Homo sapiens (human)</t>
  </si>
  <si>
    <t>http://www.genome.jp/kegg-bin/show_pathway?hsa04919+2308+3690+9969+8202+9611+4851+5295+5296+5331+5579</t>
  </si>
  <si>
    <t>FOXO1//ITGB3//MED13//NCOA3//NCOR1//NOTCH1//PIK3R1//PIK3R2//PLCB3//PRKCB</t>
  </si>
  <si>
    <t>hsa05206</t>
  </si>
  <si>
    <t>MicroRNAs in cancer - Homo sapiens (human)</t>
  </si>
  <si>
    <t>http://www.genome.jp/kegg-bin/show_pathway?hsa05206+659+1399+54541+1788+1944+7430+7976+8660+3690+4170+4851+5296+5579+23411+6654+7078+7148+131405+9839</t>
  </si>
  <si>
    <t>BMPR2//CRKL//DDIT4//DNMT3A//EFNA3//EZR//FZD3//IRS2//ITGB3//MCL1//NOTCH1//PIK3R2//PRKCB//SIRT1//SOS1//TIMP3//TNXB//TRIM71//ZEB2</t>
  </si>
  <si>
    <t>hsa04310</t>
  </si>
  <si>
    <t>Wnt signaling pathway - Homo sapiens (human)</t>
  </si>
  <si>
    <t>http://www.genome.jp/kegg-bin/show_pathway?hsa04310+27123+7976+4775+4776+5331+5530+5579+6907+6932+81839+7477</t>
  </si>
  <si>
    <t>DKK2//FZD3//NFATC3//NFATC4//PLCB3//PPP3CA//PRKCB//TBL1X//TCF7//VANGL1//WNT7B</t>
  </si>
  <si>
    <t>hsa04662</t>
  </si>
  <si>
    <t>B cell receptor signaling pathway - Homo sapiens (human)</t>
  </si>
  <si>
    <t>http://www.genome.jp/kegg-bin/show_pathway?hsa04662+4775+5295+5296+5530+5579+6654+10451</t>
  </si>
  <si>
    <t>NFATC3//PIK3R1//PIK3R2//PPP3CA//PRKCB//SOS1//VAV3</t>
  </si>
  <si>
    <t>hsa05412</t>
  </si>
  <si>
    <t>Arrhythmogenic right ventricular cardiomyopathy (ARVC) - Homo sapiens (human)</t>
  </si>
  <si>
    <t>http://www.genome.jp/kegg-bin/show_pathway?hsa05412+9254+1000+1824+3690+3696+6443+6932</t>
  </si>
  <si>
    <t>CACNA2D2//CDH2//DSC2//ITGB3//ITGB8//SGCB//TCF7</t>
  </si>
  <si>
    <t>hsa05205</t>
  </si>
  <si>
    <t>Proteoglycans in cancer - Homo sapiens (human)</t>
  </si>
  <si>
    <t>http://www.genome.jp/kegg-bin/show_pathway?hsa05205+288+867+7430+2250+2254+7976+3690+5295+5296+4659+5579+6654+7074+7078+7477</t>
  </si>
  <si>
    <t>ANK3//CBL//EZR//FGF5//FGF9//FZD3//ITGB3//PIK3R1//PIK3R2//PPP1R12A//PRKCB//SOS1//TIAM1//TIMP3//WNT7B</t>
  </si>
  <si>
    <t>hsa04971</t>
  </si>
  <si>
    <t>Gastric acid secretion - Homo sapiens (human)</t>
  </si>
  <si>
    <t>http://www.genome.jp/kegg-bin/show_pathway?hsa04971+109+7430+2771+54207+5331+5579+389015</t>
  </si>
  <si>
    <t>ADCY3//EZR//GNAI2//KCNK10//PLCB3//PRKCB//SLC9A4</t>
  </si>
  <si>
    <t>hsa04062</t>
  </si>
  <si>
    <t>Chemokine signaling pathway - Homo sapiens (human)</t>
  </si>
  <si>
    <t>http://www.genome.jp/kegg-bin/show_pathway?hsa04062+109+157+1399+2309+2771+55970+5295+5296+5331+5579+6654+7074+10451</t>
  </si>
  <si>
    <t>ADCY3//ADRBK2//CRKL//FOXO3//GNAI2//GNG12//PIK3R1//PIK3R2//PLCB3//PRKCB//SOS1//TIAM1//VAV3</t>
  </si>
  <si>
    <t>hsa04150</t>
  </si>
  <si>
    <t>mTOR signaling pathway - Homo sapiens (human)</t>
  </si>
  <si>
    <t>http://www.genome.jp/kegg-bin/show_pathway?hsa04150+54541+1977+5295+5296+5579+9706</t>
  </si>
  <si>
    <t>DDIT4//EIF4E//PIK3R1//PIK3R2//PRKCB//ULK2</t>
  </si>
  <si>
    <t>hsa04015</t>
  </si>
  <si>
    <t>Rap1 signaling pathway - Homo sapiens (human)</t>
  </si>
  <si>
    <t>http://www.genome.jp/kegg-bin/show_pathway?hsa04015+109+1399+1944+2250+2254+2771+3690+9863+5217+5295+5296+5331+5579+7074</t>
  </si>
  <si>
    <t>ADCY3//CRKL//EFNA3//FGF5//FGF9//GNAI2//ITGB3//MAGI2//PFN2//PIK3R1//PIK3R2//PLCB3//PRKCB//TIAM1</t>
  </si>
  <si>
    <t>hsa04010</t>
  </si>
  <si>
    <t>MAPK signaling pathway - Homo sapiens (human)</t>
  </si>
  <si>
    <t>http://www.genome.jp/kegg-bin/show_pathway?hsa04010+9254+1399+2250+2254+2768+55970+6416+4214+10746+4763+4775+5530+5579+6654+6789+51347</t>
  </si>
  <si>
    <t>CACNA2D2//CRKL//FGF5//FGF9//GNA12//GNG12//MAP2K4//MAP3K1//MAP3K2//NF1//NFATC3//PPP3CA//PRKCB//SOS1//STK4//TAOK3</t>
  </si>
  <si>
    <t>hsa04910</t>
  </si>
  <si>
    <t>Insulin signaling pathway - Homo sapiens (human)</t>
  </si>
  <si>
    <t>http://www.genome.jp/kegg-bin/show_pathway?hsa04910+867+1399+1977+2308+8660+5139+5295+5296+10891+6654</t>
  </si>
  <si>
    <t>CBL//CRKL//EIF4E//FOXO1//IRS2//PDE3A//PIK3R1//PIK3R2//PPARGC1A//SOS1</t>
  </si>
  <si>
    <t>hsa04723</t>
  </si>
  <si>
    <t>Retrograde endocannabinoid signaling - Homo sapiens (human)</t>
  </si>
  <si>
    <t>http://www.genome.jp/kegg-bin/show_pathway?hsa04723+109+747+2554+2771+55970+2891+5331+5579</t>
  </si>
  <si>
    <t>ADCY3//DAGLA//GABRA1//GNAI2//GNG12//GRIA2//PLCB3//PRKCB</t>
  </si>
  <si>
    <t>hsa04014</t>
  </si>
  <si>
    <t>Ras signaling pathway - Homo sapiens (human)</t>
  </si>
  <si>
    <t>http://www.genome.jp/kegg-bin/show_pathway?hsa04014+27+1944+2250+2254+55970+4763+5295+5296+5579+9462+23179+6654+6789+7074</t>
  </si>
  <si>
    <t>ABL2//EFNA3//FGF5//FGF9//GNG12//NF1//PIK3R1//PIK3R2//PRKCB//RASAL2//RGL1//SOS1//STK4//TIAM1</t>
  </si>
  <si>
    <t>hsa04510</t>
  </si>
  <si>
    <t>Focal adhesion - Homo sapiens (human)</t>
  </si>
  <si>
    <t>http://www.genome.jp/kegg-bin/show_pathway?hsa04510+1285+1399+3690+3696+10627+55742+5295+5296+4659+5579+6654+7148+10451</t>
  </si>
  <si>
    <t>COL4A3//CRKL//ITGB3//ITGB8//MYL12A//PARVA//PIK3R1//PIK3R2//PPP1R12A//PRKCB//SOS1//TNXB//VAV3</t>
  </si>
  <si>
    <t>hsa05213</t>
  </si>
  <si>
    <t>Endometrial cancer - Homo sapiens (human)</t>
  </si>
  <si>
    <t>http://www.genome.jp/kegg-bin/show_pathway?hsa05213+2309+5295+5296+6654+6932</t>
  </si>
  <si>
    <t>FOXO3//PIK3R1//PIK3R2//SOS1//TCF7</t>
  </si>
  <si>
    <t>hsa04664</t>
  </si>
  <si>
    <t>Fc epsilon RI signaling pathway - Homo sapiens (human)</t>
  </si>
  <si>
    <t>http://www.genome.jp/kegg-bin/show_pathway?hsa04664+6416+5295+5296+5579+6654+10451</t>
  </si>
  <si>
    <t>MAP2K4//PIK3R1//PIK3R2//PRKCB//SOS1//VAV3</t>
  </si>
  <si>
    <t>#Column "Enrichment.Score" stands for the Enrichment Score value of the GOID, it equals (-log10(Pvalue))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</si>
</sst>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color rgb="FFFFFF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0" xfId="0" applyFont="1" applyFill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4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3" borderId="0" xfId="0" applyFont="1" applyFill="1" applyAlignment="1"/>
    <xf numFmtId="0" fontId="3" fillId="3" borderId="0" xfId="0" applyFont="1" applyFill="1" applyAlignment="1">
      <alignment horizontal="left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enome.jp/kegg-bin/show_pathway?hsa05032+109+157+2554+2771+55970+5139+5144+5150+5579" TargetMode="External"/><Relationship Id="rId13" Type="http://schemas.openxmlformats.org/officeDocument/2006/relationships/hyperlink" Target="http://www.genome.jp/kegg-bin/show_pathway?hsa04310+27123+7976+4775+4776+5331+5530+5579+6907+6932+81839+7477" TargetMode="External"/><Relationship Id="rId18" Type="http://schemas.openxmlformats.org/officeDocument/2006/relationships/hyperlink" Target="http://www.genome.jp/kegg-bin/show_pathway?hsa04062+109+157+1399+2309+2771+55970+5295+5296+5331+5579+6654+7074+10451" TargetMode="External"/><Relationship Id="rId26" Type="http://schemas.openxmlformats.org/officeDocument/2006/relationships/hyperlink" Target="http://www.genome.jp/kegg-bin/show_pathway?hsa05213+2309+5295+5296+6654+6932" TargetMode="External"/><Relationship Id="rId3" Type="http://schemas.openxmlformats.org/officeDocument/2006/relationships/hyperlink" Target="http://www.genome.jp/kegg-bin/show_pathway?hsa04012+27+867+1399+2069+6416+3084+9542+5295+5296+5579+6654" TargetMode="External"/><Relationship Id="rId21" Type="http://schemas.openxmlformats.org/officeDocument/2006/relationships/hyperlink" Target="http://www.genome.jp/kegg-bin/show_pathway?hsa04010+9254+1399+2250+2254+2768+55970+6416+4214+10746+4763+4775+5530+5579+6654+6789+51347" TargetMode="External"/><Relationship Id="rId7" Type="http://schemas.openxmlformats.org/officeDocument/2006/relationships/hyperlink" Target="http://www.genome.jp/kegg-bin/show_pathway?hsa04727+18+109+2554+2752+2771+55970+5579+81539+54407" TargetMode="External"/><Relationship Id="rId12" Type="http://schemas.openxmlformats.org/officeDocument/2006/relationships/hyperlink" Target="http://www.genome.jp/kegg-bin/show_pathway?hsa05206+659+1399+54541+1788+1944+7430+7976+8660+3690+4170+4851+5296+5579+23411+6654+7078+7148+131405+9839" TargetMode="External"/><Relationship Id="rId17" Type="http://schemas.openxmlformats.org/officeDocument/2006/relationships/hyperlink" Target="http://www.genome.jp/kegg-bin/show_pathway?hsa04971+109+7430+2771+54207+5331+5579+389015" TargetMode="External"/><Relationship Id="rId25" Type="http://schemas.openxmlformats.org/officeDocument/2006/relationships/hyperlink" Target="http://www.genome.jp/kegg-bin/show_pathway?hsa04510+1285+1399+3690+3696+10627+55742+5295+5296+4659+5579+6654+7148+10451" TargetMode="External"/><Relationship Id="rId2" Type="http://schemas.openxmlformats.org/officeDocument/2006/relationships/hyperlink" Target="http://www.genome.jp/kegg-bin/show_pathway?hsa04724+109+157+2752+2771+55970+2891+2913+9456+5331+5530+5579+85358+81539+54407" TargetMode="External"/><Relationship Id="rId16" Type="http://schemas.openxmlformats.org/officeDocument/2006/relationships/hyperlink" Target="http://www.genome.jp/kegg-bin/show_pathway?hsa05205+288+867+7430+2250+2254+7976+3690+5295+5296+4659+5579+6654+7074+7078+7477" TargetMode="External"/><Relationship Id="rId20" Type="http://schemas.openxmlformats.org/officeDocument/2006/relationships/hyperlink" Target="http://www.genome.jp/kegg-bin/show_pathway?hsa04015+109+1399+1944+2250+2254+2771+3690+9863+5217+5295+5296+5331+5579+7074" TargetMode="External"/><Relationship Id="rId1" Type="http://schemas.openxmlformats.org/officeDocument/2006/relationships/hyperlink" Target="http://www.genome.jp/kegg-bin/show_pathway?hsa04360+1630+1808+1944+2042+2048+2771+4775+4776+8829+5362+10154+5530+6585+57522+8633+137970" TargetMode="External"/><Relationship Id="rId6" Type="http://schemas.openxmlformats.org/officeDocument/2006/relationships/hyperlink" Target="http://www.genome.jp/kegg-bin/show_pathway?hsa05223+27436+2309+5295+5296+5579+6654+6789" TargetMode="External"/><Relationship Id="rId11" Type="http://schemas.openxmlformats.org/officeDocument/2006/relationships/hyperlink" Target="http://www.genome.jp/kegg-bin/show_pathway?hsa04919+2308+3690+9969+8202+9611+4851+5295+5296+5331+5579" TargetMode="External"/><Relationship Id="rId24" Type="http://schemas.openxmlformats.org/officeDocument/2006/relationships/hyperlink" Target="http://www.genome.jp/kegg-bin/show_pathway?hsa04014+27+1944+2250+2254+55970+4763+5295+5296+5579+9462+23179+6654+6789+7074" TargetMode="External"/><Relationship Id="rId5" Type="http://schemas.openxmlformats.org/officeDocument/2006/relationships/hyperlink" Target="http://www.genome.jp/kegg-bin/show_pathway?hsa04141+10970+80267+30001+3998+10299+9601+51128+10802+9871+7095+7321+51465+7466+55432" TargetMode="External"/><Relationship Id="rId15" Type="http://schemas.openxmlformats.org/officeDocument/2006/relationships/hyperlink" Target="http://www.genome.jp/kegg-bin/show_pathway?hsa05412+9254+1000+1824+3690+3696+6443+6932" TargetMode="External"/><Relationship Id="rId23" Type="http://schemas.openxmlformats.org/officeDocument/2006/relationships/hyperlink" Target="http://www.genome.jp/kegg-bin/show_pathway?hsa04723+109+747+2554+2771+55970+2891+5331+5579" TargetMode="External"/><Relationship Id="rId10" Type="http://schemas.openxmlformats.org/officeDocument/2006/relationships/hyperlink" Target="http://www.genome.jp/kegg-bin/show_pathway?hsa04120+867+8452+8065+8916+4214+4281+4734+9886+7321+51465+51366" TargetMode="External"/><Relationship Id="rId19" Type="http://schemas.openxmlformats.org/officeDocument/2006/relationships/hyperlink" Target="http://www.genome.jp/kegg-bin/show_pathway?hsa04150+54541+1977+5295+5296+5579+9706" TargetMode="External"/><Relationship Id="rId4" Type="http://schemas.openxmlformats.org/officeDocument/2006/relationships/hyperlink" Target="http://www.genome.jp/kegg-bin/show_pathway?hsa04810+1399+7430+2250+2254+2768+55970+3690+3696+4627+10627+5217+5295+5296+4659+6654+85464+7074+10451" TargetMode="External"/><Relationship Id="rId9" Type="http://schemas.openxmlformats.org/officeDocument/2006/relationships/hyperlink" Target="http://www.genome.jp/kegg-bin/show_pathway?hsa04070+1608+8525+55300+5295+5296+5331+5579+8871" TargetMode="External"/><Relationship Id="rId14" Type="http://schemas.openxmlformats.org/officeDocument/2006/relationships/hyperlink" Target="http://www.genome.jp/kegg-bin/show_pathway?hsa04662+4775+5295+5296+5530+5579+6654+10451" TargetMode="External"/><Relationship Id="rId22" Type="http://schemas.openxmlformats.org/officeDocument/2006/relationships/hyperlink" Target="http://www.genome.jp/kegg-bin/show_pathway?hsa04910+867+1399+1977+2308+8660+5139+5295+5296+10891+6654" TargetMode="External"/><Relationship Id="rId27" Type="http://schemas.openxmlformats.org/officeDocument/2006/relationships/hyperlink" Target="http://www.genome.jp/kegg-bin/show_pathway?hsa04664+6416+5295+5296+5579+6654+1045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argetscan.org/cgi-bin/targetscan/vert_61/view_gene.cgi?taxid=9606&amp;rs=NM_001114106&amp;members=miR-3607-3p&amp;showcnc=1&amp;shownc=1&amp;showncf=1" TargetMode="External"/><Relationship Id="rId299" Type="http://schemas.openxmlformats.org/officeDocument/2006/relationships/hyperlink" Target="http://www.targetscan.org/cgi-bin/targetscan/vert_61/view_gene.cgi?taxid=9606&amp;rs=NM_145260&amp;members=miR-3607-3p&amp;showcnc=1&amp;shownc=1&amp;showncf=1" TargetMode="External"/><Relationship Id="rId671" Type="http://schemas.openxmlformats.org/officeDocument/2006/relationships/hyperlink" Target="http://www.targetscan.org/cgi-bin/targetscan/vert_61/view_gene.cgi?taxid=9606&amp;rs=NM_017943&amp;members=miR-3607-3p&amp;showcnc=1&amp;shownc=1&amp;showncf=1" TargetMode="External"/><Relationship Id="rId727" Type="http://schemas.openxmlformats.org/officeDocument/2006/relationships/hyperlink" Target="http://www.targetscan.org/cgi-bin/targetscan/vert_61/view_gene.cgi?taxid=9606&amp;rs=NM_001172623&amp;members=miR-3607-3p&amp;showcnc=1&amp;shownc=1&amp;showncf=1" TargetMode="External"/><Relationship Id="rId21" Type="http://schemas.openxmlformats.org/officeDocument/2006/relationships/hyperlink" Target="http://www.targetscan.org/cgi-bin/targetscan/vert_61/view_gene.cgi?taxid=9606&amp;rs=NM_001128431&amp;members=miR-3607-3p&amp;showcnc=1&amp;shownc=1&amp;showncf=1" TargetMode="External"/><Relationship Id="rId63" Type="http://schemas.openxmlformats.org/officeDocument/2006/relationships/hyperlink" Target="http://www.targetscan.org/cgi-bin/targetscan/vert_61/view_gene.cgi?taxid=9606&amp;rs=NM_152556&amp;members=miR-3607-3p&amp;showcnc=1&amp;shownc=1&amp;showncf=1" TargetMode="External"/><Relationship Id="rId159" Type="http://schemas.openxmlformats.org/officeDocument/2006/relationships/hyperlink" Target="http://www.targetscan.org/cgi-bin/targetscan/vert_61/view_gene.cgi?taxid=9606&amp;rs=NM_001100626&amp;members=miR-3607-3p&amp;showcnc=1&amp;shownc=1&amp;showncf=1" TargetMode="External"/><Relationship Id="rId324" Type="http://schemas.openxmlformats.org/officeDocument/2006/relationships/hyperlink" Target="http://www.targetscan.org/cgi-bin/targetscan/vert_61/view_gene.cgi?taxid=9606&amp;rs=NM_004926&amp;members=miR-3607-3p&amp;showcnc=1&amp;shownc=1&amp;showncf=1" TargetMode="External"/><Relationship Id="rId366" Type="http://schemas.openxmlformats.org/officeDocument/2006/relationships/hyperlink" Target="http://www.targetscan.org/cgi-bin/targetscan/vert_61/view_gene.cgi?taxid=9606&amp;rs=NM_003253&amp;members=miR-3607-3p&amp;showcnc=1&amp;shownc=1&amp;showncf=1" TargetMode="External"/><Relationship Id="rId531" Type="http://schemas.openxmlformats.org/officeDocument/2006/relationships/hyperlink" Target="http://www.targetscan.org/cgi-bin/targetscan/vert_61/view_gene.cgi?taxid=9606&amp;rs=NM_012164&amp;members=miR-3607-3p&amp;showcnc=1&amp;shownc=1&amp;showncf=1" TargetMode="External"/><Relationship Id="rId573" Type="http://schemas.openxmlformats.org/officeDocument/2006/relationships/hyperlink" Target="http://www.targetscan.org/cgi-bin/targetscan/vert_61/view_gene.cgi?taxid=9606&amp;rs=NM_152622&amp;members=miR-3607-3p&amp;showcnc=1&amp;shownc=1&amp;showncf=1" TargetMode="External"/><Relationship Id="rId629" Type="http://schemas.openxmlformats.org/officeDocument/2006/relationships/hyperlink" Target="http://www.targetscan.org/cgi-bin/targetscan/vert_61/view_gene.cgi?taxid=9606&amp;rs=NM_016322&amp;members=miR-3607-3p&amp;showcnc=1&amp;shownc=1&amp;showncf=1" TargetMode="External"/><Relationship Id="rId170" Type="http://schemas.openxmlformats.org/officeDocument/2006/relationships/hyperlink" Target="http://www.targetscan.org/cgi-bin/targetscan/vert_61/view_gene.cgi?taxid=9606&amp;rs=NM_001199155&amp;members=miR-3607-3p&amp;showcnc=1&amp;shownc=1&amp;showncf=1" TargetMode="External"/><Relationship Id="rId226" Type="http://schemas.openxmlformats.org/officeDocument/2006/relationships/hyperlink" Target="http://www.targetscan.org/cgi-bin/targetscan/vert_61/view_gene.cgi?taxid=9606&amp;rs=NM_001130701&amp;members=miR-3607-3p&amp;showcnc=1&amp;shownc=1&amp;showncf=1" TargetMode="External"/><Relationship Id="rId433" Type="http://schemas.openxmlformats.org/officeDocument/2006/relationships/hyperlink" Target="http://www.targetscan.org/cgi-bin/targetscan/vert_61/view_gene.cgi?taxid=9606&amp;rs=NM_001104631&amp;members=miR-3607-3p&amp;showcnc=1&amp;shownc=1&amp;showncf=1" TargetMode="External"/><Relationship Id="rId268" Type="http://schemas.openxmlformats.org/officeDocument/2006/relationships/hyperlink" Target="http://www.targetscan.org/cgi-bin/targetscan/vert_61/view_gene.cgi?taxid=9606&amp;rs=NM_001042371&amp;members=miR-3607-3p&amp;showcnc=1&amp;shownc=1&amp;showncf=1" TargetMode="External"/><Relationship Id="rId475" Type="http://schemas.openxmlformats.org/officeDocument/2006/relationships/hyperlink" Target="http://www.targetscan.org/cgi-bin/targetscan/vert_61/view_gene.cgi?taxid=9606&amp;rs=NM_000687&amp;members=miR-3607-3p&amp;showcnc=1&amp;shownc=1&amp;showncf=1" TargetMode="External"/><Relationship Id="rId640" Type="http://schemas.openxmlformats.org/officeDocument/2006/relationships/hyperlink" Target="http://www.targetscan.org/cgi-bin/targetscan/vert_61/view_gene.cgi?taxid=9606&amp;rs=NM_001145365&amp;members=miR-3607-3p&amp;showcnc=1&amp;shownc=1&amp;showncf=1" TargetMode="External"/><Relationship Id="rId682" Type="http://schemas.openxmlformats.org/officeDocument/2006/relationships/hyperlink" Target="http://www.targetscan.org/cgi-bin/targetscan/vert_61/view_gene.cgi?taxid=9606&amp;rs=NM_001105079&amp;members=miR-3607-3p&amp;showcnc=1&amp;shownc=1&amp;showncf=1" TargetMode="External"/><Relationship Id="rId32" Type="http://schemas.openxmlformats.org/officeDocument/2006/relationships/hyperlink" Target="http://www.targetscan.org/cgi-bin/targetscan/vert_61/view_gene.cgi?taxid=9606&amp;rs=NM_001136022&amp;members=miR-3607-3p&amp;showcnc=1&amp;shownc=1&amp;showncf=1" TargetMode="External"/><Relationship Id="rId74" Type="http://schemas.openxmlformats.org/officeDocument/2006/relationships/hyperlink" Target="http://www.targetscan.org/cgi-bin/targetscan/vert_61/view_gene.cgi?taxid=9606&amp;rs=NM_013309&amp;members=miR-3607-3p&amp;showcnc=1&amp;shownc=1&amp;showncf=1" TargetMode="External"/><Relationship Id="rId128" Type="http://schemas.openxmlformats.org/officeDocument/2006/relationships/hyperlink" Target="http://www.targetscan.org/cgi-bin/targetscan/vert_61/view_gene.cgi?taxid=9606&amp;rs=NM_005475&amp;members=miR-3607-3p&amp;showcnc=1&amp;shownc=1&amp;showncf=1" TargetMode="External"/><Relationship Id="rId335" Type="http://schemas.openxmlformats.org/officeDocument/2006/relationships/hyperlink" Target="http://www.targetscan.org/cgi-bin/targetscan/vert_61/view_gene.cgi?taxid=9606&amp;rs=NM_006315&amp;members=miR-3607-3p&amp;showcnc=1&amp;shownc=1&amp;showncf=1" TargetMode="External"/><Relationship Id="rId377" Type="http://schemas.openxmlformats.org/officeDocument/2006/relationships/hyperlink" Target="http://www.targetscan.org/cgi-bin/targetscan/vert_61/view_gene.cgi?taxid=9606&amp;rs=NM_001142699&amp;members=miR-3607-3p&amp;showcnc=1&amp;shownc=1&amp;showncf=1" TargetMode="External"/><Relationship Id="rId500" Type="http://schemas.openxmlformats.org/officeDocument/2006/relationships/hyperlink" Target="http://www.targetscan.org/cgi-bin/targetscan/vert_61/view_gene.cgi?taxid=9606&amp;rs=NM_152734&amp;members=miR-3607-3p&amp;showcnc=1&amp;shownc=1&amp;showncf=1" TargetMode="External"/><Relationship Id="rId542" Type="http://schemas.openxmlformats.org/officeDocument/2006/relationships/hyperlink" Target="http://www.targetscan.org/cgi-bin/targetscan/vert_61/view_gene.cgi?taxid=9606&amp;rs=NM_031282&amp;members=miR-3607-3p&amp;showcnc=1&amp;shownc=1&amp;showncf=1" TargetMode="External"/><Relationship Id="rId584" Type="http://schemas.openxmlformats.org/officeDocument/2006/relationships/hyperlink" Target="http://www.targetscan.org/cgi-bin/targetscan/vert_61/view_gene.cgi?taxid=9606&amp;rs=NM_015557&amp;members=miR-3607-3p&amp;showcnc=1&amp;shownc=1&amp;showncf=1" TargetMode="External"/><Relationship Id="rId5" Type="http://schemas.openxmlformats.org/officeDocument/2006/relationships/hyperlink" Target="http://www.targetscan.org/cgi-bin/targetscan/vert_61/view_gene.cgi?taxid=9606&amp;rs=NM_033390&amp;members=miR-3607-3p&amp;showcnc=1&amp;shownc=1&amp;showncf=1" TargetMode="External"/><Relationship Id="rId181" Type="http://schemas.openxmlformats.org/officeDocument/2006/relationships/hyperlink" Target="http://www.targetscan.org/cgi-bin/targetscan/vert_61/view_gene.cgi?taxid=9606&amp;rs=NM_001135218&amp;members=miR-3607-3p&amp;showcnc=1&amp;shownc=1&amp;showncf=1" TargetMode="External"/><Relationship Id="rId237" Type="http://schemas.openxmlformats.org/officeDocument/2006/relationships/hyperlink" Target="http://www.targetscan.org/cgi-bin/targetscan/vert_61/view_gene.cgi?taxid=9606&amp;rs=NM_017758&amp;members=miR-3607-3p&amp;showcnc=1&amp;shownc=1&amp;showncf=1" TargetMode="External"/><Relationship Id="rId402" Type="http://schemas.openxmlformats.org/officeDocument/2006/relationships/hyperlink" Target="http://www.targetscan.org/cgi-bin/targetscan/vert_61/view_gene.cgi?taxid=9606&amp;rs=NM_004272&amp;members=miR-3607-3p&amp;showcnc=1&amp;shownc=1&amp;showncf=1" TargetMode="External"/><Relationship Id="rId279" Type="http://schemas.openxmlformats.org/officeDocument/2006/relationships/hyperlink" Target="http://www.targetscan.org/cgi-bin/targetscan/vert_61/view_gene.cgi?taxid=9606&amp;rs=NM_005254&amp;members=miR-3607-3p&amp;showcnc=1&amp;shownc=1&amp;showncf=1" TargetMode="External"/><Relationship Id="rId444" Type="http://schemas.openxmlformats.org/officeDocument/2006/relationships/hyperlink" Target="http://www.targetscan.org/cgi-bin/targetscan/vert_61/view_gene.cgi?taxid=9606&amp;rs=NM_014494&amp;members=miR-3607-3p&amp;showcnc=1&amp;shownc=1&amp;showncf=1" TargetMode="External"/><Relationship Id="rId486" Type="http://schemas.openxmlformats.org/officeDocument/2006/relationships/hyperlink" Target="http://www.targetscan.org/cgi-bin/targetscan/vert_61/view_gene.cgi?taxid=9606&amp;rs=NM_001033723&amp;members=miR-3607-3p&amp;showcnc=1&amp;shownc=1&amp;showncf=1" TargetMode="External"/><Relationship Id="rId651" Type="http://schemas.openxmlformats.org/officeDocument/2006/relationships/hyperlink" Target="http://www.targetscan.org/cgi-bin/targetscan/vert_61/view_gene.cgi?taxid=9606&amp;rs=NM_001005609&amp;members=miR-3607-3p&amp;showcnc=1&amp;shownc=1&amp;showncf=1" TargetMode="External"/><Relationship Id="rId693" Type="http://schemas.openxmlformats.org/officeDocument/2006/relationships/hyperlink" Target="http://www.targetscan.org/cgi-bin/targetscan/vert_61/view_gene.cgi?taxid=9606&amp;rs=NM_001166425&amp;members=miR-3607-3p&amp;showcnc=1&amp;shownc=1&amp;showncf=1" TargetMode="External"/><Relationship Id="rId707" Type="http://schemas.openxmlformats.org/officeDocument/2006/relationships/hyperlink" Target="http://www.targetscan.org/cgi-bin/targetscan/vert_61/view_gene.cgi?taxid=9606&amp;rs=NM_002653&amp;members=miR-3607-3p&amp;showcnc=1&amp;shownc=1&amp;showncf=1" TargetMode="External"/><Relationship Id="rId43" Type="http://schemas.openxmlformats.org/officeDocument/2006/relationships/hyperlink" Target="http://www.targetscan.org/cgi-bin/targetscan/vert_61/view_gene.cgi?taxid=9606&amp;rs=NM_001009881&amp;members=miR-3607-3p&amp;showcnc=1&amp;shownc=1&amp;showncf=1" TargetMode="External"/><Relationship Id="rId139" Type="http://schemas.openxmlformats.org/officeDocument/2006/relationships/hyperlink" Target="http://www.targetscan.org/cgi-bin/targetscan/vert_61/view_gene.cgi?taxid=9606&amp;rs=NM_015384&amp;members=miR-3607-3p&amp;showcnc=1&amp;shownc=1&amp;showncf=1" TargetMode="External"/><Relationship Id="rId290" Type="http://schemas.openxmlformats.org/officeDocument/2006/relationships/hyperlink" Target="http://www.targetscan.org/cgi-bin/targetscan/vert_61/view_gene.cgi?taxid=9606&amp;rs=NM_001082967&amp;members=miR-3607-3p&amp;showcnc=1&amp;shownc=1&amp;showncf=1" TargetMode="External"/><Relationship Id="rId304" Type="http://schemas.openxmlformats.org/officeDocument/2006/relationships/hyperlink" Target="http://www.targetscan.org/cgi-bin/targetscan/vert_61/view_gene.cgi?taxid=9606&amp;rs=NM_001146184&amp;members=miR-3607-3p&amp;showcnc=1&amp;shownc=1&amp;showncf=1" TargetMode="External"/><Relationship Id="rId346" Type="http://schemas.openxmlformats.org/officeDocument/2006/relationships/hyperlink" Target="http://www.targetscan.org/cgi-bin/targetscan/vert_61/view_gene.cgi?taxid=9606&amp;rs=NM_001144884&amp;members=miR-3607-3p&amp;showcnc=1&amp;shownc=1&amp;showncf=1" TargetMode="External"/><Relationship Id="rId388" Type="http://schemas.openxmlformats.org/officeDocument/2006/relationships/hyperlink" Target="http://www.targetscan.org/cgi-bin/targetscan/vert_61/view_gene.cgi?taxid=9606&amp;rs=NM_006875&amp;members=miR-3607-3p&amp;showcnc=1&amp;shownc=1&amp;showncf=1" TargetMode="External"/><Relationship Id="rId511" Type="http://schemas.openxmlformats.org/officeDocument/2006/relationships/hyperlink" Target="http://www.targetscan.org/cgi-bin/targetscan/vert_61/view_gene.cgi?taxid=9606&amp;rs=NM_020962&amp;members=miR-3607-3p&amp;showcnc=1&amp;shownc=1&amp;showncf=1" TargetMode="External"/><Relationship Id="rId553" Type="http://schemas.openxmlformats.org/officeDocument/2006/relationships/hyperlink" Target="http://www.targetscan.org/cgi-bin/targetscan/vert_61/view_gene.cgi?taxid=9606&amp;rs=NM_213589&amp;members=miR-3607-3p&amp;showcnc=1&amp;shownc=1&amp;showncf=1" TargetMode="External"/><Relationship Id="rId609" Type="http://schemas.openxmlformats.org/officeDocument/2006/relationships/hyperlink" Target="http://www.targetscan.org/cgi-bin/targetscan/vert_61/view_gene.cgi?taxid=9606&amp;rs=NM_015299&amp;members=miR-3607-3p&amp;showcnc=1&amp;shownc=1&amp;showncf=1" TargetMode="External"/><Relationship Id="rId85" Type="http://schemas.openxmlformats.org/officeDocument/2006/relationships/hyperlink" Target="http://www.targetscan.org/cgi-bin/targetscan/vert_61/view_gene.cgi?taxid=9606&amp;rs=NM_152373&amp;members=miR-3607-3p&amp;showcnc=1&amp;shownc=1&amp;showncf=1" TargetMode="External"/><Relationship Id="rId150" Type="http://schemas.openxmlformats.org/officeDocument/2006/relationships/hyperlink" Target="http://www.targetscan.org/cgi-bin/targetscan/vert_61/view_gene.cgi?taxid=9606&amp;rs=NM_017743&amp;members=miR-3607-3p&amp;showcnc=1&amp;shownc=1&amp;showncf=1" TargetMode="External"/><Relationship Id="rId192" Type="http://schemas.openxmlformats.org/officeDocument/2006/relationships/hyperlink" Target="http://www.targetscan.org/cgi-bin/targetscan/vert_61/view_gene.cgi?taxid=9606&amp;rs=NM_014408&amp;members=miR-3607-3p&amp;showcnc=1&amp;shownc=1&amp;showncf=1" TargetMode="External"/><Relationship Id="rId206" Type="http://schemas.openxmlformats.org/officeDocument/2006/relationships/hyperlink" Target="http://www.targetscan.org/cgi-bin/targetscan/vert_61/view_gene.cgi?taxid=9606&amp;rs=NM_001172828&amp;members=miR-3607-3p&amp;showcnc=1&amp;shownc=1&amp;showncf=1" TargetMode="External"/><Relationship Id="rId413" Type="http://schemas.openxmlformats.org/officeDocument/2006/relationships/hyperlink" Target="http://www.targetscan.org/cgi-bin/targetscan/vert_61/view_gene.cgi?taxid=9606&amp;rs=NM_001136000&amp;members=miR-3607-3p&amp;showcnc=1&amp;shownc=1&amp;showncf=1" TargetMode="External"/><Relationship Id="rId595" Type="http://schemas.openxmlformats.org/officeDocument/2006/relationships/hyperlink" Target="http://www.targetscan.org/cgi-bin/targetscan/vert_61/view_gene.cgi?taxid=9606&amp;rs=NM_001098426&amp;members=miR-3607-3p&amp;showcnc=1&amp;shownc=1&amp;showncf=1" TargetMode="External"/><Relationship Id="rId248" Type="http://schemas.openxmlformats.org/officeDocument/2006/relationships/hyperlink" Target="http://www.targetscan.org/cgi-bin/targetscan/vert_61/view_gene.cgi?taxid=9606&amp;rs=NM_003356&amp;members=miR-3607-3p&amp;showcnc=1&amp;shownc=1&amp;showncf=1" TargetMode="External"/><Relationship Id="rId455" Type="http://schemas.openxmlformats.org/officeDocument/2006/relationships/hyperlink" Target="http://www.targetscan.org/cgi-bin/targetscan/vert_61/view_gene.cgi?taxid=9606&amp;rs=NM_001171195&amp;members=miR-3607-3p&amp;showcnc=1&amp;shownc=1&amp;showncf=1" TargetMode="External"/><Relationship Id="rId497" Type="http://schemas.openxmlformats.org/officeDocument/2006/relationships/hyperlink" Target="http://www.targetscan.org/cgi-bin/targetscan/vert_61/view_gene.cgi?taxid=9606&amp;rs=NM_005840&amp;members=miR-3607-3p&amp;showcnc=1&amp;shownc=1&amp;showncf=1" TargetMode="External"/><Relationship Id="rId620" Type="http://schemas.openxmlformats.org/officeDocument/2006/relationships/hyperlink" Target="http://www.targetscan.org/cgi-bin/targetscan/vert_61/view_gene.cgi?taxid=9606&amp;rs=NM_017672&amp;members=miR-3607-3p&amp;showcnc=1&amp;shownc=1&amp;showncf=1" TargetMode="External"/><Relationship Id="rId662" Type="http://schemas.openxmlformats.org/officeDocument/2006/relationships/hyperlink" Target="http://www.targetscan.org/cgi-bin/targetscan/vert_61/view_gene.cgi?taxid=9606&amp;rs=NM_001077442&amp;members=miR-3607-3p&amp;showcnc=1&amp;shownc=1&amp;showncf=1" TargetMode="External"/><Relationship Id="rId718" Type="http://schemas.openxmlformats.org/officeDocument/2006/relationships/hyperlink" Target="http://www.targetscan.org/cgi-bin/targetscan/vert_61/view_gene.cgi?taxid=9606&amp;rs=NM_001199743&amp;members=miR-3607-3p&amp;showcnc=1&amp;shownc=1&amp;showncf=1" TargetMode="External"/><Relationship Id="rId12" Type="http://schemas.openxmlformats.org/officeDocument/2006/relationships/hyperlink" Target="http://www.targetscan.org/cgi-bin/targetscan/vert_61/view_gene.cgi?taxid=9606&amp;rs=NM_001031746&amp;members=miR-3607-3p&amp;showcnc=1&amp;shownc=1&amp;showncf=1" TargetMode="External"/><Relationship Id="rId108" Type="http://schemas.openxmlformats.org/officeDocument/2006/relationships/hyperlink" Target="http://www.targetscan.org/cgi-bin/targetscan/vert_61/view_gene.cgi?taxid=9606&amp;rs=NM_152663&amp;members=miR-3607-3p&amp;showcnc=1&amp;shownc=1&amp;showncf=1" TargetMode="External"/><Relationship Id="rId315" Type="http://schemas.openxmlformats.org/officeDocument/2006/relationships/hyperlink" Target="http://www.targetscan.org/cgi-bin/targetscan/vert_61/view_gene.cgi?taxid=9606&amp;rs=NM_080652&amp;members=miR-3607-3p&amp;showcnc=1&amp;shownc=1&amp;showncf=1" TargetMode="External"/><Relationship Id="rId357" Type="http://schemas.openxmlformats.org/officeDocument/2006/relationships/hyperlink" Target="http://www.targetscan.org/cgi-bin/targetscan/vert_61/view_gene.cgi?taxid=9606&amp;rs=NM_004496&amp;members=miR-3607-3p&amp;showcnc=1&amp;shownc=1&amp;showncf=1" TargetMode="External"/><Relationship Id="rId522" Type="http://schemas.openxmlformats.org/officeDocument/2006/relationships/hyperlink" Target="http://www.targetscan.org/cgi-bin/targetscan/vert_61/view_gene.cgi?taxid=9606&amp;rs=NM_002015&amp;members=miR-3607-3p&amp;showcnc=1&amp;shownc=1&amp;showncf=1" TargetMode="External"/><Relationship Id="rId54" Type="http://schemas.openxmlformats.org/officeDocument/2006/relationships/hyperlink" Target="http://www.targetscan.org/cgi-bin/targetscan/vert_61/view_gene.cgi?taxid=9606&amp;rs=NM_024947&amp;members=miR-3607-3p&amp;showcnc=1&amp;shownc=1&amp;showncf=1" TargetMode="External"/><Relationship Id="rId96" Type="http://schemas.openxmlformats.org/officeDocument/2006/relationships/hyperlink" Target="http://www.targetscan.org/cgi-bin/targetscan/vert_61/view_gene.cgi?taxid=9606&amp;rs=NM_021149&amp;members=miR-3607-3p&amp;showcnc=1&amp;shownc=1&amp;showncf=1" TargetMode="External"/><Relationship Id="rId161" Type="http://schemas.openxmlformats.org/officeDocument/2006/relationships/hyperlink" Target="http://www.targetscan.org/cgi-bin/targetscan/vert_61/view_gene.cgi?taxid=9606&amp;rs=NM_001193388&amp;members=miR-3607-3p&amp;showcnc=1&amp;shownc=1&amp;showncf=1" TargetMode="External"/><Relationship Id="rId217" Type="http://schemas.openxmlformats.org/officeDocument/2006/relationships/hyperlink" Target="http://www.targetscan.org/cgi-bin/targetscan/vert_61/view_gene.cgi?taxid=9606&amp;rs=NM_015336&amp;members=miR-3607-3p&amp;showcnc=1&amp;shownc=1&amp;showncf=1" TargetMode="External"/><Relationship Id="rId399" Type="http://schemas.openxmlformats.org/officeDocument/2006/relationships/hyperlink" Target="http://www.targetscan.org/cgi-bin/targetscan/vert_61/view_gene.cgi?taxid=9606&amp;rs=NM_001081676&amp;members=miR-3607-3p&amp;showcnc=1&amp;shownc=1&amp;showncf=1" TargetMode="External"/><Relationship Id="rId564" Type="http://schemas.openxmlformats.org/officeDocument/2006/relationships/hyperlink" Target="http://www.targetscan.org/cgi-bin/targetscan/vert_61/view_gene.cgi?taxid=9606&amp;rs=NM_015892&amp;members=miR-3607-3p&amp;showcnc=1&amp;shownc=1&amp;showncf=1" TargetMode="External"/><Relationship Id="rId259" Type="http://schemas.openxmlformats.org/officeDocument/2006/relationships/hyperlink" Target="http://www.targetscan.org/cgi-bin/targetscan/vert_61/view_gene.cgi?taxid=9606&amp;rs=NM_000166&amp;members=miR-3607-3p&amp;showcnc=1&amp;shownc=1&amp;showncf=1" TargetMode="External"/><Relationship Id="rId424" Type="http://schemas.openxmlformats.org/officeDocument/2006/relationships/hyperlink" Target="http://www.targetscan.org/cgi-bin/targetscan/vert_61/view_gene.cgi?taxid=9606&amp;rs=NM_000439&amp;members=miR-3607-3p&amp;showcnc=1&amp;shownc=1&amp;showncf=1" TargetMode="External"/><Relationship Id="rId466" Type="http://schemas.openxmlformats.org/officeDocument/2006/relationships/hyperlink" Target="http://www.targetscan.org/cgi-bin/targetscan/vert_61/view_gene.cgi?taxid=9606&amp;rs=NM_014729&amp;members=miR-3607-3p&amp;showcnc=1&amp;shownc=1&amp;showncf=1" TargetMode="External"/><Relationship Id="rId631" Type="http://schemas.openxmlformats.org/officeDocument/2006/relationships/hyperlink" Target="http://www.targetscan.org/cgi-bin/targetscan/vert_61/view_gene.cgi?taxid=9606&amp;rs=NM_001102575&amp;members=miR-3607-3p&amp;showcnc=1&amp;shownc=1&amp;showncf=1" TargetMode="External"/><Relationship Id="rId673" Type="http://schemas.openxmlformats.org/officeDocument/2006/relationships/hyperlink" Target="http://www.targetscan.org/cgi-bin/targetscan/vert_61/view_gene.cgi?taxid=9606&amp;rs=NM_015124&amp;members=miR-3607-3p&amp;showcnc=1&amp;shownc=1&amp;showncf=1" TargetMode="External"/><Relationship Id="rId729" Type="http://schemas.openxmlformats.org/officeDocument/2006/relationships/hyperlink" Target="http://www.targetscan.org/cgi-bin/targetscan/vert_61/view_gene.cgi?taxid=9606&amp;rs=NM_014686&amp;members=miR-3607-3p&amp;showcnc=1&amp;shownc=1&amp;showncf=1" TargetMode="External"/><Relationship Id="rId23" Type="http://schemas.openxmlformats.org/officeDocument/2006/relationships/hyperlink" Target="http://www.targetscan.org/cgi-bin/targetscan/vert_61/view_gene.cgi?taxid=9606&amp;rs=NM_014906&amp;members=miR-3607-3p&amp;showcnc=1&amp;shownc=1&amp;showncf=1" TargetMode="External"/><Relationship Id="rId119" Type="http://schemas.openxmlformats.org/officeDocument/2006/relationships/hyperlink" Target="http://www.targetscan.org/cgi-bin/targetscan/vert_61/view_gene.cgi?taxid=9606&amp;rs=NM_004482&amp;members=miR-3607-3p&amp;showcnc=1&amp;shownc=1&amp;showncf=1" TargetMode="External"/><Relationship Id="rId270" Type="http://schemas.openxmlformats.org/officeDocument/2006/relationships/hyperlink" Target="http://www.targetscan.org/cgi-bin/targetscan/vert_61/view_gene.cgi?taxid=9606&amp;rs=NM_004124&amp;members=miR-3607-3p&amp;showcnc=1&amp;shownc=1&amp;showncf=1" TargetMode="External"/><Relationship Id="rId326" Type="http://schemas.openxmlformats.org/officeDocument/2006/relationships/hyperlink" Target="http://www.targetscan.org/cgi-bin/targetscan/vert_61/view_gene.cgi?taxid=9606&amp;rs=NM_012408&amp;members=miR-3607-3p&amp;showcnc=1&amp;shownc=1&amp;showncf=1" TargetMode="External"/><Relationship Id="rId533" Type="http://schemas.openxmlformats.org/officeDocument/2006/relationships/hyperlink" Target="http://www.targetscan.org/cgi-bin/targetscan/vert_61/view_gene.cgi?taxid=9606&amp;rs=NM_001199570&amp;members=miR-3607-3p&amp;showcnc=1&amp;shownc=1&amp;showncf=1" TargetMode="External"/><Relationship Id="rId65" Type="http://schemas.openxmlformats.org/officeDocument/2006/relationships/hyperlink" Target="http://www.targetscan.org/cgi-bin/targetscan/vert_61/view_gene.cgi?taxid=9606&amp;rs=NM_014946&amp;members=miR-3607-3p&amp;showcnc=1&amp;shownc=1&amp;showncf=1" TargetMode="External"/><Relationship Id="rId130" Type="http://schemas.openxmlformats.org/officeDocument/2006/relationships/hyperlink" Target="http://www.targetscan.org/cgi-bin/targetscan/vert_61/view_gene.cgi?taxid=9606&amp;rs=NM_004464&amp;members=miR-3607-3p&amp;showcnc=1&amp;shownc=1&amp;showncf=1" TargetMode="External"/><Relationship Id="rId368" Type="http://schemas.openxmlformats.org/officeDocument/2006/relationships/hyperlink" Target="http://www.targetscan.org/cgi-bin/targetscan/vert_61/view_gene.cgi?taxid=9606&amp;rs=NM_018427&amp;members=miR-3607-3p&amp;showcnc=1&amp;shownc=1&amp;showncf=1" TargetMode="External"/><Relationship Id="rId575" Type="http://schemas.openxmlformats.org/officeDocument/2006/relationships/hyperlink" Target="http://www.targetscan.org/cgi-bin/targetscan/vert_61/view_gene.cgi?taxid=9606&amp;rs=NM_001184906&amp;members=miR-3607-3p&amp;showcnc=1&amp;shownc=1&amp;showncf=1" TargetMode="External"/><Relationship Id="rId172" Type="http://schemas.openxmlformats.org/officeDocument/2006/relationships/hyperlink" Target="http://www.targetscan.org/cgi-bin/targetscan/vert_61/view_gene.cgi?taxid=9606&amp;rs=NM_153369&amp;members=miR-3607-3p&amp;showcnc=1&amp;shownc=1&amp;showncf=1" TargetMode="External"/><Relationship Id="rId228" Type="http://schemas.openxmlformats.org/officeDocument/2006/relationships/hyperlink" Target="http://www.targetscan.org/cgi-bin/targetscan/vert_61/view_gene.cgi?taxid=9606&amp;rs=NM_001242772&amp;members=miR-3607-3p&amp;showcnc=1&amp;shownc=1&amp;showncf=1" TargetMode="External"/><Relationship Id="rId435" Type="http://schemas.openxmlformats.org/officeDocument/2006/relationships/hyperlink" Target="http://www.targetscan.org/cgi-bin/targetscan/vert_61/view_gene.cgi?taxid=9606&amp;rs=NM_001167580&amp;members=miR-3607-3p&amp;showcnc=1&amp;shownc=1&amp;showncf=1" TargetMode="External"/><Relationship Id="rId477" Type="http://schemas.openxmlformats.org/officeDocument/2006/relationships/hyperlink" Target="http://www.targetscan.org/cgi-bin/targetscan/vert_61/view_gene.cgi?taxid=9606&amp;rs=NM_172037&amp;members=miR-3607-3p&amp;showcnc=1&amp;shownc=1&amp;showncf=1" TargetMode="External"/><Relationship Id="rId600" Type="http://schemas.openxmlformats.org/officeDocument/2006/relationships/hyperlink" Target="http://www.targetscan.org/cgi-bin/targetscan/vert_61/view_gene.cgi?taxid=9606&amp;rs=NM_001145076&amp;members=miR-3607-3p&amp;showcnc=1&amp;shownc=1&amp;showncf=1" TargetMode="External"/><Relationship Id="rId642" Type="http://schemas.openxmlformats.org/officeDocument/2006/relationships/hyperlink" Target="http://www.targetscan.org/cgi-bin/targetscan/vert_61/view_gene.cgi?taxid=9606&amp;rs=NM_022340&amp;members=miR-3607-3p&amp;showcnc=1&amp;shownc=1&amp;showncf=1" TargetMode="External"/><Relationship Id="rId684" Type="http://schemas.openxmlformats.org/officeDocument/2006/relationships/hyperlink" Target="http://www.targetscan.org/cgi-bin/targetscan/vert_61/view_gene.cgi?taxid=9606&amp;rs=NM_001136156&amp;members=miR-3607-3p&amp;showcnc=1&amp;shownc=1&amp;showncf=1" TargetMode="External"/><Relationship Id="rId281" Type="http://schemas.openxmlformats.org/officeDocument/2006/relationships/hyperlink" Target="http://www.targetscan.org/cgi-bin/targetscan/vert_61/view_gene.cgi?taxid=9606&amp;rs=NM_014155&amp;members=miR-3607-3p&amp;showcnc=1&amp;shownc=1&amp;showncf=1" TargetMode="External"/><Relationship Id="rId337" Type="http://schemas.openxmlformats.org/officeDocument/2006/relationships/hyperlink" Target="http://www.targetscan.org/cgi-bin/targetscan/vert_61/view_gene.cgi?taxid=9606&amp;rs=NM_001007559&amp;members=miR-3607-3p&amp;showcnc=1&amp;shownc=1&amp;showncf=1" TargetMode="External"/><Relationship Id="rId502" Type="http://schemas.openxmlformats.org/officeDocument/2006/relationships/hyperlink" Target="http://www.targetscan.org/cgi-bin/targetscan/vert_61/view_gene.cgi?taxid=9606&amp;rs=NM_014606&amp;members=miR-3607-3p&amp;showcnc=1&amp;shownc=1&amp;showncf=1" TargetMode="External"/><Relationship Id="rId34" Type="http://schemas.openxmlformats.org/officeDocument/2006/relationships/hyperlink" Target="http://www.targetscan.org/cgi-bin/targetscan/vert_61/view_gene.cgi?taxid=9606&amp;rs=NM_001004317&amp;members=miR-3607-3p&amp;showcnc=1&amp;shownc=1&amp;showncf=1" TargetMode="External"/><Relationship Id="rId76" Type="http://schemas.openxmlformats.org/officeDocument/2006/relationships/hyperlink" Target="http://www.targetscan.org/cgi-bin/targetscan/vert_61/view_gene.cgi?taxid=9606&amp;rs=NM_021161&amp;members=miR-3607-3p&amp;showcnc=1&amp;shownc=1&amp;showncf=1" TargetMode="External"/><Relationship Id="rId141" Type="http://schemas.openxmlformats.org/officeDocument/2006/relationships/hyperlink" Target="http://www.targetscan.org/cgi-bin/targetscan/vert_61/view_gene.cgi?taxid=9606&amp;rs=NM_020725&amp;members=miR-3607-3p&amp;showcnc=1&amp;shownc=1&amp;showncf=1" TargetMode="External"/><Relationship Id="rId379" Type="http://schemas.openxmlformats.org/officeDocument/2006/relationships/hyperlink" Target="http://www.targetscan.org/cgi-bin/targetscan/vert_61/view_gene.cgi?taxid=9606&amp;rs=NM_001242338&amp;members=miR-3607-3p&amp;showcnc=1&amp;shownc=1&amp;showncf=1" TargetMode="External"/><Relationship Id="rId544" Type="http://schemas.openxmlformats.org/officeDocument/2006/relationships/hyperlink" Target="http://www.targetscan.org/cgi-bin/targetscan/vert_61/view_gene.cgi?taxid=9606&amp;rs=NM_001206794&amp;members=miR-3607-3p&amp;showcnc=1&amp;shownc=1&amp;showncf=1" TargetMode="External"/><Relationship Id="rId586" Type="http://schemas.openxmlformats.org/officeDocument/2006/relationships/hyperlink" Target="http://www.targetscan.org/cgi-bin/targetscan/vert_61/view_gene.cgi?taxid=9606&amp;rs=NM_001105540&amp;members=miR-3607-3p&amp;showcnc=1&amp;shownc=1&amp;showncf=1" TargetMode="External"/><Relationship Id="rId7" Type="http://schemas.openxmlformats.org/officeDocument/2006/relationships/hyperlink" Target="http://www.targetscan.org/cgi-bin/targetscan/vert_61/view_gene.cgi?taxid=9606&amp;rs=NM_005436&amp;members=miR-3607-3p&amp;showcnc=1&amp;shownc=1&amp;showncf=1" TargetMode="External"/><Relationship Id="rId183" Type="http://schemas.openxmlformats.org/officeDocument/2006/relationships/hyperlink" Target="http://www.targetscan.org/cgi-bin/targetscan/vert_61/view_gene.cgi?taxid=9606&amp;rs=NM_017892&amp;members=miR-3607-3p&amp;showcnc=1&amp;shownc=1&amp;showncf=1" TargetMode="External"/><Relationship Id="rId239" Type="http://schemas.openxmlformats.org/officeDocument/2006/relationships/hyperlink" Target="http://www.targetscan.org/cgi-bin/targetscan/vert_61/view_gene.cgi?taxid=9606&amp;rs=NM_005160&amp;members=miR-3607-3p&amp;showcnc=1&amp;shownc=1&amp;showncf=1" TargetMode="External"/><Relationship Id="rId390" Type="http://schemas.openxmlformats.org/officeDocument/2006/relationships/hyperlink" Target="http://www.targetscan.org/cgi-bin/targetscan/vert_61/view_gene.cgi?taxid=9606&amp;rs=NM_005896&amp;members=miR-3607-3p&amp;showcnc=1&amp;shownc=1&amp;showncf=1" TargetMode="External"/><Relationship Id="rId404" Type="http://schemas.openxmlformats.org/officeDocument/2006/relationships/hyperlink" Target="http://www.targetscan.org/cgi-bin/targetscan/vert_61/view_gene.cgi?taxid=9606&amp;rs=NM_014982&amp;members=miR-3607-3p&amp;showcnc=1&amp;shownc=1&amp;showncf=1" TargetMode="External"/><Relationship Id="rId446" Type="http://schemas.openxmlformats.org/officeDocument/2006/relationships/hyperlink" Target="http://www.targetscan.org/cgi-bin/targetscan/vert_61/view_gene.cgi?taxid=9606&amp;rs=NM_002214&amp;members=miR-3607-3p&amp;showcnc=1&amp;shownc=1&amp;showncf=1" TargetMode="External"/><Relationship Id="rId611" Type="http://schemas.openxmlformats.org/officeDocument/2006/relationships/hyperlink" Target="http://www.targetscan.org/cgi-bin/targetscan/vert_61/view_gene.cgi?taxid=9606&amp;rs=NM_005027&amp;members=miR-3607-3p&amp;showcnc=1&amp;shownc=1&amp;showncf=1" TargetMode="External"/><Relationship Id="rId653" Type="http://schemas.openxmlformats.org/officeDocument/2006/relationships/hyperlink" Target="http://www.targetscan.org/cgi-bin/targetscan/vert_61/view_gene.cgi?taxid=9606&amp;rs=NM_005215&amp;members=miR-3607-3p&amp;showcnc=1&amp;shownc=1&amp;showncf=1" TargetMode="External"/><Relationship Id="rId250" Type="http://schemas.openxmlformats.org/officeDocument/2006/relationships/hyperlink" Target="http://www.targetscan.org/cgi-bin/targetscan/vert_61/view_gene.cgi?taxid=9606&amp;rs=NM_052905&amp;members=miR-3607-3p&amp;showcnc=1&amp;shownc=1&amp;showncf=1" TargetMode="External"/><Relationship Id="rId292" Type="http://schemas.openxmlformats.org/officeDocument/2006/relationships/hyperlink" Target="http://www.targetscan.org/cgi-bin/targetscan/vert_61/view_gene.cgi?taxid=9606&amp;rs=NM_001136025&amp;members=miR-3607-3p&amp;showcnc=1&amp;shownc=1&amp;showncf=1" TargetMode="External"/><Relationship Id="rId306" Type="http://schemas.openxmlformats.org/officeDocument/2006/relationships/hyperlink" Target="http://www.targetscan.org/cgi-bin/targetscan/vert_61/view_gene.cgi?taxid=9606&amp;rs=NM_014586&amp;members=miR-3607-3p&amp;showcnc=1&amp;shownc=1&amp;showncf=1" TargetMode="External"/><Relationship Id="rId488" Type="http://schemas.openxmlformats.org/officeDocument/2006/relationships/hyperlink" Target="http://www.targetscan.org/cgi-bin/targetscan/vert_61/view_gene.cgi?taxid=9606&amp;rs=NM_001220488&amp;members=miR-3607-3p&amp;showcnc=1&amp;shownc=1&amp;showncf=1" TargetMode="External"/><Relationship Id="rId695" Type="http://schemas.openxmlformats.org/officeDocument/2006/relationships/hyperlink" Target="http://www.targetscan.org/cgi-bin/targetscan/vert_61/view_gene.cgi?taxid=9606&amp;rs=NM_004952&amp;members=miR-3607-3p&amp;showcnc=1&amp;shownc=1&amp;showncf=1" TargetMode="External"/><Relationship Id="rId709" Type="http://schemas.openxmlformats.org/officeDocument/2006/relationships/hyperlink" Target="http://www.targetscan.org/cgi-bin/targetscan/vert_61/view_gene.cgi?taxid=9606&amp;rs=NM_003389&amp;members=miR-3607-3p&amp;showcnc=1&amp;shownc=1&amp;showncf=1" TargetMode="External"/><Relationship Id="rId45" Type="http://schemas.openxmlformats.org/officeDocument/2006/relationships/hyperlink" Target="http://www.targetscan.org/cgi-bin/targetscan/vert_61/view_gene.cgi?taxid=9606&amp;rs=NM_001077619&amp;members=miR-3607-3p&amp;showcnc=1&amp;shownc=1&amp;showncf=1" TargetMode="External"/><Relationship Id="rId87" Type="http://schemas.openxmlformats.org/officeDocument/2006/relationships/hyperlink" Target="http://www.targetscan.org/cgi-bin/targetscan/vert_61/view_gene.cgi?taxid=9606&amp;rs=NM_001017926&amp;members=miR-3607-3p&amp;showcnc=1&amp;shownc=1&amp;showncf=1" TargetMode="External"/><Relationship Id="rId110" Type="http://schemas.openxmlformats.org/officeDocument/2006/relationships/hyperlink" Target="http://www.targetscan.org/cgi-bin/targetscan/vert_61/view_gene.cgi?taxid=9606&amp;rs=NM_052911&amp;members=miR-3607-3p&amp;showcnc=1&amp;shownc=1&amp;showncf=1" TargetMode="External"/><Relationship Id="rId348" Type="http://schemas.openxmlformats.org/officeDocument/2006/relationships/hyperlink" Target="http://www.targetscan.org/cgi-bin/targetscan/vert_61/view_gene.cgi?taxid=9606&amp;rs=NM_015172&amp;members=miR-3607-3p&amp;showcnc=1&amp;shownc=1&amp;showncf=1" TargetMode="External"/><Relationship Id="rId513" Type="http://schemas.openxmlformats.org/officeDocument/2006/relationships/hyperlink" Target="http://www.targetscan.org/cgi-bin/targetscan/vert_61/view_gene.cgi?taxid=9606&amp;rs=NM_181358&amp;members=miR-3607-3p&amp;showcnc=1&amp;shownc=1&amp;showncf=1" TargetMode="External"/><Relationship Id="rId555" Type="http://schemas.openxmlformats.org/officeDocument/2006/relationships/hyperlink" Target="http://www.targetscan.org/cgi-bin/targetscan/vert_61/view_gene.cgi?taxid=9606&amp;rs=NM_001198915&amp;members=miR-3607-3p&amp;showcnc=1&amp;shownc=1&amp;showncf=1" TargetMode="External"/><Relationship Id="rId597" Type="http://schemas.openxmlformats.org/officeDocument/2006/relationships/hyperlink" Target="http://www.targetscan.org/cgi-bin/targetscan/vert_61/view_gene.cgi?taxid=9606&amp;rs=NM_018841&amp;members=miR-3607-3p&amp;showcnc=1&amp;shownc=1&amp;showncf=1" TargetMode="External"/><Relationship Id="rId720" Type="http://schemas.openxmlformats.org/officeDocument/2006/relationships/hyperlink" Target="http://www.targetscan.org/cgi-bin/targetscan/vert_61/view_gene.cgi?taxid=9606&amp;rs=NM_001195214&amp;members=miR-3607-3p&amp;showcnc=1&amp;shownc=1&amp;showncf=1" TargetMode="External"/><Relationship Id="rId152" Type="http://schemas.openxmlformats.org/officeDocument/2006/relationships/hyperlink" Target="http://www.targetscan.org/cgi-bin/targetscan/vert_61/view_gene.cgi?taxid=9606&amp;rs=NM_033389&amp;members=miR-3607-3p&amp;showcnc=1&amp;shownc=1&amp;showncf=1" TargetMode="External"/><Relationship Id="rId194" Type="http://schemas.openxmlformats.org/officeDocument/2006/relationships/hyperlink" Target="http://www.targetscan.org/cgi-bin/targetscan/vert_61/view_gene.cgi?taxid=9606&amp;rs=NM_001079514&amp;members=miR-3607-3p&amp;showcnc=1&amp;shownc=1&amp;showncf=1" TargetMode="External"/><Relationship Id="rId208" Type="http://schemas.openxmlformats.org/officeDocument/2006/relationships/hyperlink" Target="http://www.targetscan.org/cgi-bin/targetscan/vert_61/view_gene.cgi?taxid=9606&amp;rs=NM_001134367&amp;members=miR-3607-3p&amp;showcnc=1&amp;shownc=1&amp;showncf=1" TargetMode="External"/><Relationship Id="rId415" Type="http://schemas.openxmlformats.org/officeDocument/2006/relationships/hyperlink" Target="http://www.targetscan.org/cgi-bin/targetscan/vert_61/view_gene.cgi?taxid=9606&amp;rs=NM_173854&amp;members=miR-3607-3p&amp;showcnc=1&amp;shownc=1&amp;showncf=1" TargetMode="External"/><Relationship Id="rId457" Type="http://schemas.openxmlformats.org/officeDocument/2006/relationships/hyperlink" Target="http://www.targetscan.org/cgi-bin/targetscan/vert_61/view_gene.cgi?taxid=9606&amp;rs=NM_003350&amp;members=miR-3607-3p&amp;showcnc=1&amp;shownc=1&amp;showncf=1" TargetMode="External"/><Relationship Id="rId622" Type="http://schemas.openxmlformats.org/officeDocument/2006/relationships/hyperlink" Target="http://www.targetscan.org/cgi-bin/targetscan/vert_61/view_gene.cgi?taxid=9606&amp;rs=NM_000259&amp;members=miR-3607-3p&amp;showcnc=1&amp;shownc=1&amp;showncf=1" TargetMode="External"/><Relationship Id="rId261" Type="http://schemas.openxmlformats.org/officeDocument/2006/relationships/hyperlink" Target="http://www.targetscan.org/cgi-bin/targetscan/vert_61/view_gene.cgi?taxid=9606&amp;rs=NM_001165963&amp;members=miR-3607-3p&amp;showcnc=1&amp;shownc=1&amp;showncf=1" TargetMode="External"/><Relationship Id="rId499" Type="http://schemas.openxmlformats.org/officeDocument/2006/relationships/hyperlink" Target="http://www.targetscan.org/cgi-bin/targetscan/vert_61/view_gene.cgi?taxid=9606&amp;rs=NM_153690&amp;members=miR-3607-3p&amp;showcnc=1&amp;shownc=1&amp;showncf=1" TargetMode="External"/><Relationship Id="rId664" Type="http://schemas.openxmlformats.org/officeDocument/2006/relationships/hyperlink" Target="http://www.targetscan.org/cgi-bin/targetscan/vert_61/view_gene.cgi?taxid=9606&amp;rs=NM_002466&amp;members=miR-3607-3p&amp;showcnc=1&amp;shownc=1&amp;showncf=1" TargetMode="External"/><Relationship Id="rId14" Type="http://schemas.openxmlformats.org/officeDocument/2006/relationships/hyperlink" Target="http://www.targetscan.org/cgi-bin/targetscan/vert_61/view_gene.cgi?taxid=9606&amp;rs=NM_005275&amp;members=miR-3607-3p&amp;showcnc=1&amp;shownc=1&amp;showncf=1" TargetMode="External"/><Relationship Id="rId56" Type="http://schemas.openxmlformats.org/officeDocument/2006/relationships/hyperlink" Target="http://www.targetscan.org/cgi-bin/targetscan/vert_61/view_gene.cgi?taxid=9606&amp;rs=NM_005233&amp;members=miR-3607-3p&amp;showcnc=1&amp;shownc=1&amp;showncf=1" TargetMode="External"/><Relationship Id="rId317" Type="http://schemas.openxmlformats.org/officeDocument/2006/relationships/hyperlink" Target="http://www.targetscan.org/cgi-bin/targetscan/vert_61/view_gene.cgi?taxid=9606&amp;rs=NM_018164&amp;members=miR-3607-3p&amp;showcnc=1&amp;shownc=1&amp;showncf=1" TargetMode="External"/><Relationship Id="rId359" Type="http://schemas.openxmlformats.org/officeDocument/2006/relationships/hyperlink" Target="http://www.targetscan.org/cgi-bin/targetscan/vert_61/view_gene.cgi?taxid=9606&amp;rs=NM_001012511&amp;members=miR-3607-3p&amp;showcnc=1&amp;shownc=1&amp;showncf=1" TargetMode="External"/><Relationship Id="rId524" Type="http://schemas.openxmlformats.org/officeDocument/2006/relationships/hyperlink" Target="http://www.targetscan.org/cgi-bin/targetscan/vert_61/view_gene.cgi?taxid=9606&amp;rs=NM_001123383&amp;members=miR-3607-3p&amp;showcnc=1&amp;shownc=1&amp;showncf=1" TargetMode="External"/><Relationship Id="rId566" Type="http://schemas.openxmlformats.org/officeDocument/2006/relationships/hyperlink" Target="http://www.targetscan.org/cgi-bin/targetscan/vert_61/view_gene.cgi?taxid=9606&amp;rs=NM_001190440&amp;members=miR-3607-3p&amp;showcnc=1&amp;shownc=1&amp;showncf=1" TargetMode="External"/><Relationship Id="rId731" Type="http://schemas.openxmlformats.org/officeDocument/2006/relationships/hyperlink" Target="http://www.targetscan.org/cgi-bin/targetscan/vert_61/view_gene.cgi?taxid=9606&amp;rs=NM_001143887&amp;members=miR-3607-3p&amp;showcnc=1&amp;shownc=1&amp;showncf=1" TargetMode="External"/><Relationship Id="rId98" Type="http://schemas.openxmlformats.org/officeDocument/2006/relationships/hyperlink" Target="http://www.targetscan.org/cgi-bin/targetscan/vert_61/view_gene.cgi?taxid=9606&amp;rs=NM_025134&amp;members=miR-3607-3p&amp;showcnc=1&amp;shownc=1&amp;showncf=1" TargetMode="External"/><Relationship Id="rId121" Type="http://schemas.openxmlformats.org/officeDocument/2006/relationships/hyperlink" Target="http://www.targetscan.org/cgi-bin/targetscan/vert_61/view_gene.cgi?taxid=9606&amp;rs=NM_000866&amp;members=miR-3607-3p&amp;showcnc=1&amp;shownc=1&amp;showncf=1" TargetMode="External"/><Relationship Id="rId163" Type="http://schemas.openxmlformats.org/officeDocument/2006/relationships/hyperlink" Target="http://www.targetscan.org/cgi-bin/targetscan/vert_61/view_gene.cgi?taxid=9606&amp;rs=NM_000329&amp;members=miR-3607-3p&amp;showcnc=1&amp;shownc=1&amp;showncf=1" TargetMode="External"/><Relationship Id="rId219" Type="http://schemas.openxmlformats.org/officeDocument/2006/relationships/hyperlink" Target="http://www.targetscan.org/cgi-bin/targetscan/vert_61/view_gene.cgi?taxid=9606&amp;rs=NM_148894&amp;members=miR-3607-3p&amp;showcnc=1&amp;shownc=1&amp;showncf=1" TargetMode="External"/><Relationship Id="rId370" Type="http://schemas.openxmlformats.org/officeDocument/2006/relationships/hyperlink" Target="http://www.targetscan.org/cgi-bin/targetscan/vert_61/view_gene.cgi?taxid=9606&amp;rs=NM_001204856&amp;members=miR-3607-3p&amp;showcnc=1&amp;shownc=1&amp;showncf=1" TargetMode="External"/><Relationship Id="rId426" Type="http://schemas.openxmlformats.org/officeDocument/2006/relationships/hyperlink" Target="http://www.targetscan.org/cgi-bin/targetscan/vert_61/view_gene.cgi?taxid=9606&amp;rs=NM_001142749&amp;members=miR-3607-3p&amp;showcnc=1&amp;shownc=1&amp;showncf=1" TargetMode="External"/><Relationship Id="rId633" Type="http://schemas.openxmlformats.org/officeDocument/2006/relationships/hyperlink" Target="http://www.targetscan.org/cgi-bin/targetscan/vert_61/view_gene.cgi?taxid=9606&amp;rs=NM_001005210&amp;members=miR-3607-3p&amp;showcnc=1&amp;shownc=1&amp;showncf=1" TargetMode="External"/><Relationship Id="rId230" Type="http://schemas.openxmlformats.org/officeDocument/2006/relationships/hyperlink" Target="http://www.targetscan.org/cgi-bin/targetscan/vert_61/view_gene.cgi?taxid=9606&amp;rs=NM_033224&amp;members=miR-3607-3p&amp;showcnc=1&amp;shownc=1&amp;showncf=1" TargetMode="External"/><Relationship Id="rId468" Type="http://schemas.openxmlformats.org/officeDocument/2006/relationships/hyperlink" Target="http://www.targetscan.org/cgi-bin/targetscan/vert_61/view_gene.cgi?taxid=9606&amp;rs=NM_006609&amp;members=miR-3607-3p&amp;showcnc=1&amp;shownc=1&amp;showncf=1" TargetMode="External"/><Relationship Id="rId675" Type="http://schemas.openxmlformats.org/officeDocument/2006/relationships/hyperlink" Target="http://www.targetscan.org/cgi-bin/targetscan/vert_61/view_gene.cgi?taxid=9606&amp;rs=NM_001142651&amp;members=miR-3607-3p&amp;showcnc=1&amp;shownc=1&amp;showncf=1" TargetMode="External"/><Relationship Id="rId25" Type="http://schemas.openxmlformats.org/officeDocument/2006/relationships/hyperlink" Target="http://www.targetscan.org/cgi-bin/targetscan/vert_61/view_gene.cgi?taxid=9606&amp;rs=NM_181489&amp;members=miR-3607-3p&amp;showcnc=1&amp;shownc=1&amp;showncf=1" TargetMode="External"/><Relationship Id="rId67" Type="http://schemas.openxmlformats.org/officeDocument/2006/relationships/hyperlink" Target="http://www.targetscan.org/cgi-bin/targetscan/vert_61/view_gene.cgi?taxid=9606&amp;rs=NM_001080392&amp;members=miR-3607-3p&amp;showcnc=1&amp;shownc=1&amp;showncf=1" TargetMode="External"/><Relationship Id="rId272" Type="http://schemas.openxmlformats.org/officeDocument/2006/relationships/hyperlink" Target="http://www.targetscan.org/cgi-bin/targetscan/vert_61/view_gene.cgi?taxid=9606&amp;rs=NM_004949&amp;members=miR-3607-3p&amp;showcnc=1&amp;shownc=1&amp;showncf=1" TargetMode="External"/><Relationship Id="rId328" Type="http://schemas.openxmlformats.org/officeDocument/2006/relationships/hyperlink" Target="http://www.targetscan.org/cgi-bin/targetscan/vert_61/view_gene.cgi?taxid=9606&amp;rs=NM_198844&amp;members=miR-3607-3p&amp;showcnc=1&amp;shownc=1&amp;showncf=1" TargetMode="External"/><Relationship Id="rId535" Type="http://schemas.openxmlformats.org/officeDocument/2006/relationships/hyperlink" Target="http://www.targetscan.org/cgi-bin/targetscan/vert_61/view_gene.cgi?taxid=9606&amp;rs=NM_001163321&amp;members=miR-3607-3p&amp;showcnc=1&amp;shownc=1&amp;showncf=1" TargetMode="External"/><Relationship Id="rId577" Type="http://schemas.openxmlformats.org/officeDocument/2006/relationships/hyperlink" Target="http://www.targetscan.org/cgi-bin/targetscan/vert_61/view_gene.cgi?taxid=9606&amp;rs=NM_001142443&amp;members=miR-3607-3p&amp;showcnc=1&amp;shownc=1&amp;showncf=1" TargetMode="External"/><Relationship Id="rId700" Type="http://schemas.openxmlformats.org/officeDocument/2006/relationships/hyperlink" Target="http://www.targetscan.org/cgi-bin/targetscan/vert_61/view_gene.cgi?taxid=9606&amp;rs=NM_001134870&amp;members=miR-3607-3p&amp;showcnc=1&amp;shownc=1&amp;showncf=1" TargetMode="External"/><Relationship Id="rId132" Type="http://schemas.openxmlformats.org/officeDocument/2006/relationships/hyperlink" Target="http://www.targetscan.org/cgi-bin/targetscan/vert_61/view_gene.cgi?taxid=9606&amp;rs=NM_005867&amp;members=miR-3607-3p&amp;showcnc=1&amp;shownc=1&amp;showncf=1" TargetMode="External"/><Relationship Id="rId174" Type="http://schemas.openxmlformats.org/officeDocument/2006/relationships/hyperlink" Target="http://www.targetscan.org/cgi-bin/targetscan/vert_61/view_gene.cgi?taxid=9606&amp;rs=NM_001489&amp;members=miR-3607-3p&amp;showcnc=1&amp;shownc=1&amp;showncf=1" TargetMode="External"/><Relationship Id="rId381" Type="http://schemas.openxmlformats.org/officeDocument/2006/relationships/hyperlink" Target="http://www.targetscan.org/cgi-bin/targetscan/vert_61/view_gene.cgi?taxid=9606&amp;rs=NM_001905&amp;members=miR-3607-3p&amp;showcnc=1&amp;shownc=1&amp;showncf=1" TargetMode="External"/><Relationship Id="rId602" Type="http://schemas.openxmlformats.org/officeDocument/2006/relationships/hyperlink" Target="http://www.targetscan.org/cgi-bin/targetscan/vert_61/view_gene.cgi?taxid=9606&amp;rs=NM_153347&amp;members=miR-3607-3p&amp;showcnc=1&amp;shownc=1&amp;showncf=1" TargetMode="External"/><Relationship Id="rId241" Type="http://schemas.openxmlformats.org/officeDocument/2006/relationships/hyperlink" Target="http://www.targetscan.org/cgi-bin/targetscan/vert_61/view_gene.cgi?taxid=9606&amp;rs=NM_032012&amp;members=miR-3607-3p&amp;showcnc=1&amp;shownc=1&amp;showncf=1" TargetMode="External"/><Relationship Id="rId437" Type="http://schemas.openxmlformats.org/officeDocument/2006/relationships/hyperlink" Target="http://www.targetscan.org/cgi-bin/targetscan/vert_61/view_gene.cgi?taxid=9606&amp;rs=NM_000876&amp;members=miR-3607-3p&amp;showcnc=1&amp;shownc=1&amp;showncf=1" TargetMode="External"/><Relationship Id="rId479" Type="http://schemas.openxmlformats.org/officeDocument/2006/relationships/hyperlink" Target="http://www.targetscan.org/cgi-bin/targetscan/vert_61/view_gene.cgi?taxid=9606&amp;rs=NM_021961&amp;members=miR-3607-3p&amp;showcnc=1&amp;shownc=1&amp;showncf=1" TargetMode="External"/><Relationship Id="rId644" Type="http://schemas.openxmlformats.org/officeDocument/2006/relationships/hyperlink" Target="http://www.targetscan.org/cgi-bin/targetscan/vert_61/view_gene.cgi?taxid=9606&amp;rs=NM_002725&amp;members=miR-3607-3p&amp;showcnc=1&amp;shownc=1&amp;showncf=1" TargetMode="External"/><Relationship Id="rId686" Type="http://schemas.openxmlformats.org/officeDocument/2006/relationships/hyperlink" Target="http://www.targetscan.org/cgi-bin/targetscan/vert_61/view_gene.cgi?taxid=9606&amp;rs=NM_144993&amp;members=miR-3607-3p&amp;showcnc=1&amp;shownc=1&amp;showncf=1" TargetMode="External"/><Relationship Id="rId36" Type="http://schemas.openxmlformats.org/officeDocument/2006/relationships/hyperlink" Target="http://www.targetscan.org/cgi-bin/targetscan/vert_61/view_gene.cgi?taxid=9606&amp;rs=NM_001142640&amp;members=miR-3607-3p&amp;showcnc=1&amp;shownc=1&amp;showncf=1" TargetMode="External"/><Relationship Id="rId283" Type="http://schemas.openxmlformats.org/officeDocument/2006/relationships/hyperlink" Target="http://www.targetscan.org/cgi-bin/targetscan/vert_61/view_gene.cgi?taxid=9606&amp;rs=NM_057175&amp;members=miR-3607-3p&amp;showcnc=1&amp;shownc=1&amp;showncf=1" TargetMode="External"/><Relationship Id="rId339" Type="http://schemas.openxmlformats.org/officeDocument/2006/relationships/hyperlink" Target="http://www.targetscan.org/cgi-bin/targetscan/vert_61/view_gene.cgi?taxid=9606&amp;rs=NM_006460&amp;members=miR-3607-3p&amp;showcnc=1&amp;shownc=1&amp;showncf=1" TargetMode="External"/><Relationship Id="rId490" Type="http://schemas.openxmlformats.org/officeDocument/2006/relationships/hyperlink" Target="http://www.targetscan.org/cgi-bin/targetscan/vert_61/view_gene.cgi?taxid=9606&amp;rs=NM_001042559&amp;members=miR-3607-3p&amp;showcnc=1&amp;shownc=1&amp;showncf=1" TargetMode="External"/><Relationship Id="rId504" Type="http://schemas.openxmlformats.org/officeDocument/2006/relationships/hyperlink" Target="http://www.targetscan.org/cgi-bin/targetscan/vert_61/view_gene.cgi?taxid=9606&amp;rs=NM_018718&amp;members=miR-3607-3p&amp;showcnc=1&amp;shownc=1&amp;showncf=1" TargetMode="External"/><Relationship Id="rId546" Type="http://schemas.openxmlformats.org/officeDocument/2006/relationships/hyperlink" Target="http://www.targetscan.org/cgi-bin/targetscan/vert_61/view_gene.cgi?taxid=9606&amp;rs=NM_001142641&amp;members=miR-3607-3p&amp;showcnc=1&amp;shownc=1&amp;showncf=1" TargetMode="External"/><Relationship Id="rId711" Type="http://schemas.openxmlformats.org/officeDocument/2006/relationships/hyperlink" Target="http://www.targetscan.org/cgi-bin/targetscan/vert_61/view_gene.cgi?taxid=9606&amp;rs=NM_014938&amp;members=miR-3607-3p&amp;showcnc=1&amp;shownc=1&amp;showncf=1" TargetMode="External"/><Relationship Id="rId78" Type="http://schemas.openxmlformats.org/officeDocument/2006/relationships/hyperlink" Target="http://www.targetscan.org/cgi-bin/targetscan/vert_61/view_gene.cgi?taxid=9606&amp;rs=NM_000232&amp;members=miR-3607-3p&amp;showcnc=1&amp;shownc=1&amp;showncf=1" TargetMode="External"/><Relationship Id="rId101" Type="http://schemas.openxmlformats.org/officeDocument/2006/relationships/hyperlink" Target="http://www.targetscan.org/cgi-bin/targetscan/vert_61/view_gene.cgi?taxid=9606&amp;rs=NM_024590&amp;members=miR-3607-3p&amp;showcnc=1&amp;shownc=1&amp;showncf=1" TargetMode="External"/><Relationship Id="rId143" Type="http://schemas.openxmlformats.org/officeDocument/2006/relationships/hyperlink" Target="http://www.targetscan.org/cgi-bin/targetscan/vert_61/view_gene.cgi?taxid=9606&amp;rs=NM_018697&amp;members=miR-3607-3p&amp;showcnc=1&amp;shownc=1&amp;showncf=1" TargetMode="External"/><Relationship Id="rId185" Type="http://schemas.openxmlformats.org/officeDocument/2006/relationships/hyperlink" Target="http://www.targetscan.org/cgi-bin/targetscan/vert_61/view_gene.cgi?taxid=9606&amp;rs=NM_001100819&amp;members=miR-3607-3p&amp;showcnc=1&amp;shownc=1&amp;showncf=1" TargetMode="External"/><Relationship Id="rId350" Type="http://schemas.openxmlformats.org/officeDocument/2006/relationships/hyperlink" Target="http://www.targetscan.org/cgi-bin/targetscan/vert_61/view_gene.cgi?taxid=9606&amp;rs=NM_080872&amp;members=miR-3607-3p&amp;showcnc=1&amp;shownc=1&amp;showncf=1" TargetMode="External"/><Relationship Id="rId406" Type="http://schemas.openxmlformats.org/officeDocument/2006/relationships/hyperlink" Target="http://www.targetscan.org/cgi-bin/targetscan/vert_61/view_gene.cgi?taxid=9606&amp;rs=NM_002515&amp;members=miR-3607-3p&amp;showcnc=1&amp;shownc=1&amp;showncf=1" TargetMode="External"/><Relationship Id="rId588" Type="http://schemas.openxmlformats.org/officeDocument/2006/relationships/hyperlink" Target="http://www.targetscan.org/cgi-bin/targetscan/vert_61/view_gene.cgi?taxid=9606&amp;rs=NM_032961&amp;members=miR-3607-3p&amp;showcnc=1&amp;shownc=1&amp;showncf=1" TargetMode="External"/><Relationship Id="rId9" Type="http://schemas.openxmlformats.org/officeDocument/2006/relationships/hyperlink" Target="http://www.targetscan.org/cgi-bin/targetscan/vert_61/view_gene.cgi?taxid=9606&amp;rs=NM_001839&amp;members=miR-3607-3p&amp;showcnc=1&amp;shownc=1&amp;showncf=1" TargetMode="External"/><Relationship Id="rId210" Type="http://schemas.openxmlformats.org/officeDocument/2006/relationships/hyperlink" Target="http://www.targetscan.org/cgi-bin/targetscan/vert_61/view_gene.cgi?taxid=9606&amp;rs=NM_018362&amp;members=miR-3607-3p&amp;showcnc=1&amp;shownc=1&amp;showncf=1" TargetMode="External"/><Relationship Id="rId392" Type="http://schemas.openxmlformats.org/officeDocument/2006/relationships/hyperlink" Target="http://www.targetscan.org/cgi-bin/targetscan/vert_61/view_gene.cgi?taxid=9606&amp;rs=NM_001164796&amp;members=miR-3607-3p&amp;showcnc=1&amp;shownc=1&amp;showncf=1" TargetMode="External"/><Relationship Id="rId448" Type="http://schemas.openxmlformats.org/officeDocument/2006/relationships/hyperlink" Target="http://www.targetscan.org/cgi-bin/targetscan/vert_61/view_gene.cgi?taxid=9606&amp;rs=NM_001008537&amp;members=miR-3607-3p&amp;showcnc=1&amp;shownc=1&amp;showncf=1" TargetMode="External"/><Relationship Id="rId613" Type="http://schemas.openxmlformats.org/officeDocument/2006/relationships/hyperlink" Target="http://www.targetscan.org/cgi-bin/targetscan/vert_61/view_gene.cgi?taxid=9606&amp;rs=NM_018644&amp;members=miR-3607-3p&amp;showcnc=1&amp;shownc=1&amp;showncf=1" TargetMode="External"/><Relationship Id="rId655" Type="http://schemas.openxmlformats.org/officeDocument/2006/relationships/hyperlink" Target="http://www.targetscan.org/cgi-bin/targetscan/vert_61/view_gene.cgi?taxid=9606&amp;rs=NM_001532&amp;members=miR-3607-3p&amp;showcnc=1&amp;shownc=1&amp;showncf=1" TargetMode="External"/><Relationship Id="rId697" Type="http://schemas.openxmlformats.org/officeDocument/2006/relationships/hyperlink" Target="http://www.targetscan.org/cgi-bin/targetscan/vert_61/view_gene.cgi?taxid=9606&amp;rs=NM_001012426&amp;members=miR-3607-3p&amp;showcnc=1&amp;shownc=1&amp;showncf=1" TargetMode="External"/><Relationship Id="rId252" Type="http://schemas.openxmlformats.org/officeDocument/2006/relationships/hyperlink" Target="http://www.targetscan.org/cgi-bin/targetscan/vert_61/view_gene.cgi?taxid=9606&amp;rs=NM_017412&amp;members=miR-3607-3p&amp;showcnc=1&amp;shownc=1&amp;showncf=1" TargetMode="External"/><Relationship Id="rId294" Type="http://schemas.openxmlformats.org/officeDocument/2006/relationships/hyperlink" Target="http://www.targetscan.org/cgi-bin/targetscan/vert_61/view_gene.cgi?taxid=9606&amp;rs=NM_006391&amp;members=miR-3607-3p&amp;showcnc=1&amp;shownc=1&amp;showncf=1" TargetMode="External"/><Relationship Id="rId308" Type="http://schemas.openxmlformats.org/officeDocument/2006/relationships/hyperlink" Target="http://www.targetscan.org/cgi-bin/targetscan/vert_61/view_gene.cgi?taxid=9606&amp;rs=NM_014365&amp;members=miR-3607-3p&amp;showcnc=1&amp;shownc=1&amp;showncf=1" TargetMode="External"/><Relationship Id="rId515" Type="http://schemas.openxmlformats.org/officeDocument/2006/relationships/hyperlink" Target="http://www.targetscan.org/cgi-bin/targetscan/vert_61/view_gene.cgi?taxid=9606&amp;rs=NM_002504&amp;members=miR-3607-3p&amp;showcnc=1&amp;shownc=1&amp;showncf=1" TargetMode="External"/><Relationship Id="rId722" Type="http://schemas.openxmlformats.org/officeDocument/2006/relationships/hyperlink" Target="http://www.targetscan.org/cgi-bin/targetscan/vert_61/view_gene.cgi?taxid=9606&amp;rs=NM_002886&amp;members=miR-3607-3p&amp;showcnc=1&amp;shownc=1&amp;showncf=1" TargetMode="External"/><Relationship Id="rId47" Type="http://schemas.openxmlformats.org/officeDocument/2006/relationships/hyperlink" Target="http://www.targetscan.org/cgi-bin/targetscan/vert_61/view_gene.cgi?taxid=9606&amp;rs=NM_001042475&amp;members=miR-3607-3p&amp;showcnc=1&amp;shownc=1&amp;showncf=1" TargetMode="External"/><Relationship Id="rId89" Type="http://schemas.openxmlformats.org/officeDocument/2006/relationships/hyperlink" Target="http://www.targetscan.org/cgi-bin/targetscan/vert_61/view_gene.cgi?taxid=9606&amp;rs=NM_001166055&amp;members=miR-3607-3p&amp;showcnc=1&amp;shownc=1&amp;showncf=1" TargetMode="External"/><Relationship Id="rId112" Type="http://schemas.openxmlformats.org/officeDocument/2006/relationships/hyperlink" Target="http://www.targetscan.org/cgi-bin/targetscan/vert_61/view_gene.cgi?taxid=9606&amp;rs=NM_000239&amp;members=miR-3607-3p&amp;showcnc=1&amp;shownc=1&amp;showncf=1" TargetMode="External"/><Relationship Id="rId154" Type="http://schemas.openxmlformats.org/officeDocument/2006/relationships/hyperlink" Target="http://www.targetscan.org/cgi-bin/targetscan/vert_61/view_gene.cgi?taxid=9606&amp;rs=NM_001164496&amp;members=miR-3607-3p&amp;showcnc=1&amp;shownc=1&amp;showncf=1" TargetMode="External"/><Relationship Id="rId361" Type="http://schemas.openxmlformats.org/officeDocument/2006/relationships/hyperlink" Target="http://www.targetscan.org/cgi-bin/targetscan/vert_61/view_gene.cgi?taxid=9606&amp;rs=NM_005385&amp;members=miR-3607-3p&amp;showcnc=1&amp;shownc=1&amp;showncf=1" TargetMode="External"/><Relationship Id="rId557" Type="http://schemas.openxmlformats.org/officeDocument/2006/relationships/hyperlink" Target="http://www.targetscan.org/cgi-bin/targetscan/vert_61/view_gene.cgi?taxid=9606&amp;rs=NM_001085400&amp;members=miR-3607-3p&amp;showcnc=1&amp;shownc=1&amp;showncf=1" TargetMode="External"/><Relationship Id="rId599" Type="http://schemas.openxmlformats.org/officeDocument/2006/relationships/hyperlink" Target="http://www.targetscan.org/cgi-bin/targetscan/vert_61/view_gene.cgi?taxid=9606&amp;rs=NM_003474&amp;members=miR-3607-3p&amp;showcnc=1&amp;shownc=1&amp;showncf=1" TargetMode="External"/><Relationship Id="rId196" Type="http://schemas.openxmlformats.org/officeDocument/2006/relationships/hyperlink" Target="http://www.targetscan.org/cgi-bin/targetscan/vert_61/view_gene.cgi?taxid=9606&amp;rs=NM_002738&amp;members=miR-3607-3p&amp;showcnc=1&amp;shownc=1&amp;showncf=1" TargetMode="External"/><Relationship Id="rId417" Type="http://schemas.openxmlformats.org/officeDocument/2006/relationships/hyperlink" Target="http://www.targetscan.org/cgi-bin/targetscan/vert_61/view_gene.cgi?taxid=9606&amp;rs=NM_003286&amp;members=miR-3607-3p&amp;showcnc=1&amp;shownc=1&amp;showncf=1" TargetMode="External"/><Relationship Id="rId459" Type="http://schemas.openxmlformats.org/officeDocument/2006/relationships/hyperlink" Target="http://www.targetscan.org/cgi-bin/targetscan/vert_61/view_gene.cgi?taxid=9606&amp;rs=NM_001168683&amp;members=miR-3607-3p&amp;showcnc=1&amp;shownc=1&amp;showncf=1" TargetMode="External"/><Relationship Id="rId624" Type="http://schemas.openxmlformats.org/officeDocument/2006/relationships/hyperlink" Target="http://www.targetscan.org/cgi-bin/targetscan/vert_61/view_gene.cgi?taxid=9606&amp;rs=NM_004514&amp;members=miR-3607-3p&amp;showcnc=1&amp;shownc=1&amp;showncf=1" TargetMode="External"/><Relationship Id="rId666" Type="http://schemas.openxmlformats.org/officeDocument/2006/relationships/hyperlink" Target="http://www.targetscan.org/cgi-bin/targetscan/vert_61/view_gene.cgi?taxid=9606&amp;rs=NM_001172774&amp;members=miR-3607-3p&amp;showcnc=1&amp;shownc=1&amp;showncf=1" TargetMode="External"/><Relationship Id="rId16" Type="http://schemas.openxmlformats.org/officeDocument/2006/relationships/hyperlink" Target="http://www.targetscan.org/cgi-bin/targetscan/vert_61/view_gene.cgi?taxid=9606&amp;rs=NM_014220&amp;members=miR-3607-3p&amp;showcnc=1&amp;shownc=1&amp;showncf=1" TargetMode="External"/><Relationship Id="rId221" Type="http://schemas.openxmlformats.org/officeDocument/2006/relationships/hyperlink" Target="http://www.targetscan.org/cgi-bin/targetscan/vert_61/view_gene.cgi?taxid=9606&amp;rs=NM_015036&amp;members=miR-3607-3p&amp;showcnc=1&amp;shownc=1&amp;showncf=1" TargetMode="External"/><Relationship Id="rId263" Type="http://schemas.openxmlformats.org/officeDocument/2006/relationships/hyperlink" Target="http://www.targetscan.org/cgi-bin/targetscan/vert_61/view_gene.cgi?taxid=9606&amp;rs=NM_001358&amp;members=miR-3607-3p&amp;showcnc=1&amp;shownc=1&amp;showncf=1" TargetMode="External"/><Relationship Id="rId319" Type="http://schemas.openxmlformats.org/officeDocument/2006/relationships/hyperlink" Target="http://www.targetscan.org/cgi-bin/targetscan/vert_61/view_gene.cgi?taxid=9606&amp;rs=NM_001242318&amp;members=miR-3607-3p&amp;showcnc=1&amp;shownc=1&amp;showncf=1" TargetMode="External"/><Relationship Id="rId470" Type="http://schemas.openxmlformats.org/officeDocument/2006/relationships/hyperlink" Target="http://www.targetscan.org/cgi-bin/targetscan/vert_61/view_gene.cgi?taxid=9606&amp;rs=NM_020748&amp;members=miR-3607-3p&amp;showcnc=1&amp;shownc=1&amp;showncf=1" TargetMode="External"/><Relationship Id="rId526" Type="http://schemas.openxmlformats.org/officeDocument/2006/relationships/hyperlink" Target="http://www.targetscan.org/cgi-bin/targetscan/vert_61/view_gene.cgi?taxid=9606&amp;rs=NM_015297&amp;members=miR-3607-3p&amp;showcnc=1&amp;shownc=1&amp;showncf=1" TargetMode="External"/><Relationship Id="rId58" Type="http://schemas.openxmlformats.org/officeDocument/2006/relationships/hyperlink" Target="http://www.targetscan.org/cgi-bin/targetscan/vert_61/view_gene.cgi?taxid=9606&amp;rs=NM_022458&amp;members=miR-3607-3p&amp;showcnc=1&amp;shownc=1&amp;showncf=1" TargetMode="External"/><Relationship Id="rId123" Type="http://schemas.openxmlformats.org/officeDocument/2006/relationships/hyperlink" Target="http://www.targetscan.org/cgi-bin/targetscan/vert_61/view_gene.cgi?taxid=9606&amp;rs=NM_206967&amp;members=miR-3607-3p&amp;showcnc=1&amp;shownc=1&amp;showncf=1" TargetMode="External"/><Relationship Id="rId330" Type="http://schemas.openxmlformats.org/officeDocument/2006/relationships/hyperlink" Target="http://www.targetscan.org/cgi-bin/targetscan/vert_61/view_gene.cgi?taxid=9606&amp;rs=NM_001145853&amp;members=miR-3607-3p&amp;showcnc=1&amp;shownc=1&amp;showncf=1" TargetMode="External"/><Relationship Id="rId568" Type="http://schemas.openxmlformats.org/officeDocument/2006/relationships/hyperlink" Target="http://www.targetscan.org/cgi-bin/targetscan/vert_61/view_gene.cgi?taxid=9606&amp;rs=NM_001126049&amp;members=miR-3607-3p&amp;showcnc=1&amp;shownc=1&amp;showncf=1" TargetMode="External"/><Relationship Id="rId733" Type="http://schemas.openxmlformats.org/officeDocument/2006/relationships/hyperlink" Target="http://www.targetscan.org/cgi-bin/targetscan/vert_61/view_gene.cgi?taxid=9606&amp;rs=NM_001134223&amp;members=miR-3607-3p&amp;showcnc=1&amp;shownc=1&amp;showncf=1" TargetMode="External"/><Relationship Id="rId165" Type="http://schemas.openxmlformats.org/officeDocument/2006/relationships/hyperlink" Target="http://www.targetscan.org/cgi-bin/targetscan/vert_61/view_gene.cgi?taxid=9606&amp;rs=NM_032124&amp;members=miR-3607-3p&amp;showcnc=1&amp;shownc=1&amp;showncf=1" TargetMode="External"/><Relationship Id="rId372" Type="http://schemas.openxmlformats.org/officeDocument/2006/relationships/hyperlink" Target="http://www.targetscan.org/cgi-bin/targetscan/vert_61/view_gene.cgi?taxid=9606&amp;rs=NM_006581&amp;members=miR-3607-3p&amp;showcnc=1&amp;shownc=1&amp;showncf=1" TargetMode="External"/><Relationship Id="rId428" Type="http://schemas.openxmlformats.org/officeDocument/2006/relationships/hyperlink" Target="http://www.targetscan.org/cgi-bin/targetscan/vert_61/view_gene.cgi?taxid=9606&amp;rs=NM_006282&amp;members=miR-3607-3p&amp;showcnc=1&amp;shownc=1&amp;showncf=1" TargetMode="External"/><Relationship Id="rId635" Type="http://schemas.openxmlformats.org/officeDocument/2006/relationships/hyperlink" Target="http://www.targetscan.org/cgi-bin/targetscan/vert_61/view_gene.cgi?taxid=9606&amp;rs=NM_001010922&amp;members=miR-3607-3p&amp;showcnc=1&amp;shownc=1&amp;showncf=1" TargetMode="External"/><Relationship Id="rId677" Type="http://schemas.openxmlformats.org/officeDocument/2006/relationships/hyperlink" Target="http://www.targetscan.org/cgi-bin/targetscan/vert_61/view_gene.cgi?taxid=9606&amp;rs=NM_139283&amp;members=miR-3607-3p&amp;showcnc=1&amp;shownc=1&amp;showncf=1" TargetMode="External"/><Relationship Id="rId232" Type="http://schemas.openxmlformats.org/officeDocument/2006/relationships/hyperlink" Target="http://www.targetscan.org/cgi-bin/targetscan/vert_61/view_gene.cgi?taxid=9606&amp;rs=NM_015464&amp;members=miR-3607-3p&amp;showcnc=1&amp;shownc=1&amp;showncf=1" TargetMode="External"/><Relationship Id="rId274" Type="http://schemas.openxmlformats.org/officeDocument/2006/relationships/hyperlink" Target="http://www.targetscan.org/cgi-bin/targetscan/vert_61/view_gene.cgi?taxid=9606&amp;rs=NM_030806&amp;members=miR-3607-3p&amp;showcnc=1&amp;shownc=1&amp;showncf=1" TargetMode="External"/><Relationship Id="rId481" Type="http://schemas.openxmlformats.org/officeDocument/2006/relationships/hyperlink" Target="http://www.targetscan.org/cgi-bin/targetscan/vert_61/view_gene.cgi?taxid=9606&amp;rs=NM_001941&amp;members=miR-3607-3p&amp;showcnc=1&amp;shownc=1&amp;showncf=1" TargetMode="External"/><Relationship Id="rId702" Type="http://schemas.openxmlformats.org/officeDocument/2006/relationships/hyperlink" Target="http://www.targetscan.org/cgi-bin/targetscan/vert_61/view_gene.cgi?taxid=9606&amp;rs=NM_018361&amp;members=miR-3607-3p&amp;showcnc=1&amp;shownc=1&amp;showncf=1" TargetMode="External"/><Relationship Id="rId27" Type="http://schemas.openxmlformats.org/officeDocument/2006/relationships/hyperlink" Target="http://www.targetscan.org/cgi-bin/targetscan/vert_61/view_gene.cgi?taxid=9606&amp;rs=NM_005207&amp;members=miR-3607-3p&amp;showcnc=1&amp;shownc=1&amp;showncf=1" TargetMode="External"/><Relationship Id="rId69" Type="http://schemas.openxmlformats.org/officeDocument/2006/relationships/hyperlink" Target="http://www.targetscan.org/cgi-bin/targetscan/vert_61/view_gene.cgi?taxid=9606&amp;rs=NM_001166139&amp;members=miR-3607-3p&amp;showcnc=1&amp;shownc=1&amp;showncf=1" TargetMode="External"/><Relationship Id="rId134" Type="http://schemas.openxmlformats.org/officeDocument/2006/relationships/hyperlink" Target="http://www.targetscan.org/cgi-bin/targetscan/vert_61/view_gene.cgi?taxid=9606&amp;rs=NM_001136469&amp;members=miR-3607-3p&amp;showcnc=1&amp;shownc=1&amp;showncf=1" TargetMode="External"/><Relationship Id="rId537" Type="http://schemas.openxmlformats.org/officeDocument/2006/relationships/hyperlink" Target="http://www.targetscan.org/cgi-bin/targetscan/vert_61/view_gene.cgi?taxid=9606&amp;rs=NM_005633&amp;members=miR-3607-3p&amp;showcnc=1&amp;shownc=1&amp;showncf=1" TargetMode="External"/><Relationship Id="rId579" Type="http://schemas.openxmlformats.org/officeDocument/2006/relationships/hyperlink" Target="http://www.targetscan.org/cgi-bin/targetscan/vert_61/view_gene.cgi?taxid=9606&amp;rs=NM_001241&amp;members=miR-3607-3p&amp;showcnc=1&amp;shownc=1&amp;showncf=1" TargetMode="External"/><Relationship Id="rId80" Type="http://schemas.openxmlformats.org/officeDocument/2006/relationships/hyperlink" Target="http://www.targetscan.org/cgi-bin/targetscan/vert_61/view_gene.cgi?taxid=9606&amp;rs=NM_014421&amp;members=miR-3607-3p&amp;showcnc=1&amp;shownc=1&amp;showncf=1" TargetMode="External"/><Relationship Id="rId176" Type="http://schemas.openxmlformats.org/officeDocument/2006/relationships/hyperlink" Target="http://www.targetscan.org/cgi-bin/targetscan/vert_61/view_gene.cgi?taxid=9606&amp;rs=NM_005665&amp;members=miR-3607-3p&amp;showcnc=1&amp;shownc=1&amp;showncf=1" TargetMode="External"/><Relationship Id="rId341" Type="http://schemas.openxmlformats.org/officeDocument/2006/relationships/hyperlink" Target="http://www.targetscan.org/cgi-bin/targetscan/vert_61/view_gene.cgi?taxid=9606&amp;rs=NM_025268&amp;members=miR-3607-3p&amp;showcnc=1&amp;shownc=1&amp;showncf=1" TargetMode="External"/><Relationship Id="rId383" Type="http://schemas.openxmlformats.org/officeDocument/2006/relationships/hyperlink" Target="http://www.targetscan.org/cgi-bin/targetscan/vert_61/view_gene.cgi?taxid=9606&amp;rs=NM_016076&amp;members=miR-3607-3p&amp;showcnc=1&amp;shownc=1&amp;showncf=1" TargetMode="External"/><Relationship Id="rId439" Type="http://schemas.openxmlformats.org/officeDocument/2006/relationships/hyperlink" Target="http://www.targetscan.org/cgi-bin/targetscan/vert_61/view_gene.cgi?taxid=9606&amp;rs=NM_002226&amp;members=miR-3607-3p&amp;showcnc=1&amp;shownc=1&amp;showncf=1" TargetMode="External"/><Relationship Id="rId590" Type="http://schemas.openxmlformats.org/officeDocument/2006/relationships/hyperlink" Target="http://www.targetscan.org/cgi-bin/targetscan/vert_61/view_gene.cgi?taxid=9606&amp;rs=NM_032825&amp;members=miR-3607-3p&amp;showcnc=1&amp;shownc=1&amp;showncf=1" TargetMode="External"/><Relationship Id="rId604" Type="http://schemas.openxmlformats.org/officeDocument/2006/relationships/hyperlink" Target="http://www.targetscan.org/cgi-bin/targetscan/vert_61/view_gene.cgi?taxid=9606&amp;rs=NM_001033044&amp;members=miR-3607-3p&amp;showcnc=1&amp;shownc=1&amp;showncf=1" TargetMode="External"/><Relationship Id="rId646" Type="http://schemas.openxmlformats.org/officeDocument/2006/relationships/hyperlink" Target="http://www.targetscan.org/cgi-bin/targetscan/vert_61/view_gene.cgi?taxid=9606&amp;rs=NM_001242312&amp;members=miR-3607-3p&amp;showcnc=1&amp;shownc=1&amp;showncf=1" TargetMode="External"/><Relationship Id="rId201" Type="http://schemas.openxmlformats.org/officeDocument/2006/relationships/hyperlink" Target="http://www.targetscan.org/cgi-bin/targetscan/vert_61/view_gene.cgi?taxid=9606&amp;rs=NM_006298&amp;members=miR-3607-3p&amp;showcnc=1&amp;shownc=1&amp;showncf=1" TargetMode="External"/><Relationship Id="rId243" Type="http://schemas.openxmlformats.org/officeDocument/2006/relationships/hyperlink" Target="http://www.targetscan.org/cgi-bin/targetscan/vert_61/view_gene.cgi?taxid=9606&amp;rs=NM_003478&amp;members=miR-3607-3p&amp;showcnc=1&amp;shownc=1&amp;showncf=1" TargetMode="External"/><Relationship Id="rId285" Type="http://schemas.openxmlformats.org/officeDocument/2006/relationships/hyperlink" Target="http://www.targetscan.org/cgi-bin/targetscan/vert_61/view_gene.cgi?taxid=9606&amp;rs=NM_001112717&amp;members=miR-3607-3p&amp;showcnc=1&amp;shownc=1&amp;showncf=1" TargetMode="External"/><Relationship Id="rId450" Type="http://schemas.openxmlformats.org/officeDocument/2006/relationships/hyperlink" Target="http://www.targetscan.org/cgi-bin/targetscan/vert_61/view_gene.cgi?taxid=9606&amp;rs=NM_022574&amp;members=miR-3607-3p&amp;showcnc=1&amp;shownc=1&amp;showncf=1" TargetMode="External"/><Relationship Id="rId506" Type="http://schemas.openxmlformats.org/officeDocument/2006/relationships/hyperlink" Target="http://www.targetscan.org/cgi-bin/targetscan/vert_61/view_gene.cgi?taxid=9606&amp;rs=NM_020940&amp;members=miR-3607-3p&amp;showcnc=1&amp;shownc=1&amp;showncf=1" TargetMode="External"/><Relationship Id="rId688" Type="http://schemas.openxmlformats.org/officeDocument/2006/relationships/hyperlink" Target="http://www.targetscan.org/cgi-bin/targetscan/vert_61/view_gene.cgi?taxid=9606&amp;rs=NM_152787&amp;members=miR-3607-3p&amp;showcnc=1&amp;shownc=1&amp;showncf=1" TargetMode="External"/><Relationship Id="rId38" Type="http://schemas.openxmlformats.org/officeDocument/2006/relationships/hyperlink" Target="http://www.targetscan.org/cgi-bin/targetscan/vert_61/view_gene.cgi?taxid=9606&amp;rs=NM_001193522&amp;members=miR-3607-3p&amp;showcnc=1&amp;shownc=1&amp;showncf=1" TargetMode="External"/><Relationship Id="rId103" Type="http://schemas.openxmlformats.org/officeDocument/2006/relationships/hyperlink" Target="http://www.targetscan.org/cgi-bin/targetscan/vert_61/view_gene.cgi?taxid=9606&amp;rs=NM_001037872&amp;members=miR-3607-3p&amp;showcnc=1&amp;shownc=1&amp;showncf=1" TargetMode="External"/><Relationship Id="rId310" Type="http://schemas.openxmlformats.org/officeDocument/2006/relationships/hyperlink" Target="http://www.targetscan.org/cgi-bin/targetscan/vert_61/view_gene.cgi?taxid=9606&amp;rs=NM_004857&amp;members=miR-3607-3p&amp;showcnc=1&amp;shownc=1&amp;showncf=1" TargetMode="External"/><Relationship Id="rId492" Type="http://schemas.openxmlformats.org/officeDocument/2006/relationships/hyperlink" Target="http://www.targetscan.org/cgi-bin/targetscan/vert_61/view_gene.cgi?taxid=9606&amp;rs=NM_022048&amp;members=miR-3607-3p&amp;showcnc=1&amp;shownc=1&amp;showncf=1" TargetMode="External"/><Relationship Id="rId548" Type="http://schemas.openxmlformats.org/officeDocument/2006/relationships/hyperlink" Target="http://www.targetscan.org/cgi-bin/targetscan/vert_61/view_gene.cgi?taxid=9606&amp;rs=NM_001167738&amp;members=miR-3607-3p&amp;showcnc=1&amp;shownc=1&amp;showncf=1" TargetMode="External"/><Relationship Id="rId713" Type="http://schemas.openxmlformats.org/officeDocument/2006/relationships/hyperlink" Target="http://www.targetscan.org/cgi-bin/targetscan/vert_61/view_gene.cgi?taxid=9606&amp;rs=NM_015205&amp;members=miR-3607-3p&amp;showcnc=1&amp;shownc=1&amp;showncf=1" TargetMode="External"/><Relationship Id="rId91" Type="http://schemas.openxmlformats.org/officeDocument/2006/relationships/hyperlink" Target="http://www.targetscan.org/cgi-bin/targetscan/vert_61/view_gene.cgi?taxid=9606&amp;rs=NM_001002912&amp;members=miR-3607-3p&amp;showcnc=1&amp;shownc=1&amp;showncf=1" TargetMode="External"/><Relationship Id="rId145" Type="http://schemas.openxmlformats.org/officeDocument/2006/relationships/hyperlink" Target="http://www.targetscan.org/cgi-bin/targetscan/vert_61/view_gene.cgi?taxid=9606&amp;rs=NM_001143888&amp;members=miR-3607-3p&amp;showcnc=1&amp;shownc=1&amp;showncf=1" TargetMode="External"/><Relationship Id="rId187" Type="http://schemas.openxmlformats.org/officeDocument/2006/relationships/hyperlink" Target="http://www.targetscan.org/cgi-bin/targetscan/vert_61/view_gene.cgi?taxid=9606&amp;rs=NM_001202464&amp;members=miR-3607-3p&amp;showcnc=1&amp;shownc=1&amp;showncf=1" TargetMode="External"/><Relationship Id="rId352" Type="http://schemas.openxmlformats.org/officeDocument/2006/relationships/hyperlink" Target="http://www.targetscan.org/cgi-bin/targetscan/vert_61/view_gene.cgi?taxid=9606&amp;rs=NM_000840&amp;members=miR-3607-3p&amp;showcnc=1&amp;shownc=1&amp;showncf=1" TargetMode="External"/><Relationship Id="rId394" Type="http://schemas.openxmlformats.org/officeDocument/2006/relationships/hyperlink" Target="http://www.targetscan.org/cgi-bin/targetscan/vert_61/view_gene.cgi?taxid=9606&amp;rs=NM_003590&amp;members=miR-3607-3p&amp;showcnc=1&amp;shownc=1&amp;showncf=1" TargetMode="External"/><Relationship Id="rId408" Type="http://schemas.openxmlformats.org/officeDocument/2006/relationships/hyperlink" Target="http://www.targetscan.org/cgi-bin/targetscan/vert_61/view_gene.cgi?taxid=9606&amp;rs=NM_001001936&amp;members=miR-3607-3p&amp;showcnc=1&amp;shownc=1&amp;showncf=1" TargetMode="External"/><Relationship Id="rId615" Type="http://schemas.openxmlformats.org/officeDocument/2006/relationships/hyperlink" Target="http://www.targetscan.org/cgi-bin/targetscan/vert_61/view_gene.cgi?taxid=9606&amp;rs=NM_001199880&amp;members=miR-3607-3p&amp;showcnc=1&amp;shownc=1&amp;showncf=1" TargetMode="External"/><Relationship Id="rId212" Type="http://schemas.openxmlformats.org/officeDocument/2006/relationships/hyperlink" Target="http://www.targetscan.org/cgi-bin/targetscan/vert_61/view_gene.cgi?taxid=9606&amp;rs=NM_001198812&amp;members=miR-3607-3p&amp;showcnc=1&amp;shownc=1&amp;showncf=1" TargetMode="External"/><Relationship Id="rId254" Type="http://schemas.openxmlformats.org/officeDocument/2006/relationships/hyperlink" Target="http://www.targetscan.org/cgi-bin/targetscan/vert_61/view_gene.cgi?taxid=9606&amp;rs=NM_001178137&amp;members=miR-3607-3p&amp;showcnc=1&amp;shownc=1&amp;showncf=1" TargetMode="External"/><Relationship Id="rId657" Type="http://schemas.openxmlformats.org/officeDocument/2006/relationships/hyperlink" Target="http://www.targetscan.org/cgi-bin/targetscan/vert_61/view_gene.cgi?taxid=9606&amp;rs=NM_001039618&amp;members=miR-3607-3p&amp;showcnc=1&amp;shownc=1&amp;showncf=1" TargetMode="External"/><Relationship Id="rId699" Type="http://schemas.openxmlformats.org/officeDocument/2006/relationships/hyperlink" Target="http://www.targetscan.org/cgi-bin/targetscan/vert_61/view_gene.cgi?taxid=9606&amp;rs=NM_005909&amp;members=miR-3607-3p&amp;showcnc=1&amp;shownc=1&amp;showncf=1" TargetMode="External"/><Relationship Id="rId49" Type="http://schemas.openxmlformats.org/officeDocument/2006/relationships/hyperlink" Target="http://www.targetscan.org/cgi-bin/targetscan/vert_61/view_gene.cgi?taxid=9606&amp;rs=NM_001170765&amp;members=miR-3607-3p&amp;showcnc=1&amp;shownc=1&amp;showncf=1" TargetMode="External"/><Relationship Id="rId114" Type="http://schemas.openxmlformats.org/officeDocument/2006/relationships/hyperlink" Target="http://www.targetscan.org/cgi-bin/targetscan/vert_61/view_gene.cgi?taxid=9606&amp;rs=NM_001039111&amp;members=miR-3607-3p&amp;showcnc=1&amp;shownc=1&amp;showncf=1" TargetMode="External"/><Relationship Id="rId296" Type="http://schemas.openxmlformats.org/officeDocument/2006/relationships/hyperlink" Target="http://www.targetscan.org/cgi-bin/targetscan/vert_61/view_gene.cgi?taxid=9606&amp;rs=NM_005590&amp;members=miR-3607-3p&amp;showcnc=1&amp;shownc=1&amp;showncf=1" TargetMode="External"/><Relationship Id="rId461" Type="http://schemas.openxmlformats.org/officeDocument/2006/relationships/hyperlink" Target="http://www.targetscan.org/cgi-bin/targetscan/vert_61/view_gene.cgi?taxid=9606&amp;rs=NM_001172811&amp;members=miR-3607-3p&amp;showcnc=1&amp;shownc=1&amp;showncf=1" TargetMode="External"/><Relationship Id="rId517" Type="http://schemas.openxmlformats.org/officeDocument/2006/relationships/hyperlink" Target="http://www.targetscan.org/cgi-bin/targetscan/vert_61/view_gene.cgi?taxid=9606&amp;rs=NM_031244&amp;members=miR-3607-3p&amp;showcnc=1&amp;shownc=1&amp;showncf=1" TargetMode="External"/><Relationship Id="rId559" Type="http://schemas.openxmlformats.org/officeDocument/2006/relationships/hyperlink" Target="http://www.targetscan.org/cgi-bin/targetscan/vert_61/view_gene.cgi?taxid=9606&amp;rs=NM_022552&amp;members=miR-3607-3p&amp;showcnc=1&amp;shownc=1&amp;showncf=1" TargetMode="External"/><Relationship Id="rId724" Type="http://schemas.openxmlformats.org/officeDocument/2006/relationships/hyperlink" Target="http://www.targetscan.org/cgi-bin/targetscan/vert_61/view_gene.cgi?taxid=9606&amp;rs=NM_001042387&amp;members=miR-3607-3p&amp;showcnc=1&amp;shownc=1&amp;showncf=1" TargetMode="External"/><Relationship Id="rId60" Type="http://schemas.openxmlformats.org/officeDocument/2006/relationships/hyperlink" Target="http://www.targetscan.org/cgi-bin/targetscan/vert_61/view_gene.cgi?taxid=9606&amp;rs=NM_001159296&amp;members=miR-3607-3p&amp;showcnc=1&amp;shownc=1&amp;showncf=1" TargetMode="External"/><Relationship Id="rId156" Type="http://schemas.openxmlformats.org/officeDocument/2006/relationships/hyperlink" Target="http://www.targetscan.org/cgi-bin/targetscan/vert_61/view_gene.cgi?taxid=9606&amp;rs=NM_003747&amp;members=miR-3607-3p&amp;showcnc=1&amp;shownc=1&amp;showncf=1" TargetMode="External"/><Relationship Id="rId198" Type="http://schemas.openxmlformats.org/officeDocument/2006/relationships/hyperlink" Target="http://www.targetscan.org/cgi-bin/targetscan/vert_61/view_gene.cgi?taxid=9606&amp;rs=NM_152384&amp;members=miR-3607-3p&amp;showcnc=1&amp;shownc=1&amp;showncf=1" TargetMode="External"/><Relationship Id="rId321" Type="http://schemas.openxmlformats.org/officeDocument/2006/relationships/hyperlink" Target="http://www.targetscan.org/cgi-bin/targetscan/vert_61/view_gene.cgi?taxid=9606&amp;rs=NM_004841&amp;members=miR-3607-3p&amp;showcnc=1&amp;shownc=1&amp;showncf=1" TargetMode="External"/><Relationship Id="rId363" Type="http://schemas.openxmlformats.org/officeDocument/2006/relationships/hyperlink" Target="http://www.targetscan.org/cgi-bin/targetscan/vert_61/view_gene.cgi?taxid=9606&amp;rs=NM_015872&amp;members=miR-3607-3p&amp;showcnc=1&amp;shownc=1&amp;showncf=1" TargetMode="External"/><Relationship Id="rId419" Type="http://schemas.openxmlformats.org/officeDocument/2006/relationships/hyperlink" Target="http://www.targetscan.org/cgi-bin/targetscan/vert_61/view_gene.cgi?taxid=9606&amp;rs=NM_001164746&amp;members=miR-3607-3p&amp;showcnc=1&amp;shownc=1&amp;showncf=1" TargetMode="External"/><Relationship Id="rId570" Type="http://schemas.openxmlformats.org/officeDocument/2006/relationships/hyperlink" Target="http://www.targetscan.org/cgi-bin/targetscan/vert_61/view_gene.cgi?taxid=9606&amp;rs=NM_001198850&amp;members=miR-3607-3p&amp;showcnc=1&amp;shownc=1&amp;showncf=1" TargetMode="External"/><Relationship Id="rId626" Type="http://schemas.openxmlformats.org/officeDocument/2006/relationships/hyperlink" Target="http://www.targetscan.org/cgi-bin/targetscan/vert_61/view_gene.cgi?taxid=9606&amp;rs=NM_058238&amp;members=miR-3607-3p&amp;showcnc=1&amp;shownc=1&amp;showncf=1" TargetMode="External"/><Relationship Id="rId223" Type="http://schemas.openxmlformats.org/officeDocument/2006/relationships/hyperlink" Target="http://www.targetscan.org/cgi-bin/targetscan/vert_61/view_gene.cgi?taxid=9606&amp;rs=NM_006825&amp;members=miR-3607-3p&amp;showcnc=1&amp;shownc=1&amp;showncf=1" TargetMode="External"/><Relationship Id="rId430" Type="http://schemas.openxmlformats.org/officeDocument/2006/relationships/hyperlink" Target="http://www.targetscan.org/cgi-bin/targetscan/vert_61/view_gene.cgi?taxid=9606&amp;rs=NM_000081&amp;members=miR-3607-3p&amp;showcnc=1&amp;shownc=1&amp;showncf=1" TargetMode="External"/><Relationship Id="rId668" Type="http://schemas.openxmlformats.org/officeDocument/2006/relationships/hyperlink" Target="http://www.targetscan.org/cgi-bin/targetscan/vert_61/view_gene.cgi?taxid=9606&amp;rs=NM_145176&amp;members=miR-3607-3p&amp;showcnc=1&amp;shownc=1&amp;showncf=1" TargetMode="External"/><Relationship Id="rId18" Type="http://schemas.openxmlformats.org/officeDocument/2006/relationships/hyperlink" Target="http://www.targetscan.org/cgi-bin/targetscan/vert_61/view_gene.cgi?taxid=9606&amp;rs=NM_018976&amp;members=miR-3607-3p&amp;showcnc=1&amp;shownc=1&amp;showncf=1" TargetMode="External"/><Relationship Id="rId265" Type="http://schemas.openxmlformats.org/officeDocument/2006/relationships/hyperlink" Target="http://www.targetscan.org/cgi-bin/targetscan/vert_61/view_gene.cgi?taxid=9606&amp;rs=NM_021998&amp;members=miR-3607-3p&amp;showcnc=1&amp;shownc=1&amp;showncf=1" TargetMode="External"/><Relationship Id="rId472" Type="http://schemas.openxmlformats.org/officeDocument/2006/relationships/hyperlink" Target="http://www.targetscan.org/cgi-bin/targetscan/vert_61/view_gene.cgi?taxid=9606&amp;rs=NM_001128918&amp;members=miR-3607-3p&amp;showcnc=1&amp;shownc=1&amp;showncf=1" TargetMode="External"/><Relationship Id="rId528" Type="http://schemas.openxmlformats.org/officeDocument/2006/relationships/hyperlink" Target="http://www.targetscan.org/cgi-bin/targetscan/vert_61/view_gene.cgi?taxid=9606&amp;rs=NM_014106&amp;members=miR-3607-3p&amp;showcnc=1&amp;shownc=1&amp;showncf=1" TargetMode="External"/><Relationship Id="rId735" Type="http://schemas.openxmlformats.org/officeDocument/2006/relationships/hyperlink" Target="http://www.targetscan.org/cgi-bin/targetscan/vert_61/view_gene.cgi?taxid=9606&amp;rs=NM_173595&amp;members=miR-3607-3p&amp;showcnc=1&amp;shownc=1&amp;showncf=1" TargetMode="External"/><Relationship Id="rId125" Type="http://schemas.openxmlformats.org/officeDocument/2006/relationships/hyperlink" Target="http://www.targetscan.org/cgi-bin/targetscan/vert_61/view_gene.cgi?taxid=9606&amp;rs=NM_017994&amp;members=miR-3607-3p&amp;showcnc=1&amp;shownc=1&amp;showncf=1" TargetMode="External"/><Relationship Id="rId167" Type="http://schemas.openxmlformats.org/officeDocument/2006/relationships/hyperlink" Target="http://www.targetscan.org/cgi-bin/targetscan/vert_61/view_gene.cgi?taxid=9606&amp;rs=NM_001950&amp;members=miR-3607-3p&amp;showcnc=1&amp;shownc=1&amp;showncf=1" TargetMode="External"/><Relationship Id="rId332" Type="http://schemas.openxmlformats.org/officeDocument/2006/relationships/hyperlink" Target="http://www.targetscan.org/cgi-bin/targetscan/vert_61/view_gene.cgi?taxid=9606&amp;rs=NM_000212&amp;members=miR-3607-3p&amp;showcnc=1&amp;shownc=1&amp;showncf=1" TargetMode="External"/><Relationship Id="rId374" Type="http://schemas.openxmlformats.org/officeDocument/2006/relationships/hyperlink" Target="http://www.targetscan.org/cgi-bin/targetscan/vert_61/view_gene.cgi?taxid=9606&amp;rs=NM_003061&amp;members=miR-3607-3p&amp;showcnc=1&amp;shownc=1&amp;showncf=1" TargetMode="External"/><Relationship Id="rId581" Type="http://schemas.openxmlformats.org/officeDocument/2006/relationships/hyperlink" Target="http://www.targetscan.org/cgi-bin/targetscan/vert_61/view_gene.cgi?taxid=9606&amp;rs=NM_014920&amp;members=miR-3607-3p&amp;showcnc=1&amp;shownc=1&amp;showncf=1" TargetMode="External"/><Relationship Id="rId71" Type="http://schemas.openxmlformats.org/officeDocument/2006/relationships/hyperlink" Target="http://www.targetscan.org/cgi-bin/targetscan/vert_61/view_gene.cgi?taxid=9606&amp;rs=NM_005899&amp;members=miR-3607-3p&amp;showcnc=1&amp;shownc=1&amp;showncf=1" TargetMode="External"/><Relationship Id="rId234" Type="http://schemas.openxmlformats.org/officeDocument/2006/relationships/hyperlink" Target="http://www.targetscan.org/cgi-bin/targetscan/vert_61/view_gene.cgi?taxid=9606&amp;rs=NM_012095&amp;members=miR-3607-3p&amp;showcnc=1&amp;shownc=1&amp;showncf=1" TargetMode="External"/><Relationship Id="rId637" Type="http://schemas.openxmlformats.org/officeDocument/2006/relationships/hyperlink" Target="http://www.targetscan.org/cgi-bin/targetscan/vert_61/view_gene.cgi?taxid=9606&amp;rs=NM_001172477&amp;members=miR-3607-3p&amp;showcnc=1&amp;shownc=1&amp;showncf=1" TargetMode="External"/><Relationship Id="rId679" Type="http://schemas.openxmlformats.org/officeDocument/2006/relationships/hyperlink" Target="http://www.targetscan.org/cgi-bin/targetscan/vert_61/view_gene.cgi?taxid=9606&amp;rs=NM_019105&amp;members=miR-3607-3p&amp;showcnc=1&amp;shownc=1&amp;showncf=1" TargetMode="External"/><Relationship Id="rId2" Type="http://schemas.openxmlformats.org/officeDocument/2006/relationships/hyperlink" Target="http://www.targetscan.org/cgi-bin/targetscan/vert_61/view_gene.cgi?taxid=9606&amp;rs=NM_007353&amp;members=miR-3607-3p&amp;showcnc=1&amp;shownc=1&amp;showncf=1" TargetMode="External"/><Relationship Id="rId29" Type="http://schemas.openxmlformats.org/officeDocument/2006/relationships/hyperlink" Target="http://www.targetscan.org/cgi-bin/targetscan/vert_61/view_gene.cgi?taxid=9606&amp;rs=NM_001077690&amp;members=miR-3607-3p&amp;showcnc=1&amp;shownc=1&amp;showncf=1" TargetMode="External"/><Relationship Id="rId276" Type="http://schemas.openxmlformats.org/officeDocument/2006/relationships/hyperlink" Target="http://www.targetscan.org/cgi-bin/targetscan/vert_61/view_gene.cgi?taxid=9606&amp;rs=NM_000806&amp;members=miR-3607-3p&amp;showcnc=1&amp;shownc=1&amp;showncf=1" TargetMode="External"/><Relationship Id="rId441" Type="http://schemas.openxmlformats.org/officeDocument/2006/relationships/hyperlink" Target="http://www.targetscan.org/cgi-bin/targetscan/vert_61/view_gene.cgi?taxid=9606&amp;rs=NM_014683&amp;members=miR-3607-3p&amp;showcnc=1&amp;shownc=1&amp;showncf=1" TargetMode="External"/><Relationship Id="rId483" Type="http://schemas.openxmlformats.org/officeDocument/2006/relationships/hyperlink" Target="http://www.targetscan.org/cgi-bin/targetscan/vert_61/view_gene.cgi?taxid=9606&amp;rs=NM_006015&amp;members=miR-3607-3p&amp;showcnc=1&amp;shownc=1&amp;showncf=1" TargetMode="External"/><Relationship Id="rId539" Type="http://schemas.openxmlformats.org/officeDocument/2006/relationships/hyperlink" Target="http://www.targetscan.org/cgi-bin/targetscan/vert_61/view_gene.cgi?taxid=9606&amp;rs=NM_001134851&amp;members=miR-3607-3p&amp;showcnc=1&amp;shownc=1&amp;showncf=1" TargetMode="External"/><Relationship Id="rId690" Type="http://schemas.openxmlformats.org/officeDocument/2006/relationships/hyperlink" Target="http://www.targetscan.org/cgi-bin/targetscan/vert_61/view_gene.cgi?taxid=9606&amp;rs=NM_021249&amp;members=miR-3607-3p&amp;showcnc=1&amp;shownc=1&amp;showncf=1" TargetMode="External"/><Relationship Id="rId704" Type="http://schemas.openxmlformats.org/officeDocument/2006/relationships/hyperlink" Target="http://www.targetscan.org/cgi-bin/targetscan/vert_61/view_gene.cgi?taxid=9606&amp;rs=NM_001197104&amp;members=miR-3607-3p&amp;showcnc=1&amp;shownc=1&amp;showncf=1" TargetMode="External"/><Relationship Id="rId40" Type="http://schemas.openxmlformats.org/officeDocument/2006/relationships/hyperlink" Target="http://www.targetscan.org/cgi-bin/targetscan/vert_61/view_gene.cgi?taxid=9606&amp;rs=NM_032558&amp;members=miR-3607-3p&amp;showcnc=1&amp;shownc=1&amp;showncf=1" TargetMode="External"/><Relationship Id="rId136" Type="http://schemas.openxmlformats.org/officeDocument/2006/relationships/hyperlink" Target="http://www.targetscan.org/cgi-bin/targetscan/vert_61/view_gene.cgi?taxid=9606&amp;rs=NM_006686&amp;members=miR-3607-3p&amp;showcnc=1&amp;shownc=1&amp;showncf=1" TargetMode="External"/><Relationship Id="rId178" Type="http://schemas.openxmlformats.org/officeDocument/2006/relationships/hyperlink" Target="http://www.targetscan.org/cgi-bin/targetscan/vert_61/view_gene.cgi?taxid=9606&amp;rs=NM_001098579&amp;members=miR-3607-3p&amp;showcnc=1&amp;shownc=1&amp;showncf=1" TargetMode="External"/><Relationship Id="rId301" Type="http://schemas.openxmlformats.org/officeDocument/2006/relationships/hyperlink" Target="http://www.targetscan.org/cgi-bin/targetscan/vert_61/view_gene.cgi?taxid=9606&amp;rs=NM_199051&amp;members=miR-3607-3p&amp;showcnc=1&amp;shownc=1&amp;showncf=1" TargetMode="External"/><Relationship Id="rId343" Type="http://schemas.openxmlformats.org/officeDocument/2006/relationships/hyperlink" Target="http://www.targetscan.org/cgi-bin/targetscan/vert_61/view_gene.cgi?taxid=9606&amp;rs=NM_001407&amp;members=miR-3607-3p&amp;showcnc=1&amp;shownc=1&amp;showncf=1" TargetMode="External"/><Relationship Id="rId550" Type="http://schemas.openxmlformats.org/officeDocument/2006/relationships/hyperlink" Target="http://www.targetscan.org/cgi-bin/targetscan/vert_61/view_gene.cgi?taxid=9606&amp;rs=NM_001127228&amp;members=miR-3607-3p&amp;showcnc=1&amp;shownc=1&amp;showncf=1" TargetMode="External"/><Relationship Id="rId82" Type="http://schemas.openxmlformats.org/officeDocument/2006/relationships/hyperlink" Target="http://www.targetscan.org/cgi-bin/targetscan/vert_61/view_gene.cgi?taxid=9606&amp;rs=NM_022477&amp;members=miR-3607-3p&amp;showcnc=1&amp;shownc=1&amp;showncf=1" TargetMode="External"/><Relationship Id="rId203" Type="http://schemas.openxmlformats.org/officeDocument/2006/relationships/hyperlink" Target="http://www.targetscan.org/cgi-bin/targetscan/vert_61/view_gene.cgi?taxid=9606&amp;rs=NM_015187&amp;members=miR-3607-3p&amp;showcnc=1&amp;shownc=1&amp;showncf=1" TargetMode="External"/><Relationship Id="rId385" Type="http://schemas.openxmlformats.org/officeDocument/2006/relationships/hyperlink" Target="http://www.targetscan.org/cgi-bin/targetscan/vert_61/view_gene.cgi?taxid=9606&amp;rs=NM_020762&amp;members=miR-3607-3p&amp;showcnc=1&amp;shownc=1&amp;showncf=1" TargetMode="External"/><Relationship Id="rId592" Type="http://schemas.openxmlformats.org/officeDocument/2006/relationships/hyperlink" Target="http://www.targetscan.org/cgi-bin/targetscan/vert_61/view_gene.cgi?taxid=9606&amp;rs=NM_001169117&amp;members=miR-3607-3p&amp;showcnc=1&amp;shownc=1&amp;showncf=1" TargetMode="External"/><Relationship Id="rId606" Type="http://schemas.openxmlformats.org/officeDocument/2006/relationships/hyperlink" Target="http://www.targetscan.org/cgi-bin/targetscan/vert_61/view_gene.cgi?taxid=9606&amp;rs=NM_182832&amp;members=miR-3607-3p&amp;showcnc=1&amp;shownc=1&amp;showncf=1" TargetMode="External"/><Relationship Id="rId648" Type="http://schemas.openxmlformats.org/officeDocument/2006/relationships/hyperlink" Target="http://www.targetscan.org/cgi-bin/targetscan/vert_61/view_gene.cgi?taxid=9606&amp;rs=NM_018013&amp;members=miR-3607-3p&amp;showcnc=1&amp;shownc=1&amp;showncf=1" TargetMode="External"/><Relationship Id="rId245" Type="http://schemas.openxmlformats.org/officeDocument/2006/relationships/hyperlink" Target="http://www.targetscan.org/cgi-bin/targetscan/vert_61/view_gene.cgi?taxid=9606&amp;rs=NM_016281&amp;members=miR-3607-3p&amp;showcnc=1&amp;shownc=1&amp;showncf=1" TargetMode="External"/><Relationship Id="rId287" Type="http://schemas.openxmlformats.org/officeDocument/2006/relationships/hyperlink" Target="http://www.targetscan.org/cgi-bin/targetscan/vert_61/view_gene.cgi?taxid=9606&amp;rs=NM_004593&amp;members=miR-3607-3p&amp;showcnc=1&amp;shownc=1&amp;showncf=1" TargetMode="External"/><Relationship Id="rId410" Type="http://schemas.openxmlformats.org/officeDocument/2006/relationships/hyperlink" Target="http://www.targetscan.org/cgi-bin/targetscan/vert_61/view_gene.cgi?taxid=9606&amp;rs=NM_001172420&amp;members=miR-3607-3p&amp;showcnc=1&amp;shownc=1&amp;showncf=1" TargetMode="External"/><Relationship Id="rId452" Type="http://schemas.openxmlformats.org/officeDocument/2006/relationships/hyperlink" Target="http://www.targetscan.org/cgi-bin/targetscan/vert_61/view_gene.cgi?taxid=9606&amp;rs=NM_001166660&amp;members=miR-3607-3p&amp;showcnc=1&amp;shownc=1&amp;showncf=1" TargetMode="External"/><Relationship Id="rId494" Type="http://schemas.openxmlformats.org/officeDocument/2006/relationships/hyperlink" Target="http://www.targetscan.org/cgi-bin/targetscan/vert_61/view_gene.cgi?taxid=9606&amp;rs=NM_005121&amp;members=miR-3607-3p&amp;showcnc=1&amp;shownc=1&amp;showncf=1" TargetMode="External"/><Relationship Id="rId508" Type="http://schemas.openxmlformats.org/officeDocument/2006/relationships/hyperlink" Target="http://www.targetscan.org/cgi-bin/targetscan/vert_61/view_gene.cgi?taxid=9606&amp;rs=NM_001204880&amp;members=miR-3607-3p&amp;showcnc=1&amp;shownc=1&amp;showncf=1" TargetMode="External"/><Relationship Id="rId715" Type="http://schemas.openxmlformats.org/officeDocument/2006/relationships/hyperlink" Target="http://www.targetscan.org/cgi-bin/targetscan/vert_61/view_gene.cgi?taxid=9606&amp;rs=NM_001170794&amp;members=miR-3607-3p&amp;showcnc=1&amp;shownc=1&amp;showncf=1" TargetMode="External"/><Relationship Id="rId105" Type="http://schemas.openxmlformats.org/officeDocument/2006/relationships/hyperlink" Target="http://www.targetscan.org/cgi-bin/targetscan/vert_61/view_gene.cgi?taxid=9606&amp;rs=NM_000681&amp;members=miR-3607-3p&amp;showcnc=1&amp;shownc=1&amp;showncf=1" TargetMode="External"/><Relationship Id="rId147" Type="http://schemas.openxmlformats.org/officeDocument/2006/relationships/hyperlink" Target="http://www.targetscan.org/cgi-bin/targetscan/vert_61/view_gene.cgi?taxid=9606&amp;rs=NM_007212&amp;members=miR-3607-3p&amp;showcnc=1&amp;shownc=1&amp;showncf=1" TargetMode="External"/><Relationship Id="rId312" Type="http://schemas.openxmlformats.org/officeDocument/2006/relationships/hyperlink" Target="http://www.targetscan.org/cgi-bin/targetscan/vert_61/view_gene.cgi?taxid=9606&amp;rs=NM_005761&amp;members=miR-3607-3p&amp;showcnc=1&amp;shownc=1&amp;showncf=1" TargetMode="External"/><Relationship Id="rId354" Type="http://schemas.openxmlformats.org/officeDocument/2006/relationships/hyperlink" Target="http://www.targetscan.org/cgi-bin/targetscan/vert_61/view_gene.cgi?taxid=9606&amp;rs=NM_015048&amp;members=miR-3607-3p&amp;showcnc=1&amp;shownc=1&amp;showncf=1" TargetMode="External"/><Relationship Id="rId51" Type="http://schemas.openxmlformats.org/officeDocument/2006/relationships/hyperlink" Target="http://www.targetscan.org/cgi-bin/targetscan/vert_61/view_gene.cgi?taxid=9606&amp;rs=NM_001012755&amp;members=miR-3607-3p&amp;showcnc=1&amp;shownc=1&amp;showncf=1" TargetMode="External"/><Relationship Id="rId93" Type="http://schemas.openxmlformats.org/officeDocument/2006/relationships/hyperlink" Target="http://www.targetscan.org/cgi-bin/targetscan/vert_61/view_gene.cgi?taxid=9606&amp;rs=NM_003728&amp;members=miR-3607-3p&amp;showcnc=1&amp;shownc=1&amp;showncf=1" TargetMode="External"/><Relationship Id="rId189" Type="http://schemas.openxmlformats.org/officeDocument/2006/relationships/hyperlink" Target="http://www.targetscan.org/cgi-bin/targetscan/vert_61/view_gene.cgi?taxid=9606&amp;rs=NM_080616&amp;members=miR-3607-3p&amp;showcnc=1&amp;shownc=1&amp;showncf=1" TargetMode="External"/><Relationship Id="rId396" Type="http://schemas.openxmlformats.org/officeDocument/2006/relationships/hyperlink" Target="http://www.targetscan.org/cgi-bin/targetscan/vert_61/view_gene.cgi?taxid=9606&amp;rs=NM_001080744&amp;members=miR-3607-3p&amp;showcnc=1&amp;shownc=1&amp;showncf=1" TargetMode="External"/><Relationship Id="rId561" Type="http://schemas.openxmlformats.org/officeDocument/2006/relationships/hyperlink" Target="http://www.targetscan.org/cgi-bin/targetscan/vert_61/view_gene.cgi?taxid=9606&amp;rs=NM_001099678&amp;members=miR-3607-3p&amp;showcnc=1&amp;shownc=1&amp;showncf=1" TargetMode="External"/><Relationship Id="rId617" Type="http://schemas.openxmlformats.org/officeDocument/2006/relationships/hyperlink" Target="http://www.targetscan.org/cgi-bin/targetscan/vert_61/view_gene.cgi?taxid=9606&amp;rs=NM_016006&amp;members=miR-3607-3p&amp;showcnc=1&amp;shownc=1&amp;showncf=1" TargetMode="External"/><Relationship Id="rId659" Type="http://schemas.openxmlformats.org/officeDocument/2006/relationships/hyperlink" Target="http://www.targetscan.org/cgi-bin/targetscan/vert_61/view_gene.cgi?taxid=9606&amp;rs=NM_145239&amp;members=miR-3607-3p&amp;showcnc=1&amp;shownc=1&amp;showncf=1" TargetMode="External"/><Relationship Id="rId214" Type="http://schemas.openxmlformats.org/officeDocument/2006/relationships/hyperlink" Target="http://www.targetscan.org/cgi-bin/targetscan/vert_61/view_gene.cgi?taxid=9606&amp;rs=NM_018165&amp;members=miR-3607-3p&amp;showcnc=1&amp;shownc=1&amp;showncf=1" TargetMode="External"/><Relationship Id="rId256" Type="http://schemas.openxmlformats.org/officeDocument/2006/relationships/hyperlink" Target="http://www.targetscan.org/cgi-bin/targetscan/vert_61/view_gene.cgi?taxid=9606&amp;rs=NM_005221&amp;members=miR-3607-3p&amp;showcnc=1&amp;shownc=1&amp;showncf=1" TargetMode="External"/><Relationship Id="rId298" Type="http://schemas.openxmlformats.org/officeDocument/2006/relationships/hyperlink" Target="http://www.targetscan.org/cgi-bin/targetscan/vert_61/view_gene.cgi?taxid=9606&amp;rs=NM_021645&amp;members=miR-3607-3p&amp;showcnc=1&amp;shownc=1&amp;showncf=1" TargetMode="External"/><Relationship Id="rId421" Type="http://schemas.openxmlformats.org/officeDocument/2006/relationships/hyperlink" Target="http://www.targetscan.org/cgi-bin/targetscan/vert_61/view_gene.cgi?taxid=9606&amp;rs=NM_001204961&amp;members=miR-3607-3p&amp;showcnc=1&amp;shownc=1&amp;showncf=1" TargetMode="External"/><Relationship Id="rId463" Type="http://schemas.openxmlformats.org/officeDocument/2006/relationships/hyperlink" Target="http://www.targetscan.org/cgi-bin/targetscan/vert_61/view_gene.cgi?taxid=9606&amp;rs=NM_015902&amp;members=miR-3607-3p&amp;showcnc=1&amp;shownc=1&amp;showncf=1" TargetMode="External"/><Relationship Id="rId519" Type="http://schemas.openxmlformats.org/officeDocument/2006/relationships/hyperlink" Target="http://www.targetscan.org/cgi-bin/targetscan/vert_61/view_gene.cgi?taxid=9606&amp;rs=NM_018650&amp;members=miR-3607-3p&amp;showcnc=1&amp;shownc=1&amp;showncf=1" TargetMode="External"/><Relationship Id="rId670" Type="http://schemas.openxmlformats.org/officeDocument/2006/relationships/hyperlink" Target="http://www.targetscan.org/cgi-bin/targetscan/vert_61/view_gene.cgi?taxid=9606&amp;rs=NM_032268&amp;members=miR-3607-3p&amp;showcnc=1&amp;shownc=1&amp;showncf=1" TargetMode="External"/><Relationship Id="rId116" Type="http://schemas.openxmlformats.org/officeDocument/2006/relationships/hyperlink" Target="http://www.targetscan.org/cgi-bin/targetscan/vert_61/view_gene.cgi?taxid=9606&amp;rs=NM_019022&amp;members=miR-3607-3p&amp;showcnc=1&amp;shownc=1&amp;showncf=1" TargetMode="External"/><Relationship Id="rId158" Type="http://schemas.openxmlformats.org/officeDocument/2006/relationships/hyperlink" Target="http://www.targetscan.org/cgi-bin/targetscan/vert_61/view_gene.cgi?taxid=9606&amp;rs=NM_001005739&amp;members=miR-3607-3p&amp;showcnc=1&amp;shownc=1&amp;showncf=1" TargetMode="External"/><Relationship Id="rId323" Type="http://schemas.openxmlformats.org/officeDocument/2006/relationships/hyperlink" Target="http://www.targetscan.org/cgi-bin/targetscan/vert_61/view_gene.cgi?taxid=9606&amp;rs=NM_001114634&amp;members=miR-3607-3p&amp;showcnc=1&amp;shownc=1&amp;showncf=1" TargetMode="External"/><Relationship Id="rId530" Type="http://schemas.openxmlformats.org/officeDocument/2006/relationships/hyperlink" Target="http://www.targetscan.org/cgi-bin/targetscan/vert_61/view_gene.cgi?taxid=9606&amp;rs=NM_014631&amp;members=miR-3607-3p&amp;showcnc=1&amp;shownc=1&amp;showncf=1" TargetMode="External"/><Relationship Id="rId726" Type="http://schemas.openxmlformats.org/officeDocument/2006/relationships/hyperlink" Target="http://www.targetscan.org/cgi-bin/targetscan/vert_61/view_gene.cgi?taxid=9606&amp;rs=NM_015349&amp;members=miR-3607-3p&amp;showcnc=1&amp;shownc=1&amp;showncf=1" TargetMode="External"/><Relationship Id="rId20" Type="http://schemas.openxmlformats.org/officeDocument/2006/relationships/hyperlink" Target="http://www.targetscan.org/cgi-bin/targetscan/vert_61/view_gene.cgi?taxid=9606&amp;rs=NM_001040157&amp;members=miR-3607-3p&amp;showcnc=1&amp;shownc=1&amp;showncf=1" TargetMode="External"/><Relationship Id="rId41" Type="http://schemas.openxmlformats.org/officeDocument/2006/relationships/hyperlink" Target="http://www.targetscan.org/cgi-bin/targetscan/vert_61/view_gene.cgi?taxid=9606&amp;rs=NM_031413&amp;members=miR-3607-3p&amp;showcnc=1&amp;shownc=1&amp;showncf=1" TargetMode="External"/><Relationship Id="rId62" Type="http://schemas.openxmlformats.org/officeDocument/2006/relationships/hyperlink" Target="http://www.targetscan.org/cgi-bin/targetscan/vert_61/view_gene.cgi?taxid=9606&amp;rs=NM_001025201&amp;members=miR-3607-3p&amp;showcnc=1&amp;shownc=1&amp;showncf=1" TargetMode="External"/><Relationship Id="rId83" Type="http://schemas.openxmlformats.org/officeDocument/2006/relationships/hyperlink" Target="http://www.targetscan.org/cgi-bin/targetscan/vert_61/view_gene.cgi?taxid=9606&amp;rs=NM_001128916&amp;members=miR-3607-3p&amp;showcnc=1&amp;shownc=1&amp;showncf=1" TargetMode="External"/><Relationship Id="rId179" Type="http://schemas.openxmlformats.org/officeDocument/2006/relationships/hyperlink" Target="http://www.targetscan.org/cgi-bin/targetscan/vert_61/view_gene.cgi?taxid=9606&amp;rs=NM_005810&amp;members=miR-3607-3p&amp;showcnc=1&amp;shownc=1&amp;showncf=1" TargetMode="External"/><Relationship Id="rId365" Type="http://schemas.openxmlformats.org/officeDocument/2006/relationships/hyperlink" Target="http://www.targetscan.org/cgi-bin/targetscan/vert_61/view_gene.cgi?taxid=9606&amp;rs=NM_001042705&amp;members=miR-3607-3p&amp;showcnc=1&amp;shownc=1&amp;showncf=1" TargetMode="External"/><Relationship Id="rId386" Type="http://schemas.openxmlformats.org/officeDocument/2006/relationships/hyperlink" Target="http://www.targetscan.org/cgi-bin/targetscan/vert_61/view_gene.cgi?taxid=9606&amp;rs=NM_001005505&amp;members=miR-3607-3p&amp;showcnc=1&amp;shownc=1&amp;showncf=1" TargetMode="External"/><Relationship Id="rId551" Type="http://schemas.openxmlformats.org/officeDocument/2006/relationships/hyperlink" Target="http://www.targetscan.org/cgi-bin/targetscan/vert_61/view_gene.cgi?taxid=9606&amp;rs=NM_001077523&amp;members=miR-3607-3p&amp;showcnc=1&amp;shownc=1&amp;showncf=1" TargetMode="External"/><Relationship Id="rId572" Type="http://schemas.openxmlformats.org/officeDocument/2006/relationships/hyperlink" Target="http://www.targetscan.org/cgi-bin/targetscan/vert_61/view_gene.cgi?taxid=9606&amp;rs=NM_001172411&amp;members=miR-3607-3p&amp;showcnc=1&amp;shownc=1&amp;showncf=1" TargetMode="External"/><Relationship Id="rId593" Type="http://schemas.openxmlformats.org/officeDocument/2006/relationships/hyperlink" Target="http://www.targetscan.org/cgi-bin/targetscan/vert_61/view_gene.cgi?taxid=9606&amp;rs=NM_022497&amp;members=miR-3607-3p&amp;showcnc=1&amp;shownc=1&amp;showncf=1" TargetMode="External"/><Relationship Id="rId607" Type="http://schemas.openxmlformats.org/officeDocument/2006/relationships/hyperlink" Target="http://www.targetscan.org/cgi-bin/targetscan/vert_61/view_gene.cgi?taxid=9606&amp;rs=NM_020156&amp;members=miR-3607-3p&amp;showcnc=1&amp;shownc=1&amp;showncf=1" TargetMode="External"/><Relationship Id="rId628" Type="http://schemas.openxmlformats.org/officeDocument/2006/relationships/hyperlink" Target="http://www.targetscan.org/cgi-bin/targetscan/vert_61/view_gene.cgi?taxid=9606&amp;rs=NM_014805&amp;members=miR-3607-3p&amp;showcnc=1&amp;shownc=1&amp;showncf=1" TargetMode="External"/><Relationship Id="rId649" Type="http://schemas.openxmlformats.org/officeDocument/2006/relationships/hyperlink" Target="http://www.targetscan.org/cgi-bin/targetscan/vert_61/view_gene.cgi?taxid=9606&amp;rs=NM_001080423&amp;members=miR-3607-3p&amp;showcnc=1&amp;shownc=1&amp;showncf=1" TargetMode="External"/><Relationship Id="rId190" Type="http://schemas.openxmlformats.org/officeDocument/2006/relationships/hyperlink" Target="http://www.targetscan.org/cgi-bin/targetscan/vert_61/view_gene.cgi?taxid=9606&amp;rs=NM_001195263&amp;members=miR-3607-3p&amp;showcnc=1&amp;shownc=1&amp;showncf=1" TargetMode="External"/><Relationship Id="rId204" Type="http://schemas.openxmlformats.org/officeDocument/2006/relationships/hyperlink" Target="http://www.targetscan.org/cgi-bin/targetscan/vert_61/view_gene.cgi?taxid=9606&amp;rs=NM_022351&amp;members=miR-3607-3p&amp;showcnc=1&amp;shownc=1&amp;showncf=1" TargetMode="External"/><Relationship Id="rId225" Type="http://schemas.openxmlformats.org/officeDocument/2006/relationships/hyperlink" Target="http://www.targetscan.org/cgi-bin/targetscan/vert_61/view_gene.cgi?taxid=9606&amp;rs=NM_015141&amp;members=miR-3607-3p&amp;showcnc=1&amp;shownc=1&amp;showncf=1" TargetMode="External"/><Relationship Id="rId246" Type="http://schemas.openxmlformats.org/officeDocument/2006/relationships/hyperlink" Target="http://www.targetscan.org/cgi-bin/targetscan/vert_61/view_gene.cgi?taxid=9606&amp;rs=NM_033055&amp;members=miR-3607-3p&amp;showcnc=1&amp;shownc=1&amp;showncf=1" TargetMode="External"/><Relationship Id="rId267" Type="http://schemas.openxmlformats.org/officeDocument/2006/relationships/hyperlink" Target="http://www.targetscan.org/cgi-bin/targetscan/vert_61/view_gene.cgi?taxid=9606&amp;rs=NM_018000&amp;members=miR-3607-3p&amp;showcnc=1&amp;shownc=1&amp;showncf=1" TargetMode="External"/><Relationship Id="rId288" Type="http://schemas.openxmlformats.org/officeDocument/2006/relationships/hyperlink" Target="http://www.targetscan.org/cgi-bin/targetscan/vert_61/view_gene.cgi?taxid=9606&amp;rs=NM_001144990&amp;members=miR-3607-3p&amp;showcnc=1&amp;shownc=1&amp;showncf=1" TargetMode="External"/><Relationship Id="rId411" Type="http://schemas.openxmlformats.org/officeDocument/2006/relationships/hyperlink" Target="http://www.targetscan.org/cgi-bin/targetscan/vert_61/view_gene.cgi?taxid=9606&amp;rs=NM_031478&amp;members=miR-3607-3p&amp;showcnc=1&amp;shownc=1&amp;showncf=1" TargetMode="External"/><Relationship Id="rId432" Type="http://schemas.openxmlformats.org/officeDocument/2006/relationships/hyperlink" Target="http://www.targetscan.org/cgi-bin/targetscan/vert_61/view_gene.cgi?taxid=9606&amp;rs=NM_006775&amp;members=miR-3607-3p&amp;showcnc=1&amp;shownc=1&amp;showncf=1" TargetMode="External"/><Relationship Id="rId453" Type="http://schemas.openxmlformats.org/officeDocument/2006/relationships/hyperlink" Target="http://www.targetscan.org/cgi-bin/targetscan/vert_61/view_gene.cgi?taxid=9606&amp;rs=NM_005188&amp;members=miR-3607-3p&amp;showcnc=1&amp;shownc=1&amp;showncf=1" TargetMode="External"/><Relationship Id="rId474" Type="http://schemas.openxmlformats.org/officeDocument/2006/relationships/hyperlink" Target="http://www.targetscan.org/cgi-bin/targetscan/vert_61/view_gene.cgi?taxid=9606&amp;rs=NM_153029&amp;members=miR-3607-3p&amp;showcnc=1&amp;shownc=1&amp;showncf=1" TargetMode="External"/><Relationship Id="rId509" Type="http://schemas.openxmlformats.org/officeDocument/2006/relationships/hyperlink" Target="http://www.targetscan.org/cgi-bin/targetscan/vert_61/view_gene.cgi?taxid=9606&amp;rs=NM_001166293&amp;members=miR-3607-3p&amp;showcnc=1&amp;shownc=1&amp;showncf=1" TargetMode="External"/><Relationship Id="rId660" Type="http://schemas.openxmlformats.org/officeDocument/2006/relationships/hyperlink" Target="http://www.targetscan.org/cgi-bin/targetscan/vert_61/view_gene.cgi?taxid=9606&amp;rs=NM_133374&amp;members=miR-3607-3p&amp;showcnc=1&amp;shownc=1&amp;showncf=1" TargetMode="External"/><Relationship Id="rId106" Type="http://schemas.openxmlformats.org/officeDocument/2006/relationships/hyperlink" Target="http://www.targetscan.org/cgi-bin/targetscan/vert_61/view_gene.cgi?taxid=9606&amp;rs=NM_001980&amp;members=miR-3607-3p&amp;showcnc=1&amp;shownc=1&amp;showncf=1" TargetMode="External"/><Relationship Id="rId127" Type="http://schemas.openxmlformats.org/officeDocument/2006/relationships/hyperlink" Target="http://www.targetscan.org/cgi-bin/targetscan/vert_61/view_gene.cgi?taxid=9606&amp;rs=NM_001135095&amp;members=miR-3607-3p&amp;showcnc=1&amp;shownc=1&amp;showncf=1" TargetMode="External"/><Relationship Id="rId313" Type="http://schemas.openxmlformats.org/officeDocument/2006/relationships/hyperlink" Target="http://www.targetscan.org/cgi-bin/targetscan/vert_61/view_gene.cgi?taxid=9606&amp;rs=NM_001097620&amp;members=miR-3607-3p&amp;showcnc=1&amp;shownc=1&amp;showncf=1" TargetMode="External"/><Relationship Id="rId495" Type="http://schemas.openxmlformats.org/officeDocument/2006/relationships/hyperlink" Target="http://www.targetscan.org/cgi-bin/targetscan/vert_61/view_gene.cgi?taxid=9606&amp;rs=NM_001135047&amp;members=miR-3607-3p&amp;showcnc=1&amp;shownc=1&amp;showncf=1" TargetMode="External"/><Relationship Id="rId681" Type="http://schemas.openxmlformats.org/officeDocument/2006/relationships/hyperlink" Target="http://www.targetscan.org/cgi-bin/targetscan/vert_61/view_gene.cgi?taxid=9606&amp;rs=NM_014819&amp;members=miR-3607-3p&amp;showcnc=1&amp;shownc=1&amp;showncf=1" TargetMode="External"/><Relationship Id="rId716" Type="http://schemas.openxmlformats.org/officeDocument/2006/relationships/hyperlink" Target="http://www.targetscan.org/cgi-bin/targetscan/vert_61/view_gene.cgi?taxid=9606&amp;rs=NM_022898&amp;members=miR-3607-3p&amp;showcnc=1&amp;shownc=1&amp;showncf=1" TargetMode="External"/><Relationship Id="rId10" Type="http://schemas.openxmlformats.org/officeDocument/2006/relationships/hyperlink" Target="http://www.targetscan.org/cgi-bin/targetscan/vert_61/view_gene.cgi?taxid=9606&amp;rs=NM_024430&amp;members=miR-3607-3p&amp;showcnc=1&amp;shownc=1&amp;showncf=1" TargetMode="External"/><Relationship Id="rId31" Type="http://schemas.openxmlformats.org/officeDocument/2006/relationships/hyperlink" Target="http://www.targetscan.org/cgi-bin/targetscan/vert_61/view_gene.cgi?taxid=9606&amp;rs=NM_014048&amp;members=miR-3607-3p&amp;showcnc=1&amp;shownc=1&amp;showncf=1" TargetMode="External"/><Relationship Id="rId52" Type="http://schemas.openxmlformats.org/officeDocument/2006/relationships/hyperlink" Target="http://www.targetscan.org/cgi-bin/targetscan/vert_61/view_gene.cgi?taxid=9606&amp;rs=NM_001160100&amp;members=miR-3607-3p&amp;showcnc=1&amp;shownc=1&amp;showncf=1" TargetMode="External"/><Relationship Id="rId73" Type="http://schemas.openxmlformats.org/officeDocument/2006/relationships/hyperlink" Target="http://www.targetscan.org/cgi-bin/targetscan/vert_61/view_gene.cgi?taxid=9606&amp;rs=NM_001145155&amp;members=miR-3607-3p&amp;showcnc=1&amp;shownc=1&amp;showncf=1" TargetMode="External"/><Relationship Id="rId94" Type="http://schemas.openxmlformats.org/officeDocument/2006/relationships/hyperlink" Target="http://www.targetscan.org/cgi-bin/targetscan/vert_61/view_gene.cgi?taxid=9606&amp;rs=NM_181723&amp;members=miR-3607-3p&amp;showcnc=1&amp;shownc=1&amp;showncf=1" TargetMode="External"/><Relationship Id="rId148" Type="http://schemas.openxmlformats.org/officeDocument/2006/relationships/hyperlink" Target="http://www.targetscan.org/cgi-bin/targetscan/vert_61/view_gene.cgi?taxid=9606&amp;rs=NM_005195&amp;members=miR-3607-3p&amp;showcnc=1&amp;shownc=1&amp;showncf=1" TargetMode="External"/><Relationship Id="rId169" Type="http://schemas.openxmlformats.org/officeDocument/2006/relationships/hyperlink" Target="http://www.targetscan.org/cgi-bin/targetscan/vert_61/view_gene.cgi?taxid=9606&amp;rs=NM_001083&amp;members=miR-3607-3p&amp;showcnc=1&amp;shownc=1&amp;showncf=1" TargetMode="External"/><Relationship Id="rId334" Type="http://schemas.openxmlformats.org/officeDocument/2006/relationships/hyperlink" Target="http://www.targetscan.org/cgi-bin/targetscan/vert_61/view_gene.cgi?taxid=9606&amp;rs=NM_002892&amp;members=miR-3607-3p&amp;showcnc=1&amp;shownc=1&amp;showncf=1" TargetMode="External"/><Relationship Id="rId355" Type="http://schemas.openxmlformats.org/officeDocument/2006/relationships/hyperlink" Target="http://www.targetscan.org/cgi-bin/targetscan/vert_61/view_gene.cgi?taxid=9606&amp;rs=NM_002813&amp;members=miR-3607-3p&amp;showcnc=1&amp;shownc=1&amp;showncf=1" TargetMode="External"/><Relationship Id="rId376" Type="http://schemas.openxmlformats.org/officeDocument/2006/relationships/hyperlink" Target="http://www.targetscan.org/cgi-bin/targetscan/vert_61/view_gene.cgi?taxid=9606&amp;rs=NM_003932&amp;members=miR-3607-3p&amp;showcnc=1&amp;shownc=1&amp;showncf=1" TargetMode="External"/><Relationship Id="rId397" Type="http://schemas.openxmlformats.org/officeDocument/2006/relationships/hyperlink" Target="http://www.targetscan.org/cgi-bin/targetscan/vert_61/view_gene.cgi?taxid=9606&amp;rs=NM_014584&amp;members=miR-3607-3p&amp;showcnc=1&amp;shownc=1&amp;showncf=1" TargetMode="External"/><Relationship Id="rId520" Type="http://schemas.openxmlformats.org/officeDocument/2006/relationships/hyperlink" Target="http://www.targetscan.org/cgi-bin/targetscan/vert_61/view_gene.cgi?taxid=9606&amp;rs=NM_003799&amp;members=miR-3607-3p&amp;showcnc=1&amp;shownc=1&amp;showncf=1" TargetMode="External"/><Relationship Id="rId541" Type="http://schemas.openxmlformats.org/officeDocument/2006/relationships/hyperlink" Target="http://www.targetscan.org/cgi-bin/targetscan/vert_61/view_gene.cgi?taxid=9606&amp;rs=NM_000901&amp;members=miR-3607-3p&amp;showcnc=1&amp;shownc=1&amp;showncf=1" TargetMode="External"/><Relationship Id="rId562" Type="http://schemas.openxmlformats.org/officeDocument/2006/relationships/hyperlink" Target="http://www.targetscan.org/cgi-bin/targetscan/vert_61/view_gene.cgi?taxid=9606&amp;rs=NM_001080420&amp;members=miR-3607-3p&amp;showcnc=1&amp;shownc=1&amp;showncf=1" TargetMode="External"/><Relationship Id="rId583" Type="http://schemas.openxmlformats.org/officeDocument/2006/relationships/hyperlink" Target="http://www.targetscan.org/cgi-bin/targetscan/vert_61/view_gene.cgi?taxid=9606&amp;rs=NM_078483&amp;members=miR-3607-3p&amp;showcnc=1&amp;shownc=1&amp;showncf=1" TargetMode="External"/><Relationship Id="rId618" Type="http://schemas.openxmlformats.org/officeDocument/2006/relationships/hyperlink" Target="http://www.targetscan.org/cgi-bin/targetscan/vert_61/view_gene.cgi?taxid=9606&amp;rs=NM_000514&amp;members=miR-3607-3p&amp;showcnc=1&amp;shownc=1&amp;showncf=1" TargetMode="External"/><Relationship Id="rId639" Type="http://schemas.openxmlformats.org/officeDocument/2006/relationships/hyperlink" Target="http://www.targetscan.org/cgi-bin/targetscan/vert_61/view_gene.cgi?taxid=9606&amp;rs=NM_001043318&amp;members=miR-3607-3p&amp;showcnc=1&amp;shownc=1&amp;showncf=1" TargetMode="External"/><Relationship Id="rId4" Type="http://schemas.openxmlformats.org/officeDocument/2006/relationships/hyperlink" Target="http://www.targetscan.org/cgi-bin/targetscan/vert_61/view_gene.cgi?taxid=9606&amp;rs=NM_001792&amp;members=miR-3607-3p&amp;showcnc=1&amp;shownc=1&amp;showncf=1" TargetMode="External"/><Relationship Id="rId180" Type="http://schemas.openxmlformats.org/officeDocument/2006/relationships/hyperlink" Target="http://www.targetscan.org/cgi-bin/targetscan/vert_61/view_gene.cgi?taxid=9606&amp;rs=NM_001071775&amp;members=miR-3607-3p&amp;showcnc=1&amp;shownc=1&amp;showncf=1" TargetMode="External"/><Relationship Id="rId215" Type="http://schemas.openxmlformats.org/officeDocument/2006/relationships/hyperlink" Target="http://www.targetscan.org/cgi-bin/targetscan/vert_61/view_gene.cgi?taxid=9606&amp;rs=NM_015082&amp;members=miR-3607-3p&amp;showcnc=1&amp;shownc=1&amp;showncf=1" TargetMode="External"/><Relationship Id="rId236" Type="http://schemas.openxmlformats.org/officeDocument/2006/relationships/hyperlink" Target="http://www.targetscan.org/cgi-bin/targetscan/vert_61/view_gene.cgi?taxid=9606&amp;rs=NM_004036&amp;members=miR-3607-3p&amp;showcnc=1&amp;shownc=1&amp;showncf=1" TargetMode="External"/><Relationship Id="rId257" Type="http://schemas.openxmlformats.org/officeDocument/2006/relationships/hyperlink" Target="http://www.targetscan.org/cgi-bin/targetscan/vert_61/view_gene.cgi?taxid=9606&amp;rs=NM_017926&amp;members=miR-3607-3p&amp;showcnc=1&amp;shownc=1&amp;showncf=1" TargetMode="External"/><Relationship Id="rId278" Type="http://schemas.openxmlformats.org/officeDocument/2006/relationships/hyperlink" Target="http://www.targetscan.org/cgi-bin/targetscan/vert_61/view_gene.cgi?taxid=9606&amp;rs=NM_001452&amp;members=miR-3607-3p&amp;showcnc=1&amp;shownc=1&amp;showncf=1" TargetMode="External"/><Relationship Id="rId401" Type="http://schemas.openxmlformats.org/officeDocument/2006/relationships/hyperlink" Target="http://www.targetscan.org/cgi-bin/targetscan/vert_61/view_gene.cgi?taxid=9606&amp;rs=NM_001128922&amp;members=miR-3607-3p&amp;showcnc=1&amp;shownc=1&amp;showncf=1" TargetMode="External"/><Relationship Id="rId422" Type="http://schemas.openxmlformats.org/officeDocument/2006/relationships/hyperlink" Target="http://www.targetscan.org/cgi-bin/targetscan/vert_61/view_gene.cgi?taxid=9606&amp;rs=NM_004808&amp;members=miR-3607-3p&amp;showcnc=1&amp;shownc=1&amp;showncf=1" TargetMode="External"/><Relationship Id="rId443" Type="http://schemas.openxmlformats.org/officeDocument/2006/relationships/hyperlink" Target="http://www.targetscan.org/cgi-bin/targetscan/vert_61/view_gene.cgi?taxid=9606&amp;rs=NM_024713&amp;members=miR-3607-3p&amp;showcnc=1&amp;shownc=1&amp;showncf=1" TargetMode="External"/><Relationship Id="rId464" Type="http://schemas.openxmlformats.org/officeDocument/2006/relationships/hyperlink" Target="http://www.targetscan.org/cgi-bin/targetscan/vert_61/view_gene.cgi?taxid=9606&amp;rs=NM_006345&amp;members=miR-3607-3p&amp;showcnc=1&amp;shownc=1&amp;showncf=1" TargetMode="External"/><Relationship Id="rId650" Type="http://schemas.openxmlformats.org/officeDocument/2006/relationships/hyperlink" Target="http://www.targetscan.org/cgi-bin/targetscan/vert_61/view_gene.cgi?taxid=9606&amp;rs=NM_032291&amp;members=miR-3607-3p&amp;showcnc=1&amp;shownc=1&amp;showncf=1" TargetMode="External"/><Relationship Id="rId303" Type="http://schemas.openxmlformats.org/officeDocument/2006/relationships/hyperlink" Target="http://www.targetscan.org/cgi-bin/targetscan/vert_61/view_gene.cgi?taxid=9606&amp;rs=NM_021982&amp;members=miR-3607-3p&amp;showcnc=1&amp;shownc=1&amp;showncf=1" TargetMode="External"/><Relationship Id="rId485" Type="http://schemas.openxmlformats.org/officeDocument/2006/relationships/hyperlink" Target="http://www.targetscan.org/cgi-bin/targetscan/vert_61/view_gene.cgi?taxid=9606&amp;rs=NM_000544&amp;members=miR-3607-3p&amp;showcnc=1&amp;shownc=1&amp;showncf=1" TargetMode="External"/><Relationship Id="rId692" Type="http://schemas.openxmlformats.org/officeDocument/2006/relationships/hyperlink" Target="http://www.targetscan.org/cgi-bin/targetscan/vert_61/view_gene.cgi?taxid=9606&amp;rs=NM_152424&amp;members=miR-3607-3p&amp;showcnc=1&amp;shownc=1&amp;showncf=1" TargetMode="External"/><Relationship Id="rId706" Type="http://schemas.openxmlformats.org/officeDocument/2006/relationships/hyperlink" Target="http://www.targetscan.org/cgi-bin/targetscan/vert_61/view_gene.cgi?taxid=9606&amp;rs=NM_000267&amp;members=miR-3607-3p&amp;showcnc=1&amp;shownc=1&amp;showncf=1" TargetMode="External"/><Relationship Id="rId42" Type="http://schemas.openxmlformats.org/officeDocument/2006/relationships/hyperlink" Target="http://www.targetscan.org/cgi-bin/targetscan/vert_61/view_gene.cgi?taxid=9606&amp;rs=NM_001040712&amp;members=miR-3607-3p&amp;showcnc=1&amp;shownc=1&amp;showncf=1" TargetMode="External"/><Relationship Id="rId84" Type="http://schemas.openxmlformats.org/officeDocument/2006/relationships/hyperlink" Target="http://www.targetscan.org/cgi-bin/targetscan/vert_61/view_gene.cgi?taxid=9606&amp;rs=NM_018566&amp;members=miR-3607-3p&amp;showcnc=1&amp;shownc=1&amp;showncf=1" TargetMode="External"/><Relationship Id="rId138" Type="http://schemas.openxmlformats.org/officeDocument/2006/relationships/hyperlink" Target="http://www.targetscan.org/cgi-bin/targetscan/vert_61/view_gene.cgi?taxid=9606&amp;rs=NM_001136497&amp;members=miR-3607-3p&amp;showcnc=1&amp;shownc=1&amp;showncf=1" TargetMode="External"/><Relationship Id="rId345" Type="http://schemas.openxmlformats.org/officeDocument/2006/relationships/hyperlink" Target="http://www.targetscan.org/cgi-bin/targetscan/vert_61/view_gene.cgi?taxid=9606&amp;rs=NM_024556&amp;members=miR-3607-3p&amp;showcnc=1&amp;shownc=1&amp;showncf=1" TargetMode="External"/><Relationship Id="rId387" Type="http://schemas.openxmlformats.org/officeDocument/2006/relationships/hyperlink" Target="http://www.targetscan.org/cgi-bin/targetscan/vert_61/view_gene.cgi?taxid=9606&amp;rs=NM_006317&amp;members=miR-3607-3p&amp;showcnc=1&amp;shownc=1&amp;showncf=1" TargetMode="External"/><Relationship Id="rId510" Type="http://schemas.openxmlformats.org/officeDocument/2006/relationships/hyperlink" Target="http://www.targetscan.org/cgi-bin/targetscan/vert_61/view_gene.cgi?taxid=9606&amp;rs=NM_006471&amp;members=miR-3607-3p&amp;showcnc=1&amp;shownc=1&amp;showncf=1" TargetMode="External"/><Relationship Id="rId552" Type="http://schemas.openxmlformats.org/officeDocument/2006/relationships/hyperlink" Target="http://www.targetscan.org/cgi-bin/targetscan/vert_61/view_gene.cgi?taxid=9606&amp;rs=NM_177401&amp;members=miR-3607-3p&amp;showcnc=1&amp;shownc=1&amp;showncf=1" TargetMode="External"/><Relationship Id="rId594" Type="http://schemas.openxmlformats.org/officeDocument/2006/relationships/hyperlink" Target="http://www.targetscan.org/cgi-bin/targetscan/vert_61/view_gene.cgi?taxid=9606&amp;rs=NM_001164375&amp;members=miR-3607-3p&amp;showcnc=1&amp;shownc=1&amp;showncf=1" TargetMode="External"/><Relationship Id="rId608" Type="http://schemas.openxmlformats.org/officeDocument/2006/relationships/hyperlink" Target="http://www.targetscan.org/cgi-bin/targetscan/vert_61/view_gene.cgi?taxid=9606&amp;rs=NM_001101387&amp;members=miR-3607-3p&amp;showcnc=1&amp;shownc=1&amp;showncf=1" TargetMode="External"/><Relationship Id="rId191" Type="http://schemas.openxmlformats.org/officeDocument/2006/relationships/hyperlink" Target="http://www.targetscan.org/cgi-bin/targetscan/vert_61/view_gene.cgi?taxid=9606&amp;rs=NM_015541&amp;members=miR-3607-3p&amp;showcnc=1&amp;shownc=1&amp;showncf=1" TargetMode="External"/><Relationship Id="rId205" Type="http://schemas.openxmlformats.org/officeDocument/2006/relationships/hyperlink" Target="http://www.targetscan.org/cgi-bin/targetscan/vert_61/view_gene.cgi?taxid=9606&amp;rs=NM_001037&amp;members=miR-3607-3p&amp;showcnc=1&amp;shownc=1&amp;showncf=1" TargetMode="External"/><Relationship Id="rId247" Type="http://schemas.openxmlformats.org/officeDocument/2006/relationships/hyperlink" Target="http://www.targetscan.org/cgi-bin/targetscan/vert_61/view_gene.cgi?taxid=9606&amp;rs=NM_001149&amp;members=miR-3607-3p&amp;showcnc=1&amp;shownc=1&amp;showncf=1" TargetMode="External"/><Relationship Id="rId412" Type="http://schemas.openxmlformats.org/officeDocument/2006/relationships/hyperlink" Target="http://www.targetscan.org/cgi-bin/targetscan/vert_61/view_gene.cgi?taxid=9606&amp;rs=NM_001172173&amp;members=miR-3607-3p&amp;showcnc=1&amp;shownc=1&amp;showncf=1" TargetMode="External"/><Relationship Id="rId107" Type="http://schemas.openxmlformats.org/officeDocument/2006/relationships/hyperlink" Target="http://www.targetscan.org/cgi-bin/targetscan/vert_61/view_gene.cgi?taxid=9606&amp;rs=NM_021639&amp;members=miR-3607-3p&amp;showcnc=1&amp;shownc=1&amp;showncf=1" TargetMode="External"/><Relationship Id="rId289" Type="http://schemas.openxmlformats.org/officeDocument/2006/relationships/hyperlink" Target="http://www.targetscan.org/cgi-bin/targetscan/vert_61/view_gene.cgi?taxid=9606&amp;rs=NM_153251&amp;members=miR-3607-3p&amp;showcnc=1&amp;shownc=1&amp;showncf=1" TargetMode="External"/><Relationship Id="rId454" Type="http://schemas.openxmlformats.org/officeDocument/2006/relationships/hyperlink" Target="http://www.targetscan.org/cgi-bin/targetscan/vert_61/view_gene.cgi?taxid=9606&amp;rs=NM_003489&amp;members=miR-3607-3p&amp;showcnc=1&amp;shownc=1&amp;showncf=1" TargetMode="External"/><Relationship Id="rId496" Type="http://schemas.openxmlformats.org/officeDocument/2006/relationships/hyperlink" Target="http://www.targetscan.org/cgi-bin/targetscan/vert_61/view_gene.cgi?taxid=9606&amp;rs=NM_001171653&amp;members=miR-3607-3p&amp;showcnc=1&amp;shownc=1&amp;showncf=1" TargetMode="External"/><Relationship Id="rId661" Type="http://schemas.openxmlformats.org/officeDocument/2006/relationships/hyperlink" Target="http://www.targetscan.org/cgi-bin/targetscan/vert_61/view_gene.cgi?taxid=9606&amp;rs=NM_020814&amp;members=miR-3607-3p&amp;showcnc=1&amp;shownc=1&amp;showncf=1" TargetMode="External"/><Relationship Id="rId717" Type="http://schemas.openxmlformats.org/officeDocument/2006/relationships/hyperlink" Target="http://www.targetscan.org/cgi-bin/targetscan/vert_61/view_gene.cgi?taxid=9606&amp;rs=NM_001002838&amp;members=miR-3607-3p&amp;showcnc=1&amp;shownc=1&amp;showncf=1" TargetMode="External"/><Relationship Id="rId11" Type="http://schemas.openxmlformats.org/officeDocument/2006/relationships/hyperlink" Target="http://www.targetscan.org/cgi-bin/targetscan/vert_61/view_gene.cgi?taxid=9606&amp;rs=NM_000909&amp;members=miR-3607-3p&amp;showcnc=1&amp;shownc=1&amp;showncf=1" TargetMode="External"/><Relationship Id="rId53" Type="http://schemas.openxmlformats.org/officeDocument/2006/relationships/hyperlink" Target="http://www.targetscan.org/cgi-bin/targetscan/vert_61/view_gene.cgi?taxid=9606&amp;rs=NM_001077484&amp;members=miR-3607-3p&amp;showcnc=1&amp;shownc=1&amp;showncf=1" TargetMode="External"/><Relationship Id="rId149" Type="http://schemas.openxmlformats.org/officeDocument/2006/relationships/hyperlink" Target="http://www.targetscan.org/cgi-bin/targetscan/vert_61/view_gene.cgi?taxid=9606&amp;rs=NM_173039&amp;members=miR-3607-3p&amp;showcnc=1&amp;shownc=1&amp;showncf=1" TargetMode="External"/><Relationship Id="rId314" Type="http://schemas.openxmlformats.org/officeDocument/2006/relationships/hyperlink" Target="http://www.targetscan.org/cgi-bin/targetscan/vert_61/view_gene.cgi?taxid=9606&amp;rs=NM_000091&amp;members=miR-3607-3p&amp;showcnc=1&amp;shownc=1&amp;showncf=1" TargetMode="External"/><Relationship Id="rId356" Type="http://schemas.openxmlformats.org/officeDocument/2006/relationships/hyperlink" Target="http://www.targetscan.org/cgi-bin/targetscan/vert_61/view_gene.cgi?taxid=9606&amp;rs=NM_001160223&amp;members=miR-3607-3p&amp;showcnc=1&amp;shownc=1&amp;showncf=1" TargetMode="External"/><Relationship Id="rId398" Type="http://schemas.openxmlformats.org/officeDocument/2006/relationships/hyperlink" Target="http://www.targetscan.org/cgi-bin/targetscan/vert_61/view_gene.cgi?taxid=9606&amp;rs=NM_006246&amp;members=miR-3607-3p&amp;showcnc=1&amp;shownc=1&amp;showncf=1" TargetMode="External"/><Relationship Id="rId521" Type="http://schemas.openxmlformats.org/officeDocument/2006/relationships/hyperlink" Target="http://www.targetscan.org/cgi-bin/targetscan/vert_61/view_gene.cgi?taxid=9606&amp;rs=NM_020371&amp;members=miR-3607-3p&amp;showcnc=1&amp;shownc=1&amp;showncf=1" TargetMode="External"/><Relationship Id="rId563" Type="http://schemas.openxmlformats.org/officeDocument/2006/relationships/hyperlink" Target="http://www.targetscan.org/cgi-bin/targetscan/vert_61/view_gene.cgi?taxid=9606&amp;rs=NM_001332&amp;members=miR-3607-3p&amp;showcnc=1&amp;shownc=1&amp;showncf=1" TargetMode="External"/><Relationship Id="rId619" Type="http://schemas.openxmlformats.org/officeDocument/2006/relationships/hyperlink" Target="http://www.targetscan.org/cgi-bin/targetscan/vert_61/view_gene.cgi?taxid=9606&amp;rs=NM_016021&amp;members=miR-3607-3p&amp;showcnc=1&amp;shownc=1&amp;showncf=1" TargetMode="External"/><Relationship Id="rId95" Type="http://schemas.openxmlformats.org/officeDocument/2006/relationships/hyperlink" Target="http://www.targetscan.org/cgi-bin/targetscan/vert_61/view_gene.cgi?taxid=9606&amp;rs=NM_001168551&amp;members=miR-3607-3p&amp;showcnc=1&amp;shownc=1&amp;showncf=1" TargetMode="External"/><Relationship Id="rId160" Type="http://schemas.openxmlformats.org/officeDocument/2006/relationships/hyperlink" Target="http://www.targetscan.org/cgi-bin/targetscan/vert_61/view_gene.cgi?taxid=9606&amp;rs=NM_001098484&amp;members=miR-3607-3p&amp;showcnc=1&amp;shownc=1&amp;showncf=1" TargetMode="External"/><Relationship Id="rId216" Type="http://schemas.openxmlformats.org/officeDocument/2006/relationships/hyperlink" Target="http://www.targetscan.org/cgi-bin/targetscan/vert_61/view_gene.cgi?taxid=9606&amp;rs=NM_153252&amp;members=miR-3607-3p&amp;showcnc=1&amp;shownc=1&amp;showncf=1" TargetMode="External"/><Relationship Id="rId423" Type="http://schemas.openxmlformats.org/officeDocument/2006/relationships/hyperlink" Target="http://www.targetscan.org/cgi-bin/targetscan/vert_61/view_gene.cgi?taxid=9606&amp;rs=NM_001242397&amp;members=miR-3607-3p&amp;showcnc=1&amp;shownc=1&amp;showncf=1" TargetMode="External"/><Relationship Id="rId258" Type="http://schemas.openxmlformats.org/officeDocument/2006/relationships/hyperlink" Target="http://www.targetscan.org/cgi-bin/targetscan/vert_61/view_gene.cgi?taxid=9606&amp;rs=NM_001085471&amp;members=miR-3607-3p&amp;showcnc=1&amp;shownc=1&amp;showncf=1" TargetMode="External"/><Relationship Id="rId465" Type="http://schemas.openxmlformats.org/officeDocument/2006/relationships/hyperlink" Target="http://www.targetscan.org/cgi-bin/targetscan/vert_61/view_gene.cgi?taxid=9606&amp;rs=NM_006348&amp;members=miR-3607-3p&amp;showcnc=1&amp;shownc=1&amp;showncf=1" TargetMode="External"/><Relationship Id="rId630" Type="http://schemas.openxmlformats.org/officeDocument/2006/relationships/hyperlink" Target="http://www.targetscan.org/cgi-bin/targetscan/vert_61/view_gene.cgi?taxid=9606&amp;rs=NM_025250&amp;members=miR-3607-3p&amp;showcnc=1&amp;shownc=1&amp;showncf=1" TargetMode="External"/><Relationship Id="rId672" Type="http://schemas.openxmlformats.org/officeDocument/2006/relationships/hyperlink" Target="http://www.targetscan.org/cgi-bin/targetscan/vert_61/view_gene.cgi?taxid=9606&amp;rs=NM_001031804&amp;members=miR-3607-3p&amp;showcnc=1&amp;shownc=1&amp;showncf=1" TargetMode="External"/><Relationship Id="rId728" Type="http://schemas.openxmlformats.org/officeDocument/2006/relationships/hyperlink" Target="http://www.targetscan.org/cgi-bin/targetscan/vert_61/view_gene.cgi?taxid=9606&amp;rs=NM_001198783&amp;members=miR-3607-3p&amp;showcnc=1&amp;shownc=1&amp;showncf=1" TargetMode="External"/><Relationship Id="rId22" Type="http://schemas.openxmlformats.org/officeDocument/2006/relationships/hyperlink" Target="http://www.targetscan.org/cgi-bin/targetscan/vert_61/view_gene.cgi?taxid=9606&amp;rs=NM_001037165&amp;members=miR-3607-3p&amp;showcnc=1&amp;shownc=1&amp;showncf=1" TargetMode="External"/><Relationship Id="rId64" Type="http://schemas.openxmlformats.org/officeDocument/2006/relationships/hyperlink" Target="http://www.targetscan.org/cgi-bin/targetscan/vert_61/view_gene.cgi?taxid=9606&amp;rs=NM_018293&amp;members=miR-3607-3p&amp;showcnc=1&amp;shownc=1&amp;showncf=1" TargetMode="External"/><Relationship Id="rId118" Type="http://schemas.openxmlformats.org/officeDocument/2006/relationships/hyperlink" Target="http://www.targetscan.org/cgi-bin/targetscan/vert_61/view_gene.cgi?taxid=9606&amp;rs=NM_001018054&amp;members=miR-3607-3p&amp;showcnc=1&amp;shownc=1&amp;showncf=1" TargetMode="External"/><Relationship Id="rId325" Type="http://schemas.openxmlformats.org/officeDocument/2006/relationships/hyperlink" Target="http://www.targetscan.org/cgi-bin/targetscan/vert_61/view_gene.cgi?taxid=9606&amp;rs=NM_004690&amp;members=miR-3607-3p&amp;showcnc=1&amp;shownc=1&amp;showncf=1" TargetMode="External"/><Relationship Id="rId367" Type="http://schemas.openxmlformats.org/officeDocument/2006/relationships/hyperlink" Target="http://www.targetscan.org/cgi-bin/targetscan/vert_61/view_gene.cgi?taxid=9606&amp;rs=NM_003458&amp;members=miR-3607-3p&amp;showcnc=1&amp;shownc=1&amp;showncf=1" TargetMode="External"/><Relationship Id="rId532" Type="http://schemas.openxmlformats.org/officeDocument/2006/relationships/hyperlink" Target="http://www.targetscan.org/cgi-bin/targetscan/vert_61/view_gene.cgi?taxid=9606&amp;rs=NM_005570&amp;members=miR-3607-3p&amp;showcnc=1&amp;shownc=1&amp;showncf=1" TargetMode="External"/><Relationship Id="rId574" Type="http://schemas.openxmlformats.org/officeDocument/2006/relationships/hyperlink" Target="http://www.targetscan.org/cgi-bin/targetscan/vert_61/view_gene.cgi?taxid=9606&amp;rs=NM_015077&amp;members=miR-3607-3p&amp;showcnc=1&amp;shownc=1&amp;showncf=1" TargetMode="External"/><Relationship Id="rId171" Type="http://schemas.openxmlformats.org/officeDocument/2006/relationships/hyperlink" Target="http://www.targetscan.org/cgi-bin/targetscan/vert_61/view_gene.cgi?taxid=9606&amp;rs=NM_001017977&amp;members=miR-3607-3p&amp;showcnc=1&amp;shownc=1&amp;showncf=1" TargetMode="External"/><Relationship Id="rId227" Type="http://schemas.openxmlformats.org/officeDocument/2006/relationships/hyperlink" Target="http://www.targetscan.org/cgi-bin/targetscan/vert_61/view_gene.cgi?taxid=9606&amp;rs=NM_003262&amp;members=miR-3607-3p&amp;showcnc=1&amp;shownc=1&amp;showncf=1" TargetMode="External"/><Relationship Id="rId269" Type="http://schemas.openxmlformats.org/officeDocument/2006/relationships/hyperlink" Target="http://www.targetscan.org/cgi-bin/targetscan/vert_61/view_gene.cgi?taxid=9606&amp;rs=NM_001077700&amp;members=miR-3607-3p&amp;showcnc=1&amp;shownc=1&amp;showncf=1" TargetMode="External"/><Relationship Id="rId434" Type="http://schemas.openxmlformats.org/officeDocument/2006/relationships/hyperlink" Target="http://www.targetscan.org/cgi-bin/targetscan/vert_61/view_gene.cgi?taxid=9606&amp;rs=NM_030627&amp;members=miR-3607-3p&amp;showcnc=1&amp;shownc=1&amp;showncf=1" TargetMode="External"/><Relationship Id="rId476" Type="http://schemas.openxmlformats.org/officeDocument/2006/relationships/hyperlink" Target="http://www.targetscan.org/cgi-bin/targetscan/vert_61/view_gene.cgi?taxid=9606&amp;rs=NM_013261&amp;members=miR-3607-3p&amp;showcnc=1&amp;shownc=1&amp;showncf=1" TargetMode="External"/><Relationship Id="rId641" Type="http://schemas.openxmlformats.org/officeDocument/2006/relationships/hyperlink" Target="http://www.targetscan.org/cgi-bin/targetscan/vert_61/view_gene.cgi?taxid=9606&amp;rs=NM_005736&amp;members=miR-3607-3p&amp;showcnc=1&amp;shownc=1&amp;showncf=1" TargetMode="External"/><Relationship Id="rId683" Type="http://schemas.openxmlformats.org/officeDocument/2006/relationships/hyperlink" Target="http://www.targetscan.org/cgi-bin/targetscan/vert_61/view_gene.cgi?taxid=9606&amp;rs=NM_020310&amp;members=miR-3607-3p&amp;showcnc=1&amp;shownc=1&amp;showncf=1" TargetMode="External"/><Relationship Id="rId33" Type="http://schemas.openxmlformats.org/officeDocument/2006/relationships/hyperlink" Target="http://www.targetscan.org/cgi-bin/targetscan/vert_61/view_gene.cgi?taxid=9606&amp;rs=NM_024734&amp;members=miR-3607-3p&amp;showcnc=1&amp;shownc=1&amp;showncf=1" TargetMode="External"/><Relationship Id="rId129" Type="http://schemas.openxmlformats.org/officeDocument/2006/relationships/hyperlink" Target="http://www.targetscan.org/cgi-bin/targetscan/vert_61/view_gene.cgi?taxid=9606&amp;rs=NM_183050&amp;members=miR-3607-3p&amp;showcnc=1&amp;shownc=1&amp;showncf=1" TargetMode="External"/><Relationship Id="rId280" Type="http://schemas.openxmlformats.org/officeDocument/2006/relationships/hyperlink" Target="http://www.targetscan.org/cgi-bin/targetscan/vert_61/view_gene.cgi?taxid=9606&amp;rs=NM_000362&amp;members=miR-3607-3p&amp;showcnc=1&amp;shownc=1&amp;showncf=1" TargetMode="External"/><Relationship Id="rId336" Type="http://schemas.openxmlformats.org/officeDocument/2006/relationships/hyperlink" Target="http://www.targetscan.org/cgi-bin/targetscan/vert_61/view_gene.cgi?taxid=9606&amp;rs=NM_004781&amp;members=miR-3607-3p&amp;showcnc=1&amp;shownc=1&amp;showncf=1" TargetMode="External"/><Relationship Id="rId501" Type="http://schemas.openxmlformats.org/officeDocument/2006/relationships/hyperlink" Target="http://www.targetscan.org/cgi-bin/targetscan/vert_61/view_gene.cgi?taxid=9606&amp;rs=NM_178140&amp;members=miR-3607-3p&amp;showcnc=1&amp;shownc=1&amp;showncf=1" TargetMode="External"/><Relationship Id="rId543" Type="http://schemas.openxmlformats.org/officeDocument/2006/relationships/hyperlink" Target="http://www.targetscan.org/cgi-bin/targetscan/vert_61/view_gene.cgi?taxid=9606&amp;rs=NM_014840&amp;members=miR-3607-3p&amp;showcnc=1&amp;shownc=1&amp;showncf=1" TargetMode="External"/><Relationship Id="rId75" Type="http://schemas.openxmlformats.org/officeDocument/2006/relationships/hyperlink" Target="http://www.targetscan.org/cgi-bin/targetscan/vert_61/view_gene.cgi?taxid=9606&amp;rs=NM_012301&amp;members=miR-3607-3p&amp;showcnc=1&amp;shownc=1&amp;showncf=1" TargetMode="External"/><Relationship Id="rId140" Type="http://schemas.openxmlformats.org/officeDocument/2006/relationships/hyperlink" Target="http://www.targetscan.org/cgi-bin/targetscan/vert_61/view_gene.cgi?taxid=9606&amp;rs=NM_015251&amp;members=miR-3607-3p&amp;showcnc=1&amp;shownc=1&amp;showncf=1" TargetMode="External"/><Relationship Id="rId182" Type="http://schemas.openxmlformats.org/officeDocument/2006/relationships/hyperlink" Target="http://www.targetscan.org/cgi-bin/targetscan/vert_61/view_gene.cgi?taxid=9606&amp;rs=NM_017629&amp;members=miR-3607-3p&amp;showcnc=1&amp;shownc=1&amp;showncf=1" TargetMode="External"/><Relationship Id="rId378" Type="http://schemas.openxmlformats.org/officeDocument/2006/relationships/hyperlink" Target="http://www.targetscan.org/cgi-bin/targetscan/vert_61/view_gene.cgi?taxid=9606&amp;rs=NM_004555&amp;members=miR-3607-3p&amp;showcnc=1&amp;shownc=1&amp;showncf=1" TargetMode="External"/><Relationship Id="rId403" Type="http://schemas.openxmlformats.org/officeDocument/2006/relationships/hyperlink" Target="http://www.targetscan.org/cgi-bin/targetscan/vert_61/view_gene.cgi?taxid=9606&amp;rs=NM_001031733&amp;members=miR-3607-3p&amp;showcnc=1&amp;shownc=1&amp;showncf=1" TargetMode="External"/><Relationship Id="rId585" Type="http://schemas.openxmlformats.org/officeDocument/2006/relationships/hyperlink" Target="http://www.targetscan.org/cgi-bin/targetscan/vert_61/view_gene.cgi?taxid=9606&amp;rs=NM_001080396&amp;members=miR-3607-3p&amp;showcnc=1&amp;shownc=1&amp;showncf=1" TargetMode="External"/><Relationship Id="rId6" Type="http://schemas.openxmlformats.org/officeDocument/2006/relationships/hyperlink" Target="http://www.targetscan.org/cgi-bin/targetscan/vert_61/view_gene.cgi?taxid=9606&amp;rs=NM_016545&amp;members=miR-3607-3p&amp;showcnc=1&amp;shownc=1&amp;showncf=1" TargetMode="External"/><Relationship Id="rId238" Type="http://schemas.openxmlformats.org/officeDocument/2006/relationships/hyperlink" Target="http://www.targetscan.org/cgi-bin/targetscan/vert_61/view_gene.cgi?taxid=9606&amp;rs=NM_001130674&amp;members=miR-3607-3p&amp;showcnc=1&amp;shownc=1&amp;showncf=1" TargetMode="External"/><Relationship Id="rId445" Type="http://schemas.openxmlformats.org/officeDocument/2006/relationships/hyperlink" Target="http://www.targetscan.org/cgi-bin/targetscan/vert_61/view_gene.cgi?taxid=9606&amp;rs=NM_001162893&amp;members=miR-3607-3p&amp;showcnc=1&amp;shownc=1&amp;showncf=1" TargetMode="External"/><Relationship Id="rId487" Type="http://schemas.openxmlformats.org/officeDocument/2006/relationships/hyperlink" Target="http://www.targetscan.org/cgi-bin/targetscan/vert_61/view_gene.cgi?taxid=9606&amp;rs=NM_001111125&amp;members=miR-3607-3p&amp;showcnc=1&amp;shownc=1&amp;showncf=1" TargetMode="External"/><Relationship Id="rId610" Type="http://schemas.openxmlformats.org/officeDocument/2006/relationships/hyperlink" Target="http://www.targetscan.org/cgi-bin/targetscan/vert_61/view_gene.cgi?taxid=9606&amp;rs=NM_001432&amp;members=miR-3607-3p&amp;showcnc=1&amp;shownc=1&amp;showncf=1" TargetMode="External"/><Relationship Id="rId652" Type="http://schemas.openxmlformats.org/officeDocument/2006/relationships/hyperlink" Target="http://www.targetscan.org/cgi-bin/targetscan/vert_61/view_gene.cgi?taxid=9606&amp;rs=NM_001134419&amp;members=miR-3607-3p&amp;showcnc=1&amp;shownc=1&amp;showncf=1" TargetMode="External"/><Relationship Id="rId694" Type="http://schemas.openxmlformats.org/officeDocument/2006/relationships/hyperlink" Target="http://www.targetscan.org/cgi-bin/targetscan/vert_61/view_gene.cgi?taxid=9606&amp;rs=NM_001202543&amp;members=miR-3607-3p&amp;showcnc=1&amp;shownc=1&amp;showncf=1" TargetMode="External"/><Relationship Id="rId708" Type="http://schemas.openxmlformats.org/officeDocument/2006/relationships/hyperlink" Target="http://www.targetscan.org/cgi-bin/targetscan/vert_61/view_gene.cgi?taxid=9606&amp;rs=NM_002972&amp;members=miR-3607-3p&amp;showcnc=1&amp;shownc=1&amp;showncf=1" TargetMode="External"/><Relationship Id="rId291" Type="http://schemas.openxmlformats.org/officeDocument/2006/relationships/hyperlink" Target="http://www.targetscan.org/cgi-bin/targetscan/vert_61/view_gene.cgi?taxid=9606&amp;rs=NM_025222&amp;members=miR-3607-3p&amp;showcnc=1&amp;shownc=1&amp;showncf=1" TargetMode="External"/><Relationship Id="rId305" Type="http://schemas.openxmlformats.org/officeDocument/2006/relationships/hyperlink" Target="http://www.targetscan.org/cgi-bin/targetscan/vert_61/view_gene.cgi?taxid=9606&amp;rs=NM_001025930&amp;members=miR-3607-3p&amp;showcnc=1&amp;shownc=1&amp;showncf=1" TargetMode="External"/><Relationship Id="rId347" Type="http://schemas.openxmlformats.org/officeDocument/2006/relationships/hyperlink" Target="http://www.targetscan.org/cgi-bin/targetscan/vert_61/view_gene.cgi?taxid=9606&amp;rs=NM_018948&amp;members=miR-3607-3p&amp;showcnc=1&amp;shownc=1&amp;showncf=1" TargetMode="External"/><Relationship Id="rId512" Type="http://schemas.openxmlformats.org/officeDocument/2006/relationships/hyperlink" Target="http://www.targetscan.org/cgi-bin/targetscan/vert_61/view_gene.cgi?taxid=9606&amp;rs=NM_001204&amp;members=miR-3607-3p&amp;showcnc=1&amp;shownc=1&amp;showncf=1" TargetMode="External"/><Relationship Id="rId44" Type="http://schemas.openxmlformats.org/officeDocument/2006/relationships/hyperlink" Target="http://www.targetscan.org/cgi-bin/targetscan/vert_61/view_gene.cgi?taxid=9606&amp;rs=NM_016020&amp;members=miR-3607-3p&amp;showcnc=1&amp;shownc=1&amp;showncf=1" TargetMode="External"/><Relationship Id="rId86" Type="http://schemas.openxmlformats.org/officeDocument/2006/relationships/hyperlink" Target="http://www.targetscan.org/cgi-bin/targetscan/vert_61/view_gene.cgi?taxid=9606&amp;rs=NM_014499&amp;members=miR-3607-3p&amp;showcnc=1&amp;shownc=1&amp;showncf=1" TargetMode="External"/><Relationship Id="rId151" Type="http://schemas.openxmlformats.org/officeDocument/2006/relationships/hyperlink" Target="http://www.targetscan.org/cgi-bin/targetscan/vert_61/view_gene.cgi?taxid=9606&amp;rs=NM_001135098&amp;members=miR-3607-3p&amp;showcnc=1&amp;shownc=1&amp;showncf=1" TargetMode="External"/><Relationship Id="rId389" Type="http://schemas.openxmlformats.org/officeDocument/2006/relationships/hyperlink" Target="http://www.targetscan.org/cgi-bin/targetscan/vert_61/view_gene.cgi?taxid=9606&amp;rs=NM_001011708&amp;members=miR-3607-3p&amp;showcnc=1&amp;shownc=1&amp;showncf=1" TargetMode="External"/><Relationship Id="rId554" Type="http://schemas.openxmlformats.org/officeDocument/2006/relationships/hyperlink" Target="http://www.targetscan.org/cgi-bin/targetscan/vert_61/view_gene.cgi?taxid=9606&amp;rs=NM_001033081&amp;members=miR-3607-3p&amp;showcnc=1&amp;shownc=1&amp;showncf=1" TargetMode="External"/><Relationship Id="rId596" Type="http://schemas.openxmlformats.org/officeDocument/2006/relationships/hyperlink" Target="http://www.targetscan.org/cgi-bin/targetscan/vert_61/view_gene.cgi?taxid=9606&amp;rs=NM_175058&amp;members=miR-3607-3p&amp;showcnc=1&amp;shownc=1&amp;showncf=1" TargetMode="External"/><Relationship Id="rId193" Type="http://schemas.openxmlformats.org/officeDocument/2006/relationships/hyperlink" Target="http://www.targetscan.org/cgi-bin/targetscan/vert_61/view_gene.cgi?taxid=9606&amp;rs=NM_001114734&amp;members=miR-3607-3p&amp;showcnc=1&amp;shownc=1&amp;showncf=1" TargetMode="External"/><Relationship Id="rId207" Type="http://schemas.openxmlformats.org/officeDocument/2006/relationships/hyperlink" Target="http://www.targetscan.org/cgi-bin/targetscan/vert_61/view_gene.cgi?taxid=9606&amp;rs=NM_001197320&amp;members=miR-3607-3p&amp;showcnc=1&amp;shownc=1&amp;showncf=1" TargetMode="External"/><Relationship Id="rId249" Type="http://schemas.openxmlformats.org/officeDocument/2006/relationships/hyperlink" Target="http://www.targetscan.org/cgi-bin/targetscan/vert_61/view_gene.cgi?taxid=9606&amp;rs=NM_001199852&amp;members=miR-3607-3p&amp;showcnc=1&amp;shownc=1&amp;showncf=1" TargetMode="External"/><Relationship Id="rId414" Type="http://schemas.openxmlformats.org/officeDocument/2006/relationships/hyperlink" Target="http://www.targetscan.org/cgi-bin/targetscan/vert_61/view_gene.cgi?taxid=9606&amp;rs=NM_006876&amp;members=miR-3607-3p&amp;showcnc=1&amp;shownc=1&amp;showncf=1" TargetMode="External"/><Relationship Id="rId456" Type="http://schemas.openxmlformats.org/officeDocument/2006/relationships/hyperlink" Target="http://www.targetscan.org/cgi-bin/targetscan/vert_61/view_gene.cgi?taxid=9606&amp;rs=NM_153354&amp;members=miR-3607-3p&amp;showcnc=1&amp;shownc=1&amp;showncf=1" TargetMode="External"/><Relationship Id="rId498" Type="http://schemas.openxmlformats.org/officeDocument/2006/relationships/hyperlink" Target="http://www.targetscan.org/cgi-bin/targetscan/vert_61/view_gene.cgi?taxid=9606&amp;rs=NM_014331&amp;members=miR-3607-3p&amp;showcnc=1&amp;shownc=1&amp;showncf=1" TargetMode="External"/><Relationship Id="rId621" Type="http://schemas.openxmlformats.org/officeDocument/2006/relationships/hyperlink" Target="http://www.targetscan.org/cgi-bin/targetscan/vert_61/view_gene.cgi?taxid=9606&amp;rs=NM_001122853&amp;members=miR-3607-3p&amp;showcnc=1&amp;shownc=1&amp;showncf=1" TargetMode="External"/><Relationship Id="rId663" Type="http://schemas.openxmlformats.org/officeDocument/2006/relationships/hyperlink" Target="http://www.targetscan.org/cgi-bin/targetscan/vert_61/view_gene.cgi?taxid=9606&amp;rs=NM_015137&amp;members=miR-3607-3p&amp;showcnc=1&amp;shownc=1&amp;showncf=1" TargetMode="External"/><Relationship Id="rId13" Type="http://schemas.openxmlformats.org/officeDocument/2006/relationships/hyperlink" Target="http://www.targetscan.org/cgi-bin/targetscan/vert_61/view_gene.cgi?taxid=9606&amp;rs=NM_022843&amp;members=miR-3607-3p&amp;showcnc=1&amp;shownc=1&amp;showncf=1" TargetMode="External"/><Relationship Id="rId109" Type="http://schemas.openxmlformats.org/officeDocument/2006/relationships/hyperlink" Target="http://www.targetscan.org/cgi-bin/targetscan/vert_61/view_gene.cgi?taxid=9606&amp;rs=NM_001427&amp;members=miR-3607-3p&amp;showcnc=1&amp;shownc=1&amp;showncf=1" TargetMode="External"/><Relationship Id="rId260" Type="http://schemas.openxmlformats.org/officeDocument/2006/relationships/hyperlink" Target="http://www.targetscan.org/cgi-bin/targetscan/vert_61/view_gene.cgi?taxid=9606&amp;rs=NM_016531&amp;members=miR-3607-3p&amp;showcnc=1&amp;shownc=1&amp;showncf=1" TargetMode="External"/><Relationship Id="rId316" Type="http://schemas.openxmlformats.org/officeDocument/2006/relationships/hyperlink" Target="http://www.targetscan.org/cgi-bin/targetscan/vert_61/view_gene.cgi?taxid=9606&amp;rs=NM_005885&amp;members=miR-3607-3p&amp;showcnc=1&amp;shownc=1&amp;showncf=1" TargetMode="External"/><Relationship Id="rId523" Type="http://schemas.openxmlformats.org/officeDocument/2006/relationships/hyperlink" Target="http://www.targetscan.org/cgi-bin/targetscan/vert_61/view_gene.cgi?taxid=9606&amp;rs=NM_015149&amp;members=miR-3607-3p&amp;showcnc=1&amp;shownc=1&amp;showncf=1" TargetMode="External"/><Relationship Id="rId719" Type="http://schemas.openxmlformats.org/officeDocument/2006/relationships/hyperlink" Target="http://www.targetscan.org/cgi-bin/targetscan/vert_61/view_gene.cgi?taxid=9606&amp;rs=NM_080836&amp;members=miR-3607-3p&amp;showcnc=1&amp;shownc=1&amp;showncf=1" TargetMode="External"/><Relationship Id="rId55" Type="http://schemas.openxmlformats.org/officeDocument/2006/relationships/hyperlink" Target="http://www.targetscan.org/cgi-bin/targetscan/vert_61/view_gene.cgi?taxid=9606&amp;rs=NM_018177&amp;members=miR-3607-3p&amp;showcnc=1&amp;shownc=1&amp;showncf=1" TargetMode="External"/><Relationship Id="rId97" Type="http://schemas.openxmlformats.org/officeDocument/2006/relationships/hyperlink" Target="http://www.targetscan.org/cgi-bin/targetscan/vert_61/view_gene.cgi?taxid=9606&amp;rs=NM_016073&amp;members=miR-3607-3p&amp;showcnc=1&amp;shownc=1&amp;showncf=1" TargetMode="External"/><Relationship Id="rId120" Type="http://schemas.openxmlformats.org/officeDocument/2006/relationships/hyperlink" Target="http://www.targetscan.org/cgi-bin/targetscan/vert_61/view_gene.cgi?taxid=9606&amp;rs=NM_001114176&amp;members=miR-3607-3p&amp;showcnc=1&amp;shownc=1&amp;showncf=1" TargetMode="External"/><Relationship Id="rId358" Type="http://schemas.openxmlformats.org/officeDocument/2006/relationships/hyperlink" Target="http://www.targetscan.org/cgi-bin/targetscan/vert_61/view_gene.cgi?taxid=9606&amp;rs=NM_000176&amp;members=miR-3607-3p&amp;showcnc=1&amp;shownc=1&amp;showncf=1" TargetMode="External"/><Relationship Id="rId565" Type="http://schemas.openxmlformats.org/officeDocument/2006/relationships/hyperlink" Target="http://www.targetscan.org/cgi-bin/targetscan/vert_61/view_gene.cgi?taxid=9606&amp;rs=NM_152470&amp;members=miR-3607-3p&amp;showcnc=1&amp;shownc=1&amp;showncf=1" TargetMode="External"/><Relationship Id="rId730" Type="http://schemas.openxmlformats.org/officeDocument/2006/relationships/hyperlink" Target="http://www.targetscan.org/cgi-bin/targetscan/vert_61/view_gene.cgi?taxid=9606&amp;rs=NM_015686&amp;members=miR-3607-3p&amp;showcnc=1&amp;shownc=1&amp;showncf=1" TargetMode="External"/><Relationship Id="rId162" Type="http://schemas.openxmlformats.org/officeDocument/2006/relationships/hyperlink" Target="http://www.targetscan.org/cgi-bin/targetscan/vert_61/view_gene.cgi?taxid=9606&amp;rs=NM_001635&amp;members=miR-3607-3p&amp;showcnc=1&amp;shownc=1&amp;showncf=1" TargetMode="External"/><Relationship Id="rId218" Type="http://schemas.openxmlformats.org/officeDocument/2006/relationships/hyperlink" Target="http://www.targetscan.org/cgi-bin/targetscan/vert_61/view_gene.cgi?taxid=9606&amp;rs=NM_014629&amp;members=miR-3607-3p&amp;showcnc=1&amp;shownc=1&amp;showncf=1" TargetMode="External"/><Relationship Id="rId425" Type="http://schemas.openxmlformats.org/officeDocument/2006/relationships/hyperlink" Target="http://www.targetscan.org/cgi-bin/targetscan/vert_61/view_gene.cgi?taxid=9606&amp;rs=NM_007039&amp;members=miR-3607-3p&amp;showcnc=1&amp;shownc=1&amp;showncf=1" TargetMode="External"/><Relationship Id="rId467" Type="http://schemas.openxmlformats.org/officeDocument/2006/relationships/hyperlink" Target="http://www.targetscan.org/cgi-bin/targetscan/vert_61/view_gene.cgi?taxid=9606&amp;rs=NM_001011553&amp;members=miR-3607-3p&amp;showcnc=1&amp;shownc=1&amp;showncf=1" TargetMode="External"/><Relationship Id="rId632" Type="http://schemas.openxmlformats.org/officeDocument/2006/relationships/hyperlink" Target="http://www.targetscan.org/cgi-bin/targetscan/vert_61/view_gene.cgi?taxid=9606&amp;rs=NM_001136504&amp;members=miR-3607-3p&amp;showcnc=1&amp;shownc=1&amp;showncf=1" TargetMode="External"/><Relationship Id="rId271" Type="http://schemas.openxmlformats.org/officeDocument/2006/relationships/hyperlink" Target="http://www.targetscan.org/cgi-bin/targetscan/vert_61/view_gene.cgi?taxid=9606&amp;rs=NM_178826&amp;members=miR-3607-3p&amp;showcnc=1&amp;shownc=1&amp;showncf=1" TargetMode="External"/><Relationship Id="rId674" Type="http://schemas.openxmlformats.org/officeDocument/2006/relationships/hyperlink" Target="http://www.targetscan.org/cgi-bin/targetscan/vert_61/view_gene.cgi?taxid=9606&amp;rs=NM_015156&amp;members=miR-3607-3p&amp;showcnc=1&amp;shownc=1&amp;showncf=1" TargetMode="External"/><Relationship Id="rId24" Type="http://schemas.openxmlformats.org/officeDocument/2006/relationships/hyperlink" Target="http://www.targetscan.org/cgi-bin/targetscan/vert_61/view_gene.cgi?taxid=9606&amp;rs=NM_006154&amp;members=miR-3607-3p&amp;showcnc=1&amp;shownc=1&amp;showncf=1" TargetMode="External"/><Relationship Id="rId66" Type="http://schemas.openxmlformats.org/officeDocument/2006/relationships/hyperlink" Target="http://www.targetscan.org/cgi-bin/targetscan/vert_61/view_gene.cgi?taxid=9606&amp;rs=NM_152699&amp;members=miR-3607-3p&amp;showcnc=1&amp;shownc=1&amp;showncf=1" TargetMode="External"/><Relationship Id="rId131" Type="http://schemas.openxmlformats.org/officeDocument/2006/relationships/hyperlink" Target="http://www.targetscan.org/cgi-bin/targetscan/vert_61/view_gene.cgi?taxid=9606&amp;rs=NM_021964&amp;members=miR-3607-3p&amp;showcnc=1&amp;shownc=1&amp;showncf=1" TargetMode="External"/><Relationship Id="rId327" Type="http://schemas.openxmlformats.org/officeDocument/2006/relationships/hyperlink" Target="http://www.targetscan.org/cgi-bin/targetscan/vert_61/view_gene.cgi?taxid=9606&amp;rs=NM_001113498&amp;members=miR-3607-3p&amp;showcnc=1&amp;shownc=1&amp;showncf=1" TargetMode="External"/><Relationship Id="rId369" Type="http://schemas.openxmlformats.org/officeDocument/2006/relationships/hyperlink" Target="http://www.targetscan.org/cgi-bin/targetscan/vert_61/view_gene.cgi?taxid=9606&amp;rs=NM_003101&amp;members=miR-3607-3p&amp;showcnc=1&amp;shownc=1&amp;showncf=1" TargetMode="External"/><Relationship Id="rId534" Type="http://schemas.openxmlformats.org/officeDocument/2006/relationships/hyperlink" Target="http://www.targetscan.org/cgi-bin/targetscan/vert_61/view_gene.cgi?taxid=9606&amp;rs=NM_017694&amp;members=miR-3607-3p&amp;showcnc=1&amp;shownc=1&amp;showncf=1" TargetMode="External"/><Relationship Id="rId576" Type="http://schemas.openxmlformats.org/officeDocument/2006/relationships/hyperlink" Target="http://www.targetscan.org/cgi-bin/targetscan/vert_61/view_gene.cgi?taxid=9606&amp;rs=NM_001136031&amp;members=miR-3607-3p&amp;showcnc=1&amp;shownc=1&amp;showncf=1" TargetMode="External"/><Relationship Id="rId173" Type="http://schemas.openxmlformats.org/officeDocument/2006/relationships/hyperlink" Target="http://www.targetscan.org/cgi-bin/targetscan/vert_61/view_gene.cgi?taxid=9606&amp;rs=NM_178839&amp;members=miR-3607-3p&amp;showcnc=1&amp;shownc=1&amp;showncf=1" TargetMode="External"/><Relationship Id="rId229" Type="http://schemas.openxmlformats.org/officeDocument/2006/relationships/hyperlink" Target="http://www.targetscan.org/cgi-bin/targetscan/vert_61/view_gene.cgi?taxid=9606&amp;rs=NM_001159995&amp;members=miR-3607-3p&amp;showcnc=1&amp;shownc=1&amp;showncf=1" TargetMode="External"/><Relationship Id="rId380" Type="http://schemas.openxmlformats.org/officeDocument/2006/relationships/hyperlink" Target="http://www.targetscan.org/cgi-bin/targetscan/vert_61/view_gene.cgi?taxid=9606&amp;rs=NM_004852&amp;members=miR-3607-3p&amp;showcnc=1&amp;shownc=1&amp;showncf=1" TargetMode="External"/><Relationship Id="rId436" Type="http://schemas.openxmlformats.org/officeDocument/2006/relationships/hyperlink" Target="http://www.targetscan.org/cgi-bin/targetscan/vert_61/view_gene.cgi?taxid=9606&amp;rs=NM_020772&amp;members=miR-3607-3p&amp;showcnc=1&amp;shownc=1&amp;showncf=1" TargetMode="External"/><Relationship Id="rId601" Type="http://schemas.openxmlformats.org/officeDocument/2006/relationships/hyperlink" Target="http://www.targetscan.org/cgi-bin/targetscan/vert_61/view_gene.cgi?taxid=9606&amp;rs=NM_001173988&amp;members=miR-3607-3p&amp;showcnc=1&amp;shownc=1&amp;showncf=1" TargetMode="External"/><Relationship Id="rId643" Type="http://schemas.openxmlformats.org/officeDocument/2006/relationships/hyperlink" Target="http://www.targetscan.org/cgi-bin/targetscan/vert_61/view_gene.cgi?taxid=9606&amp;rs=NM_022893&amp;members=miR-3607-3p&amp;showcnc=1&amp;shownc=1&amp;showncf=1" TargetMode="External"/><Relationship Id="rId240" Type="http://schemas.openxmlformats.org/officeDocument/2006/relationships/hyperlink" Target="http://www.targetscan.org/cgi-bin/targetscan/vert_61/view_gene.cgi?taxid=9606&amp;rs=NM_001178088&amp;members=miR-3607-3p&amp;showcnc=1&amp;shownc=1&amp;showncf=1" TargetMode="External"/><Relationship Id="rId478" Type="http://schemas.openxmlformats.org/officeDocument/2006/relationships/hyperlink" Target="http://www.targetscan.org/cgi-bin/targetscan/vert_61/view_gene.cgi?taxid=9606&amp;rs=NM_001177996&amp;members=miR-3607-3p&amp;showcnc=1&amp;shownc=1&amp;showncf=1" TargetMode="External"/><Relationship Id="rId685" Type="http://schemas.openxmlformats.org/officeDocument/2006/relationships/hyperlink" Target="http://www.targetscan.org/cgi-bin/targetscan/vert_61/view_gene.cgi?taxid=9606&amp;rs=NM_005270&amp;members=miR-3607-3p&amp;showcnc=1&amp;shownc=1&amp;showncf=1" TargetMode="External"/><Relationship Id="rId35" Type="http://schemas.openxmlformats.org/officeDocument/2006/relationships/hyperlink" Target="http://www.targetscan.org/cgi-bin/targetscan/vert_61/view_gene.cgi?taxid=9606&amp;rs=NM_014873&amp;members=miR-3607-3p&amp;showcnc=1&amp;shownc=1&amp;showncf=1" TargetMode="External"/><Relationship Id="rId77" Type="http://schemas.openxmlformats.org/officeDocument/2006/relationships/hyperlink" Target="http://www.targetscan.org/cgi-bin/targetscan/vert_61/view_gene.cgi?taxid=9606&amp;rs=NM_001145520&amp;members=miR-3607-3p&amp;showcnc=1&amp;shownc=1&amp;showncf=1" TargetMode="External"/><Relationship Id="rId100" Type="http://schemas.openxmlformats.org/officeDocument/2006/relationships/hyperlink" Target="http://www.targetscan.org/cgi-bin/targetscan/vert_61/view_gene.cgi?taxid=9606&amp;rs=NM_018157&amp;members=miR-3607-3p&amp;showcnc=1&amp;shownc=1&amp;showncf=1" TargetMode="External"/><Relationship Id="rId282" Type="http://schemas.openxmlformats.org/officeDocument/2006/relationships/hyperlink" Target="http://www.targetscan.org/cgi-bin/targetscan/vert_61/view_gene.cgi?taxid=9606&amp;rs=NM_002519&amp;members=miR-3607-3p&amp;showcnc=1&amp;shownc=1&amp;showncf=1" TargetMode="External"/><Relationship Id="rId338" Type="http://schemas.openxmlformats.org/officeDocument/2006/relationships/hyperlink" Target="http://www.targetscan.org/cgi-bin/targetscan/vert_61/view_gene.cgi?taxid=9606&amp;rs=NM_001145446&amp;members=miR-3607-3p&amp;showcnc=1&amp;shownc=1&amp;showncf=1" TargetMode="External"/><Relationship Id="rId503" Type="http://schemas.openxmlformats.org/officeDocument/2006/relationships/hyperlink" Target="http://www.targetscan.org/cgi-bin/targetscan/vert_61/view_gene.cgi?taxid=9606&amp;rs=NM_001199779&amp;members=miR-3607-3p&amp;showcnc=1&amp;shownc=1&amp;showncf=1" TargetMode="External"/><Relationship Id="rId545" Type="http://schemas.openxmlformats.org/officeDocument/2006/relationships/hyperlink" Target="http://www.targetscan.org/cgi-bin/targetscan/vert_61/view_gene.cgi?taxid=9606&amp;rs=NM_017780&amp;members=miR-3607-3p&amp;showcnc=1&amp;shownc=1&amp;showncf=1" TargetMode="External"/><Relationship Id="rId587" Type="http://schemas.openxmlformats.org/officeDocument/2006/relationships/hyperlink" Target="http://www.targetscan.org/cgi-bin/targetscan/vert_61/view_gene.cgi?taxid=9606&amp;rs=NM_000167&amp;members=miR-3607-3p&amp;showcnc=1&amp;shownc=1&amp;showncf=1" TargetMode="External"/><Relationship Id="rId710" Type="http://schemas.openxmlformats.org/officeDocument/2006/relationships/hyperlink" Target="http://www.targetscan.org/cgi-bin/targetscan/vert_61/view_gene.cgi?taxid=9606&amp;rs=NM_003615&amp;members=miR-3607-3p&amp;showcnc=1&amp;shownc=1&amp;showncf=1" TargetMode="External"/><Relationship Id="rId8" Type="http://schemas.openxmlformats.org/officeDocument/2006/relationships/hyperlink" Target="http://www.targetscan.org/cgi-bin/targetscan/vert_61/view_gene.cgi?taxid=9606&amp;rs=NM_017637&amp;members=miR-3607-3p&amp;showcnc=1&amp;shownc=1&amp;showncf=1" TargetMode="External"/><Relationship Id="rId142" Type="http://schemas.openxmlformats.org/officeDocument/2006/relationships/hyperlink" Target="http://www.targetscan.org/cgi-bin/targetscan/vert_61/view_gene.cgi?taxid=9606&amp;rs=NM_004911&amp;members=miR-3607-3p&amp;showcnc=1&amp;shownc=1&amp;showncf=1" TargetMode="External"/><Relationship Id="rId184" Type="http://schemas.openxmlformats.org/officeDocument/2006/relationships/hyperlink" Target="http://www.targetscan.org/cgi-bin/targetscan/vert_61/view_gene.cgi?taxid=9606&amp;rs=NM_001178117&amp;members=miR-3607-3p&amp;showcnc=1&amp;shownc=1&amp;showncf=1" TargetMode="External"/><Relationship Id="rId391" Type="http://schemas.openxmlformats.org/officeDocument/2006/relationships/hyperlink" Target="http://www.targetscan.org/cgi-bin/targetscan/vert_61/view_gene.cgi?taxid=9606&amp;rs=NM_003626&amp;members=miR-3607-3p&amp;showcnc=1&amp;shownc=1&amp;showncf=1" TargetMode="External"/><Relationship Id="rId405" Type="http://schemas.openxmlformats.org/officeDocument/2006/relationships/hyperlink" Target="http://www.targetscan.org/cgi-bin/targetscan/vert_61/view_gene.cgi?taxid=9606&amp;rs=NM_032047&amp;members=miR-3607-3p&amp;showcnc=1&amp;shownc=1&amp;showncf=1" TargetMode="External"/><Relationship Id="rId447" Type="http://schemas.openxmlformats.org/officeDocument/2006/relationships/hyperlink" Target="http://www.targetscan.org/cgi-bin/targetscan/vert_61/view_gene.cgi?taxid=9606&amp;rs=NM_002412&amp;members=miR-3607-3p&amp;showcnc=1&amp;shownc=1&amp;showncf=1" TargetMode="External"/><Relationship Id="rId612" Type="http://schemas.openxmlformats.org/officeDocument/2006/relationships/hyperlink" Target="http://www.targetscan.org/cgi-bin/targetscan/vert_61/view_gene.cgi?taxid=9606&amp;rs=NM_144973&amp;members=miR-3607-3p&amp;showcnc=1&amp;shownc=1&amp;showncf=1" TargetMode="External"/><Relationship Id="rId251" Type="http://schemas.openxmlformats.org/officeDocument/2006/relationships/hyperlink" Target="http://www.targetscan.org/cgi-bin/targetscan/vert_61/view_gene.cgi?taxid=9606&amp;rs=NM_000345&amp;members=miR-3607-3p&amp;showcnc=1&amp;shownc=1&amp;showncf=1" TargetMode="External"/><Relationship Id="rId489" Type="http://schemas.openxmlformats.org/officeDocument/2006/relationships/hyperlink" Target="http://www.targetscan.org/cgi-bin/targetscan/vert_61/view_gene.cgi?taxid=9606&amp;rs=NM_020651&amp;members=miR-3607-3p&amp;showcnc=1&amp;shownc=1&amp;showncf=1" TargetMode="External"/><Relationship Id="rId654" Type="http://schemas.openxmlformats.org/officeDocument/2006/relationships/hyperlink" Target="http://www.targetscan.org/cgi-bin/targetscan/vert_61/view_gene.cgi?taxid=9606&amp;rs=NM_019058&amp;members=miR-3607-3p&amp;showcnc=1&amp;shownc=1&amp;showncf=1" TargetMode="External"/><Relationship Id="rId696" Type="http://schemas.openxmlformats.org/officeDocument/2006/relationships/hyperlink" Target="http://www.targetscan.org/cgi-bin/targetscan/vert_61/view_gene.cgi?taxid=9606&amp;rs=NM_031954&amp;members=miR-3607-3p&amp;showcnc=1&amp;shownc=1&amp;showncf=1" TargetMode="External"/><Relationship Id="rId46" Type="http://schemas.openxmlformats.org/officeDocument/2006/relationships/hyperlink" Target="http://www.targetscan.org/cgi-bin/targetscan/vert_61/view_gene.cgi?taxid=9606&amp;rs=NM_006716&amp;members=miR-3607-3p&amp;showcnc=1&amp;shownc=1&amp;showncf=1" TargetMode="External"/><Relationship Id="rId293" Type="http://schemas.openxmlformats.org/officeDocument/2006/relationships/hyperlink" Target="http://www.targetscan.org/cgi-bin/targetscan/vert_61/view_gene.cgi?taxid=9606&amp;rs=NM_001193465&amp;members=miR-3607-3p&amp;showcnc=1&amp;shownc=1&amp;showncf=1" TargetMode="External"/><Relationship Id="rId307" Type="http://schemas.openxmlformats.org/officeDocument/2006/relationships/hyperlink" Target="http://www.targetscan.org/cgi-bin/targetscan/vert_61/view_gene.cgi?taxid=9606&amp;rs=NM_012479&amp;members=miR-3607-3p&amp;showcnc=1&amp;shownc=1&amp;showncf=1" TargetMode="External"/><Relationship Id="rId349" Type="http://schemas.openxmlformats.org/officeDocument/2006/relationships/hyperlink" Target="http://www.targetscan.org/cgi-bin/targetscan/vert_61/view_gene.cgi?taxid=9606&amp;rs=NM_001184935&amp;members=miR-3607-3p&amp;showcnc=1&amp;shownc=1&amp;showncf=1" TargetMode="External"/><Relationship Id="rId514" Type="http://schemas.openxmlformats.org/officeDocument/2006/relationships/hyperlink" Target="http://www.targetscan.org/cgi-bin/targetscan/vert_61/view_gene.cgi?taxid=9606&amp;rs=NM_001113178&amp;members=miR-3607-3p&amp;showcnc=1&amp;shownc=1&amp;showncf=1" TargetMode="External"/><Relationship Id="rId556" Type="http://schemas.openxmlformats.org/officeDocument/2006/relationships/hyperlink" Target="http://www.targetscan.org/cgi-bin/targetscan/vert_61/view_gene.cgi?taxid=9606&amp;rs=NM_001146256&amp;members=miR-3607-3p&amp;showcnc=1&amp;shownc=1&amp;showncf=1" TargetMode="External"/><Relationship Id="rId721" Type="http://schemas.openxmlformats.org/officeDocument/2006/relationships/hyperlink" Target="http://www.targetscan.org/cgi-bin/targetscan/vert_61/view_gene.cgi?taxid=9606&amp;rs=NM_001080529&amp;members=miR-3607-3p&amp;showcnc=1&amp;shownc=1&amp;showncf=1" TargetMode="External"/><Relationship Id="rId88" Type="http://schemas.openxmlformats.org/officeDocument/2006/relationships/hyperlink" Target="http://www.targetscan.org/cgi-bin/targetscan/vert_61/view_gene.cgi?taxid=9606&amp;rs=NM_004477&amp;members=miR-3607-3p&amp;showcnc=1&amp;shownc=1&amp;showncf=1" TargetMode="External"/><Relationship Id="rId111" Type="http://schemas.openxmlformats.org/officeDocument/2006/relationships/hyperlink" Target="http://www.targetscan.org/cgi-bin/targetscan/vert_61/view_gene.cgi?taxid=9606&amp;rs=NM_005318&amp;members=miR-3607-3p&amp;showcnc=1&amp;shownc=1&amp;showncf=1" TargetMode="External"/><Relationship Id="rId153" Type="http://schemas.openxmlformats.org/officeDocument/2006/relationships/hyperlink" Target="http://www.targetscan.org/cgi-bin/targetscan/vert_61/view_gene.cgi?taxid=9606&amp;rs=NM_001013438&amp;members=miR-3607-3p&amp;showcnc=1&amp;shownc=1&amp;showncf=1" TargetMode="External"/><Relationship Id="rId195" Type="http://schemas.openxmlformats.org/officeDocument/2006/relationships/hyperlink" Target="http://www.targetscan.org/cgi-bin/targetscan/vert_61/view_gene.cgi?taxid=9606&amp;rs=NM_001242532&amp;members=miR-3607-3p&amp;showcnc=1&amp;shownc=1&amp;showncf=1" TargetMode="External"/><Relationship Id="rId209" Type="http://schemas.openxmlformats.org/officeDocument/2006/relationships/hyperlink" Target="http://www.targetscan.org/cgi-bin/targetscan/vert_61/view_gene.cgi?taxid=9606&amp;rs=NM_005640&amp;members=miR-3607-3p&amp;showcnc=1&amp;shownc=1&amp;showncf=1" TargetMode="External"/><Relationship Id="rId360" Type="http://schemas.openxmlformats.org/officeDocument/2006/relationships/hyperlink" Target="http://www.targetscan.org/cgi-bin/targetscan/vert_61/view_gene.cgi?taxid=9606&amp;rs=NM_003399&amp;members=miR-3607-3p&amp;showcnc=1&amp;shownc=1&amp;showncf=1" TargetMode="External"/><Relationship Id="rId416" Type="http://schemas.openxmlformats.org/officeDocument/2006/relationships/hyperlink" Target="http://www.targetscan.org/cgi-bin/targetscan/vert_61/view_gene.cgi?taxid=9606&amp;rs=NM_012120&amp;members=miR-3607-3p&amp;showcnc=1&amp;shownc=1&amp;showncf=1" TargetMode="External"/><Relationship Id="rId598" Type="http://schemas.openxmlformats.org/officeDocument/2006/relationships/hyperlink" Target="http://www.targetscan.org/cgi-bin/targetscan/vert_61/view_gene.cgi?taxid=9606&amp;rs=NM_001007525&amp;members=miR-3607-3p&amp;showcnc=1&amp;shownc=1&amp;showncf=1" TargetMode="External"/><Relationship Id="rId220" Type="http://schemas.openxmlformats.org/officeDocument/2006/relationships/hyperlink" Target="http://www.targetscan.org/cgi-bin/targetscan/vert_61/view_gene.cgi?taxid=9606&amp;rs=NM_001142498&amp;members=miR-3607-3p&amp;showcnc=1&amp;shownc=1&amp;showncf=1" TargetMode="External"/><Relationship Id="rId458" Type="http://schemas.openxmlformats.org/officeDocument/2006/relationships/hyperlink" Target="http://www.targetscan.org/cgi-bin/targetscan/vert_61/view_gene.cgi?taxid=9606&amp;rs=NM_203304&amp;members=miR-3607-3p&amp;showcnc=1&amp;shownc=1&amp;showncf=1" TargetMode="External"/><Relationship Id="rId623" Type="http://schemas.openxmlformats.org/officeDocument/2006/relationships/hyperlink" Target="http://www.targetscan.org/cgi-bin/targetscan/vert_61/view_gene.cgi?taxid=9606&amp;rs=NM_001080450&amp;members=miR-3607-3p&amp;showcnc=1&amp;shownc=1&amp;showncf=1" TargetMode="External"/><Relationship Id="rId665" Type="http://schemas.openxmlformats.org/officeDocument/2006/relationships/hyperlink" Target="http://www.targetscan.org/cgi-bin/targetscan/vert_61/view_gene.cgi?taxid=9606&amp;rs=NM_001172648&amp;members=miR-3607-3p&amp;showcnc=1&amp;shownc=1&amp;showncf=1" TargetMode="External"/><Relationship Id="rId15" Type="http://schemas.openxmlformats.org/officeDocument/2006/relationships/hyperlink" Target="http://www.targetscan.org/cgi-bin/targetscan/vert_61/view_gene.cgi?taxid=9606&amp;rs=NM_014267&amp;members=miR-3607-3p&amp;showcnc=1&amp;shownc=1&amp;showncf=1" TargetMode="External"/><Relationship Id="rId57" Type="http://schemas.openxmlformats.org/officeDocument/2006/relationships/hyperlink" Target="http://www.targetscan.org/cgi-bin/targetscan/vert_61/view_gene.cgi?taxid=9606&amp;rs=NM_002657&amp;members=miR-3607-3p&amp;showcnc=1&amp;shownc=1&amp;showncf=1" TargetMode="External"/><Relationship Id="rId262" Type="http://schemas.openxmlformats.org/officeDocument/2006/relationships/hyperlink" Target="http://www.targetscan.org/cgi-bin/targetscan/vert_61/view_gene.cgi?taxid=9606&amp;rs=NM_005168&amp;members=miR-3607-3p&amp;showcnc=1&amp;shownc=1&amp;showncf=1" TargetMode="External"/><Relationship Id="rId318" Type="http://schemas.openxmlformats.org/officeDocument/2006/relationships/hyperlink" Target="http://www.targetscan.org/cgi-bin/targetscan/vert_61/view_gene.cgi?taxid=9606&amp;rs=NM_001143885&amp;members=miR-3607-3p&amp;showcnc=1&amp;shownc=1&amp;showncf=1" TargetMode="External"/><Relationship Id="rId525" Type="http://schemas.openxmlformats.org/officeDocument/2006/relationships/hyperlink" Target="http://www.targetscan.org/cgi-bin/targetscan/vert_61/view_gene.cgi?taxid=9606&amp;rs=NM_001040142&amp;members=miR-3607-3p&amp;showcnc=1&amp;shownc=1&amp;showncf=1" TargetMode="External"/><Relationship Id="rId567" Type="http://schemas.openxmlformats.org/officeDocument/2006/relationships/hyperlink" Target="http://www.targetscan.org/cgi-bin/targetscan/vert_61/view_gene.cgi?taxid=9606&amp;rs=NM_001139466&amp;members=miR-3607-3p&amp;showcnc=1&amp;shownc=1&amp;showncf=1" TargetMode="External"/><Relationship Id="rId732" Type="http://schemas.openxmlformats.org/officeDocument/2006/relationships/hyperlink" Target="http://www.targetscan.org/cgi-bin/targetscan/vert_61/view_gene.cgi?taxid=9606&amp;rs=NM_001042510&amp;members=miR-3607-3p&amp;showcnc=1&amp;shownc=1&amp;showncf=1" TargetMode="External"/><Relationship Id="rId99" Type="http://schemas.openxmlformats.org/officeDocument/2006/relationships/hyperlink" Target="http://www.targetscan.org/cgi-bin/targetscan/vert_61/view_gene.cgi?taxid=9606&amp;rs=NM_004637&amp;members=miR-3607-3p&amp;showcnc=1&amp;shownc=1&amp;showncf=1" TargetMode="External"/><Relationship Id="rId122" Type="http://schemas.openxmlformats.org/officeDocument/2006/relationships/hyperlink" Target="http://www.targetscan.org/cgi-bin/targetscan/vert_61/view_gene.cgi?taxid=9606&amp;rs=NM_001025616&amp;members=miR-3607-3p&amp;showcnc=1&amp;shownc=1&amp;showncf=1" TargetMode="External"/><Relationship Id="rId164" Type="http://schemas.openxmlformats.org/officeDocument/2006/relationships/hyperlink" Target="http://www.targetscan.org/cgi-bin/targetscan/vert_61/view_gene.cgi?taxid=9606&amp;rs=NM_001171795&amp;members=miR-3607-3p&amp;showcnc=1&amp;shownc=1&amp;showncf=1" TargetMode="External"/><Relationship Id="rId371" Type="http://schemas.openxmlformats.org/officeDocument/2006/relationships/hyperlink" Target="http://www.targetscan.org/cgi-bin/targetscan/vert_61/view_gene.cgi?taxid=9606&amp;rs=NM_001204848&amp;members=miR-3607-3p&amp;showcnc=1&amp;shownc=1&amp;showncf=1" TargetMode="External"/><Relationship Id="rId427" Type="http://schemas.openxmlformats.org/officeDocument/2006/relationships/hyperlink" Target="http://www.targetscan.org/cgi-bin/targetscan/vert_61/view_gene.cgi?taxid=9606&amp;rs=NM_033035&amp;members=miR-3607-3p&amp;showcnc=1&amp;shownc=1&amp;showncf=1" TargetMode="External"/><Relationship Id="rId469" Type="http://schemas.openxmlformats.org/officeDocument/2006/relationships/hyperlink" Target="http://www.targetscan.org/cgi-bin/targetscan/vert_61/view_gene.cgi?taxid=9606&amp;rs=NM_002509&amp;members=miR-3607-3p&amp;showcnc=1&amp;shownc=1&amp;showncf=1" TargetMode="External"/><Relationship Id="rId634" Type="http://schemas.openxmlformats.org/officeDocument/2006/relationships/hyperlink" Target="http://www.targetscan.org/cgi-bin/targetscan/vert_61/view_gene.cgi?taxid=9606&amp;rs=NM_001144877&amp;members=miR-3607-3p&amp;showcnc=1&amp;shownc=1&amp;showncf=1" TargetMode="External"/><Relationship Id="rId676" Type="http://schemas.openxmlformats.org/officeDocument/2006/relationships/hyperlink" Target="http://www.targetscan.org/cgi-bin/targetscan/vert_61/view_gene.cgi?taxid=9606&amp;rs=NM_023004&amp;members=miR-3607-3p&amp;showcnc=1&amp;shownc=1&amp;showncf=1" TargetMode="External"/><Relationship Id="rId26" Type="http://schemas.openxmlformats.org/officeDocument/2006/relationships/hyperlink" Target="http://www.targetscan.org/cgi-bin/targetscan/vert_61/view_gene.cgi?taxid=9606&amp;rs=NM_002390&amp;members=miR-3607-3p&amp;showcnc=1&amp;shownc=1&amp;showncf=1" TargetMode="External"/><Relationship Id="rId231" Type="http://schemas.openxmlformats.org/officeDocument/2006/relationships/hyperlink" Target="http://www.targetscan.org/cgi-bin/targetscan/vert_61/view_gene.cgi?taxid=9606&amp;rs=NM_002473&amp;members=miR-3607-3p&amp;showcnc=1&amp;shownc=1&amp;showncf=1" TargetMode="External"/><Relationship Id="rId273" Type="http://schemas.openxmlformats.org/officeDocument/2006/relationships/hyperlink" Target="http://www.targetscan.org/cgi-bin/targetscan/vert_61/view_gene.cgi?taxid=9606&amp;rs=NM_001039616&amp;members=miR-3607-3p&amp;showcnc=1&amp;shownc=1&amp;showncf=1" TargetMode="External"/><Relationship Id="rId329" Type="http://schemas.openxmlformats.org/officeDocument/2006/relationships/hyperlink" Target="http://www.targetscan.org/cgi-bin/targetscan/vert_61/view_gene.cgi?taxid=9606&amp;rs=NM_175884&amp;members=miR-3607-3p&amp;showcnc=1&amp;shownc=1&amp;showncf=1" TargetMode="External"/><Relationship Id="rId480" Type="http://schemas.openxmlformats.org/officeDocument/2006/relationships/hyperlink" Target="http://www.targetscan.org/cgi-bin/targetscan/vert_61/view_gene.cgi?taxid=9606&amp;rs=NM_001037293&amp;members=miR-3607-3p&amp;showcnc=1&amp;shownc=1&amp;showncf=1" TargetMode="External"/><Relationship Id="rId536" Type="http://schemas.openxmlformats.org/officeDocument/2006/relationships/hyperlink" Target="http://www.targetscan.org/cgi-bin/targetscan/vert_61/view_gene.cgi?taxid=9606&amp;rs=NM_001190879&amp;members=miR-3607-3p&amp;showcnc=1&amp;shownc=1&amp;showncf=1" TargetMode="External"/><Relationship Id="rId701" Type="http://schemas.openxmlformats.org/officeDocument/2006/relationships/hyperlink" Target="http://www.targetscan.org/cgi-bin/targetscan/vert_61/view_gene.cgi?taxid=9606&amp;rs=NM_153033&amp;members=miR-3607-3p&amp;showcnc=1&amp;shownc=1&amp;showncf=1" TargetMode="External"/><Relationship Id="rId68" Type="http://schemas.openxmlformats.org/officeDocument/2006/relationships/hyperlink" Target="http://www.targetscan.org/cgi-bin/targetscan/vert_61/view_gene.cgi?taxid=9606&amp;rs=NM_003873&amp;members=miR-3607-3p&amp;showcnc=1&amp;shownc=1&amp;showncf=1" TargetMode="External"/><Relationship Id="rId133" Type="http://schemas.openxmlformats.org/officeDocument/2006/relationships/hyperlink" Target="http://www.targetscan.org/cgi-bin/targetscan/vert_61/view_gene.cgi?taxid=9606&amp;rs=NM_022840&amp;members=miR-3607-3p&amp;showcnc=1&amp;shownc=1&amp;showncf=1" TargetMode="External"/><Relationship Id="rId175" Type="http://schemas.openxmlformats.org/officeDocument/2006/relationships/hyperlink" Target="http://www.targetscan.org/cgi-bin/targetscan/vert_61/view_gene.cgi?taxid=9606&amp;rs=NM_002628&amp;members=miR-3607-3p&amp;showcnc=1&amp;shownc=1&amp;showncf=1" TargetMode="External"/><Relationship Id="rId340" Type="http://schemas.openxmlformats.org/officeDocument/2006/relationships/hyperlink" Target="http://www.targetscan.org/cgi-bin/targetscan/vert_61/view_gene.cgi?taxid=9606&amp;rs=NM_001143940&amp;members=miR-3607-3p&amp;showcnc=1&amp;shownc=1&amp;showncf=1" TargetMode="External"/><Relationship Id="rId578" Type="http://schemas.openxmlformats.org/officeDocument/2006/relationships/hyperlink" Target="http://www.targetscan.org/cgi-bin/targetscan/vert_61/view_gene.cgi?taxid=9606&amp;rs=NM_032160&amp;members=miR-3607-3p&amp;showcnc=1&amp;shownc=1&amp;showncf=1" TargetMode="External"/><Relationship Id="rId200" Type="http://schemas.openxmlformats.org/officeDocument/2006/relationships/hyperlink" Target="http://www.targetscan.org/cgi-bin/targetscan/vert_61/view_gene.cgi?taxid=9606&amp;rs=NM_025191&amp;members=miR-3607-3p&amp;showcnc=1&amp;shownc=1&amp;showncf=1" TargetMode="External"/><Relationship Id="rId382" Type="http://schemas.openxmlformats.org/officeDocument/2006/relationships/hyperlink" Target="http://www.targetscan.org/cgi-bin/targetscan/vert_61/view_gene.cgi?taxid=9606&amp;rs=NM_002977&amp;members=miR-3607-3p&amp;showcnc=1&amp;shownc=1&amp;showncf=1" TargetMode="External"/><Relationship Id="rId438" Type="http://schemas.openxmlformats.org/officeDocument/2006/relationships/hyperlink" Target="http://www.targetscan.org/cgi-bin/targetscan/vert_61/view_gene.cgi?taxid=9606&amp;rs=NM_014901&amp;members=miR-3607-3p&amp;showcnc=1&amp;shownc=1&amp;showncf=1" TargetMode="External"/><Relationship Id="rId603" Type="http://schemas.openxmlformats.org/officeDocument/2006/relationships/hyperlink" Target="http://www.targetscan.org/cgi-bin/targetscan/vert_61/view_gene.cgi?taxid=9606&amp;rs=NM_006133&amp;members=miR-3607-3p&amp;showcnc=1&amp;shownc=1&amp;showncf=1" TargetMode="External"/><Relationship Id="rId645" Type="http://schemas.openxmlformats.org/officeDocument/2006/relationships/hyperlink" Target="http://www.targetscan.org/cgi-bin/targetscan/vert_61/view_gene.cgi?taxid=9606&amp;rs=NM_014643&amp;members=miR-3607-3p&amp;showcnc=1&amp;shownc=1&amp;showncf=1" TargetMode="External"/><Relationship Id="rId687" Type="http://schemas.openxmlformats.org/officeDocument/2006/relationships/hyperlink" Target="http://www.targetscan.org/cgi-bin/targetscan/vert_61/view_gene.cgi?taxid=9606&amp;rs=NM_001042385&amp;members=miR-3607-3p&amp;showcnc=1&amp;shownc=1&amp;showncf=1" TargetMode="External"/><Relationship Id="rId242" Type="http://schemas.openxmlformats.org/officeDocument/2006/relationships/hyperlink" Target="http://www.targetscan.org/cgi-bin/targetscan/vert_61/view_gene.cgi?taxid=9606&amp;rs=NM_001111077&amp;members=miR-3607-3p&amp;showcnc=1&amp;shownc=1&amp;showncf=1" TargetMode="External"/><Relationship Id="rId284" Type="http://schemas.openxmlformats.org/officeDocument/2006/relationships/hyperlink" Target="http://www.targetscan.org/cgi-bin/targetscan/vert_61/view_gene.cgi?taxid=9606&amp;rs=NM_001013649&amp;members=miR-3607-3p&amp;showcnc=1&amp;shownc=1&amp;showncf=1" TargetMode="External"/><Relationship Id="rId491" Type="http://schemas.openxmlformats.org/officeDocument/2006/relationships/hyperlink" Target="http://www.targetscan.org/cgi-bin/targetscan/vert_61/view_gene.cgi?taxid=9606&amp;rs=NM_001199135&amp;members=miR-3607-3p&amp;showcnc=1&amp;shownc=1&amp;showncf=1" TargetMode="External"/><Relationship Id="rId505" Type="http://schemas.openxmlformats.org/officeDocument/2006/relationships/hyperlink" Target="http://www.targetscan.org/cgi-bin/targetscan/vert_61/view_gene.cgi?taxid=9606&amp;rs=NM_001048210&amp;members=miR-3607-3p&amp;showcnc=1&amp;shownc=1&amp;showncf=1" TargetMode="External"/><Relationship Id="rId712" Type="http://schemas.openxmlformats.org/officeDocument/2006/relationships/hyperlink" Target="http://www.targetscan.org/cgi-bin/targetscan/vert_61/view_gene.cgi?taxid=9606&amp;rs=NM_001080424&amp;members=miR-3607-3p&amp;showcnc=1&amp;shownc=1&amp;showncf=1" TargetMode="External"/><Relationship Id="rId37" Type="http://schemas.openxmlformats.org/officeDocument/2006/relationships/hyperlink" Target="http://www.targetscan.org/cgi-bin/targetscan/vert_61/view_gene.cgi?taxid=9606&amp;rs=NM_001184938&amp;members=miR-3607-3p&amp;showcnc=1&amp;shownc=1&amp;showncf=1" TargetMode="External"/><Relationship Id="rId79" Type="http://schemas.openxmlformats.org/officeDocument/2006/relationships/hyperlink" Target="http://www.targetscan.org/cgi-bin/targetscan/vert_61/view_gene.cgi?taxid=9606&amp;rs=NM_022482&amp;members=miR-3607-3p&amp;showcnc=1&amp;shownc=1&amp;showncf=1" TargetMode="External"/><Relationship Id="rId102" Type="http://schemas.openxmlformats.org/officeDocument/2006/relationships/hyperlink" Target="http://www.targetscan.org/cgi-bin/targetscan/vert_61/view_gene.cgi?taxid=9606&amp;rs=NM_012329&amp;members=miR-3607-3p&amp;showcnc=1&amp;shownc=1&amp;showncf=1" TargetMode="External"/><Relationship Id="rId144" Type="http://schemas.openxmlformats.org/officeDocument/2006/relationships/hyperlink" Target="http://www.targetscan.org/cgi-bin/targetscan/vert_61/view_gene.cgi?taxid=9606&amp;rs=NM_001797&amp;members=miR-3607-3p&amp;showcnc=1&amp;shownc=1&amp;showncf=1" TargetMode="External"/><Relationship Id="rId547" Type="http://schemas.openxmlformats.org/officeDocument/2006/relationships/hyperlink" Target="http://www.targetscan.org/cgi-bin/targetscan/vert_61/view_gene.cgi?taxid=9606&amp;rs=NM_001184773&amp;members=miR-3607-3p&amp;showcnc=1&amp;shownc=1&amp;showncf=1" TargetMode="External"/><Relationship Id="rId589" Type="http://schemas.openxmlformats.org/officeDocument/2006/relationships/hyperlink" Target="http://www.targetscan.org/cgi-bin/targetscan/vert_61/view_gene.cgi?taxid=9606&amp;rs=NM_001077261&amp;members=miR-3607-3p&amp;showcnc=1&amp;shownc=1&amp;showncf=1" TargetMode="External"/><Relationship Id="rId90" Type="http://schemas.openxmlformats.org/officeDocument/2006/relationships/hyperlink" Target="http://www.targetscan.org/cgi-bin/targetscan/vert_61/view_gene.cgi?taxid=9606&amp;rs=NM_001033503&amp;members=miR-3607-3p&amp;showcnc=1&amp;shownc=1&amp;showncf=1" TargetMode="External"/><Relationship Id="rId186" Type="http://schemas.openxmlformats.org/officeDocument/2006/relationships/hyperlink" Target="http://www.targetscan.org/cgi-bin/targetscan/vert_61/view_gene.cgi?taxid=9606&amp;rs=NM_001202485&amp;members=miR-3607-3p&amp;showcnc=1&amp;shownc=1&amp;showncf=1" TargetMode="External"/><Relationship Id="rId351" Type="http://schemas.openxmlformats.org/officeDocument/2006/relationships/hyperlink" Target="http://www.targetscan.org/cgi-bin/targetscan/vert_61/view_gene.cgi?taxid=9606&amp;rs=NM_003010&amp;members=miR-3607-3p&amp;showcnc=1&amp;shownc=1&amp;showncf=1" TargetMode="External"/><Relationship Id="rId393" Type="http://schemas.openxmlformats.org/officeDocument/2006/relationships/hyperlink" Target="http://www.targetscan.org/cgi-bin/targetscan/vert_61/view_gene.cgi?taxid=9606&amp;rs=NM_002010&amp;members=miR-3607-3p&amp;showcnc=1&amp;shownc=1&amp;showncf=1" TargetMode="External"/><Relationship Id="rId407" Type="http://schemas.openxmlformats.org/officeDocument/2006/relationships/hyperlink" Target="http://www.targetscan.org/cgi-bin/targetscan/vert_61/view_gene.cgi?taxid=9606&amp;rs=NM_001167882&amp;members=miR-3607-3p&amp;showcnc=1&amp;shownc=1&amp;showncf=1" TargetMode="External"/><Relationship Id="rId449" Type="http://schemas.openxmlformats.org/officeDocument/2006/relationships/hyperlink" Target="http://www.targetscan.org/cgi-bin/targetscan/vert_61/view_gene.cgi?taxid=9606&amp;rs=NM_173569&amp;members=miR-3607-3p&amp;showcnc=1&amp;shownc=1&amp;showncf=1" TargetMode="External"/><Relationship Id="rId614" Type="http://schemas.openxmlformats.org/officeDocument/2006/relationships/hyperlink" Target="http://www.targetscan.org/cgi-bin/targetscan/vert_61/view_gene.cgi?taxid=9606&amp;rs=NM_015627&amp;members=miR-3607-3p&amp;showcnc=1&amp;shownc=1&amp;showncf=1" TargetMode="External"/><Relationship Id="rId656" Type="http://schemas.openxmlformats.org/officeDocument/2006/relationships/hyperlink" Target="http://www.targetscan.org/cgi-bin/targetscan/vert_61/view_gene.cgi?taxid=9606&amp;rs=NM_004849&amp;members=miR-3607-3p&amp;showcnc=1&amp;shownc=1&amp;showncf=1" TargetMode="External"/><Relationship Id="rId211" Type="http://schemas.openxmlformats.org/officeDocument/2006/relationships/hyperlink" Target="http://www.targetscan.org/cgi-bin/targetscan/vert_61/view_gene.cgi?taxid=9606&amp;rs=NM_003692&amp;members=miR-3607-3p&amp;showcnc=1&amp;shownc=1&amp;showncf=1" TargetMode="External"/><Relationship Id="rId253" Type="http://schemas.openxmlformats.org/officeDocument/2006/relationships/hyperlink" Target="http://www.targetscan.org/cgi-bin/targetscan/vert_61/view_gene.cgi?taxid=9606&amp;rs=NM_001007067&amp;members=miR-3607-3p&amp;showcnc=1&amp;shownc=1&amp;showncf=1" TargetMode="External"/><Relationship Id="rId295" Type="http://schemas.openxmlformats.org/officeDocument/2006/relationships/hyperlink" Target="http://www.targetscan.org/cgi-bin/targetscan/vert_61/view_gene.cgi?taxid=9606&amp;rs=NM_005668&amp;members=miR-3607-3p&amp;showcnc=1&amp;shownc=1&amp;showncf=1" TargetMode="External"/><Relationship Id="rId309" Type="http://schemas.openxmlformats.org/officeDocument/2006/relationships/hyperlink" Target="http://www.targetscan.org/cgi-bin/targetscan/vert_61/view_gene.cgi?taxid=9606&amp;rs=NM_005688&amp;members=miR-3607-3p&amp;showcnc=1&amp;shownc=1&amp;showncf=1" TargetMode="External"/><Relationship Id="rId460" Type="http://schemas.openxmlformats.org/officeDocument/2006/relationships/hyperlink" Target="http://www.targetscan.org/cgi-bin/targetscan/vert_61/view_gene.cgi?taxid=9606&amp;rs=NM_014755&amp;members=miR-3607-3p&amp;showcnc=1&amp;shownc=1&amp;showncf=1" TargetMode="External"/><Relationship Id="rId516" Type="http://schemas.openxmlformats.org/officeDocument/2006/relationships/hyperlink" Target="http://www.targetscan.org/cgi-bin/targetscan/vert_61/view_gene.cgi?taxid=9606&amp;rs=NM_001011552&amp;members=miR-3607-3p&amp;showcnc=1&amp;shownc=1&amp;showncf=1" TargetMode="External"/><Relationship Id="rId698" Type="http://schemas.openxmlformats.org/officeDocument/2006/relationships/hyperlink" Target="http://www.targetscan.org/cgi-bin/targetscan/vert_61/view_gene.cgi?taxid=9606&amp;rs=NM_004442&amp;members=miR-3607-3p&amp;showcnc=1&amp;shownc=1&amp;showncf=1" TargetMode="External"/><Relationship Id="rId48" Type="http://schemas.openxmlformats.org/officeDocument/2006/relationships/hyperlink" Target="http://www.targetscan.org/cgi-bin/targetscan/vert_61/view_gene.cgi?taxid=9606&amp;rs=NM_021255&amp;members=miR-3607-3p&amp;showcnc=1&amp;shownc=1&amp;showncf=1" TargetMode="External"/><Relationship Id="rId113" Type="http://schemas.openxmlformats.org/officeDocument/2006/relationships/hyperlink" Target="http://www.targetscan.org/cgi-bin/targetscan/vert_61/view_gene.cgi?taxid=9606&amp;rs=NM_018323&amp;members=miR-3607-3p&amp;showcnc=1&amp;shownc=1&amp;showncf=1" TargetMode="External"/><Relationship Id="rId320" Type="http://schemas.openxmlformats.org/officeDocument/2006/relationships/hyperlink" Target="http://www.targetscan.org/cgi-bin/targetscan/vert_61/view_gene.cgi?taxid=9606&amp;rs=NM_022162&amp;members=miR-3607-3p&amp;showcnc=1&amp;shownc=1&amp;showncf=1" TargetMode="External"/><Relationship Id="rId558" Type="http://schemas.openxmlformats.org/officeDocument/2006/relationships/hyperlink" Target="http://www.targetscan.org/cgi-bin/targetscan/vert_61/view_gene.cgi?taxid=9606&amp;rs=NM_001174087&amp;members=miR-3607-3p&amp;showcnc=1&amp;shownc=1&amp;showncf=1" TargetMode="External"/><Relationship Id="rId723" Type="http://schemas.openxmlformats.org/officeDocument/2006/relationships/hyperlink" Target="http://www.targetscan.org/cgi-bin/targetscan/vert_61/view_gene.cgi?taxid=9606&amp;rs=NM_001042357&amp;members=miR-3607-3p&amp;showcnc=1&amp;shownc=1&amp;showncf=1" TargetMode="External"/><Relationship Id="rId155" Type="http://schemas.openxmlformats.org/officeDocument/2006/relationships/hyperlink" Target="http://www.targetscan.org/cgi-bin/targetscan/vert_61/view_gene.cgi?taxid=9606&amp;rs=NM_001011663&amp;members=miR-3607-3p&amp;showcnc=1&amp;shownc=1&amp;showncf=1" TargetMode="External"/><Relationship Id="rId197" Type="http://schemas.openxmlformats.org/officeDocument/2006/relationships/hyperlink" Target="http://www.targetscan.org/cgi-bin/targetscan/vert_61/view_gene.cgi?taxid=9606&amp;rs=NM_001145036&amp;members=miR-3607-3p&amp;showcnc=1&amp;shownc=1&amp;showncf=1" TargetMode="External"/><Relationship Id="rId362" Type="http://schemas.openxmlformats.org/officeDocument/2006/relationships/hyperlink" Target="http://www.targetscan.org/cgi-bin/targetscan/vert_61/view_gene.cgi?taxid=9606&amp;rs=NM_000921&amp;members=miR-3607-3p&amp;showcnc=1&amp;shownc=1&amp;showncf=1" TargetMode="External"/><Relationship Id="rId418" Type="http://schemas.openxmlformats.org/officeDocument/2006/relationships/hyperlink" Target="http://www.targetscan.org/cgi-bin/targetscan/vert_61/view_gene.cgi?taxid=9606&amp;rs=NM_001137673&amp;members=miR-3607-3p&amp;showcnc=1&amp;shownc=1&amp;showncf=1" TargetMode="External"/><Relationship Id="rId625" Type="http://schemas.openxmlformats.org/officeDocument/2006/relationships/hyperlink" Target="http://www.targetscan.org/cgi-bin/targetscan/vert_61/view_gene.cgi?taxid=9606&amp;rs=NM_004992&amp;members=miR-3607-3p&amp;showcnc=1&amp;shownc=1&amp;showncf=1" TargetMode="External"/><Relationship Id="rId222" Type="http://schemas.openxmlformats.org/officeDocument/2006/relationships/hyperlink" Target="http://www.targetscan.org/cgi-bin/targetscan/vert_61/view_gene.cgi?taxid=9606&amp;rs=NM_014822&amp;members=miR-3607-3p&amp;showcnc=1&amp;shownc=1&amp;showncf=1" TargetMode="External"/><Relationship Id="rId264" Type="http://schemas.openxmlformats.org/officeDocument/2006/relationships/hyperlink" Target="http://www.targetscan.org/cgi-bin/targetscan/vert_61/view_gene.cgi?taxid=9606&amp;rs=NM_017633&amp;members=miR-3607-3p&amp;showcnc=1&amp;shownc=1&amp;showncf=1" TargetMode="External"/><Relationship Id="rId471" Type="http://schemas.openxmlformats.org/officeDocument/2006/relationships/hyperlink" Target="http://www.targetscan.org/cgi-bin/targetscan/vert_61/view_gene.cgi?taxid=9606&amp;rs=NM_001017368&amp;members=miR-3607-3p&amp;showcnc=1&amp;shownc=1&amp;showncf=1" TargetMode="External"/><Relationship Id="rId667" Type="http://schemas.openxmlformats.org/officeDocument/2006/relationships/hyperlink" Target="http://www.targetscan.org/cgi-bin/targetscan/vert_61/view_gene.cgi?taxid=9606&amp;rs=NM_001161344&amp;members=miR-3607-3p&amp;showcnc=1&amp;shownc=1&amp;showncf=1" TargetMode="External"/><Relationship Id="rId17" Type="http://schemas.openxmlformats.org/officeDocument/2006/relationships/hyperlink" Target="http://www.targetscan.org/cgi-bin/targetscan/vert_61/view_gene.cgi?taxid=9606&amp;rs=NM_014820&amp;members=miR-3607-3p&amp;showcnc=1&amp;shownc=1&amp;showncf=1" TargetMode="External"/><Relationship Id="rId59" Type="http://schemas.openxmlformats.org/officeDocument/2006/relationships/hyperlink" Target="http://www.targetscan.org/cgi-bin/targetscan/vert_61/view_gene.cgi?taxid=9606&amp;rs=NM_018222&amp;members=miR-3607-3p&amp;showcnc=1&amp;shownc=1&amp;showncf=1" TargetMode="External"/><Relationship Id="rId124" Type="http://schemas.openxmlformats.org/officeDocument/2006/relationships/hyperlink" Target="http://www.targetscan.org/cgi-bin/targetscan/vert_61/view_gene.cgi?taxid=9606&amp;rs=NM_001740&amp;members=miR-3607-3p&amp;showcnc=1&amp;shownc=1&amp;showncf=1" TargetMode="External"/><Relationship Id="rId527" Type="http://schemas.openxmlformats.org/officeDocument/2006/relationships/hyperlink" Target="http://www.targetscan.org/cgi-bin/targetscan/vert_61/view_gene.cgi?taxid=9606&amp;rs=NM_007210&amp;members=miR-3607-3p&amp;showcnc=1&amp;shownc=1&amp;showncf=1" TargetMode="External"/><Relationship Id="rId569" Type="http://schemas.openxmlformats.org/officeDocument/2006/relationships/hyperlink" Target="http://www.targetscan.org/cgi-bin/targetscan/vert_61/view_gene.cgi?taxid=9606&amp;rs=NM_017759&amp;members=miR-3607-3p&amp;showcnc=1&amp;shownc=1&amp;showncf=1" TargetMode="External"/><Relationship Id="rId734" Type="http://schemas.openxmlformats.org/officeDocument/2006/relationships/hyperlink" Target="http://www.targetscan.org/cgi-bin/targetscan/vert_61/view_gene.cgi?taxid=9606&amp;rs=NM_153487&amp;members=miR-3607-3p&amp;showcnc=1&amp;shownc=1&amp;showncf=1" TargetMode="External"/><Relationship Id="rId70" Type="http://schemas.openxmlformats.org/officeDocument/2006/relationships/hyperlink" Target="http://www.targetscan.org/cgi-bin/targetscan/vert_61/view_gene.cgi?taxid=9606&amp;rs=NM_013448&amp;members=miR-3607-3p&amp;showcnc=1&amp;shownc=1&amp;showncf=1" TargetMode="External"/><Relationship Id="rId166" Type="http://schemas.openxmlformats.org/officeDocument/2006/relationships/hyperlink" Target="http://www.targetscan.org/cgi-bin/targetscan/vert_61/view_gene.cgi?taxid=9606&amp;rs=NM_052900&amp;members=miR-3607-3p&amp;showcnc=1&amp;shownc=1&amp;showncf=1" TargetMode="External"/><Relationship Id="rId331" Type="http://schemas.openxmlformats.org/officeDocument/2006/relationships/hyperlink" Target="http://www.targetscan.org/cgi-bin/targetscan/vert_61/view_gene.cgi?taxid=9606&amp;rs=NM_001220473&amp;members=miR-3607-3p&amp;showcnc=1&amp;shownc=1&amp;showncf=1" TargetMode="External"/><Relationship Id="rId373" Type="http://schemas.openxmlformats.org/officeDocument/2006/relationships/hyperlink" Target="http://www.targetscan.org/cgi-bin/targetscan/vert_61/view_gene.cgi?taxid=9606&amp;rs=NM_014939&amp;members=miR-3607-3p&amp;showcnc=1&amp;shownc=1&amp;showncf=1" TargetMode="External"/><Relationship Id="rId429" Type="http://schemas.openxmlformats.org/officeDocument/2006/relationships/hyperlink" Target="http://www.targetscan.org/cgi-bin/targetscan/vert_61/view_gene.cgi?taxid=9606&amp;rs=NM_018704&amp;members=miR-3607-3p&amp;showcnc=1&amp;shownc=1&amp;showncf=1" TargetMode="External"/><Relationship Id="rId580" Type="http://schemas.openxmlformats.org/officeDocument/2006/relationships/hyperlink" Target="http://www.targetscan.org/cgi-bin/targetscan/vert_61/view_gene.cgi?taxid=9606&amp;rs=NM_001099666&amp;members=miR-3607-3p&amp;showcnc=1&amp;shownc=1&amp;showncf=1" TargetMode="External"/><Relationship Id="rId636" Type="http://schemas.openxmlformats.org/officeDocument/2006/relationships/hyperlink" Target="http://www.targetscan.org/cgi-bin/targetscan/vert_61/view_gene.cgi?taxid=9606&amp;rs=NM_000944&amp;members=miR-3607-3p&amp;showcnc=1&amp;shownc=1&amp;showncf=1" TargetMode="External"/><Relationship Id="rId1" Type="http://schemas.openxmlformats.org/officeDocument/2006/relationships/hyperlink" Target="http://www.targetscan.org/cgi-bin/targetscan/vert_61/view_gene.cgi?taxid=9606&amp;rs=NM_025179&amp;members=miR-3607-3p&amp;showcnc=1&amp;shownc=1&amp;showncf=1" TargetMode="External"/><Relationship Id="rId233" Type="http://schemas.openxmlformats.org/officeDocument/2006/relationships/hyperlink" Target="http://www.targetscan.org/cgi-bin/targetscan/vert_61/view_gene.cgi?taxid=9606&amp;rs=NM_001001557&amp;members=miR-3607-3p&amp;showcnc=1&amp;shownc=1&amp;showncf=1" TargetMode="External"/><Relationship Id="rId440" Type="http://schemas.openxmlformats.org/officeDocument/2006/relationships/hyperlink" Target="http://www.targetscan.org/cgi-bin/targetscan/vert_61/view_gene.cgi?taxid=9606&amp;rs=NM_001136049&amp;members=miR-3607-3p&amp;showcnc=1&amp;shownc=1&amp;showncf=1" TargetMode="External"/><Relationship Id="rId678" Type="http://schemas.openxmlformats.org/officeDocument/2006/relationships/hyperlink" Target="http://www.targetscan.org/cgi-bin/targetscan/vert_61/view_gene.cgi?taxid=9606&amp;rs=NM_001197293&amp;members=miR-3607-3p&amp;showcnc=1&amp;shownc=1&amp;showncf=1" TargetMode="External"/><Relationship Id="rId28" Type="http://schemas.openxmlformats.org/officeDocument/2006/relationships/hyperlink" Target="http://www.targetscan.org/cgi-bin/targetscan/vert_61/view_gene.cgi?taxid=9606&amp;rs=NM_007038&amp;members=miR-3607-3p&amp;showcnc=1&amp;shownc=1&amp;showncf=1" TargetMode="External"/><Relationship Id="rId275" Type="http://schemas.openxmlformats.org/officeDocument/2006/relationships/hyperlink" Target="http://www.targetscan.org/cgi-bin/targetscan/vert_61/view_gene.cgi?taxid=9606&amp;rs=NM_000663&amp;members=miR-3607-3p&amp;showcnc=1&amp;shownc=1&amp;showncf=1" TargetMode="External"/><Relationship Id="rId300" Type="http://schemas.openxmlformats.org/officeDocument/2006/relationships/hyperlink" Target="http://www.targetscan.org/cgi-bin/targetscan/vert_61/view_gene.cgi?taxid=9606&amp;rs=NM_001080470&amp;members=miR-3607-3p&amp;showcnc=1&amp;shownc=1&amp;showncf=1" TargetMode="External"/><Relationship Id="rId482" Type="http://schemas.openxmlformats.org/officeDocument/2006/relationships/hyperlink" Target="http://www.targetscan.org/cgi-bin/targetscan/vert_61/view_gene.cgi?taxid=9606&amp;rs=NM_001204502&amp;members=miR-3607-3p&amp;showcnc=1&amp;shownc=1&amp;showncf=1" TargetMode="External"/><Relationship Id="rId538" Type="http://schemas.openxmlformats.org/officeDocument/2006/relationships/hyperlink" Target="http://www.targetscan.org/cgi-bin/targetscan/vert_61/view_gene.cgi?taxid=9606&amp;rs=NM_018159&amp;members=miR-3607-3p&amp;showcnc=1&amp;shownc=1&amp;showncf=1" TargetMode="External"/><Relationship Id="rId703" Type="http://schemas.openxmlformats.org/officeDocument/2006/relationships/hyperlink" Target="http://www.targetscan.org/cgi-bin/targetscan/vert_61/view_gene.cgi?taxid=9606&amp;rs=NM_000381&amp;members=miR-3607-3p&amp;showcnc=1&amp;shownc=1&amp;showncf=1" TargetMode="External"/><Relationship Id="rId81" Type="http://schemas.openxmlformats.org/officeDocument/2006/relationships/hyperlink" Target="http://www.targetscan.org/cgi-bin/targetscan/vert_61/view_gene.cgi?taxid=9606&amp;rs=NM_194247&amp;members=miR-3607-3p&amp;showcnc=1&amp;shownc=1&amp;showncf=1" TargetMode="External"/><Relationship Id="rId135" Type="http://schemas.openxmlformats.org/officeDocument/2006/relationships/hyperlink" Target="http://www.targetscan.org/cgi-bin/targetscan/vert_61/view_gene.cgi?taxid=9606&amp;rs=NM_005603&amp;members=miR-3607-3p&amp;showcnc=1&amp;shownc=1&amp;showncf=1" TargetMode="External"/><Relationship Id="rId177" Type="http://schemas.openxmlformats.org/officeDocument/2006/relationships/hyperlink" Target="http://www.targetscan.org/cgi-bin/targetscan/vert_61/view_gene.cgi?taxid=9606&amp;rs=NM_138455&amp;members=miR-3607-3p&amp;showcnc=1&amp;shownc=1&amp;showncf=1" TargetMode="External"/><Relationship Id="rId342" Type="http://schemas.openxmlformats.org/officeDocument/2006/relationships/hyperlink" Target="http://www.targetscan.org/cgi-bin/targetscan/vert_61/view_gene.cgi?taxid=9606&amp;rs=NM_000826&amp;members=miR-3607-3p&amp;showcnc=1&amp;shownc=1&amp;showncf=1" TargetMode="External"/><Relationship Id="rId384" Type="http://schemas.openxmlformats.org/officeDocument/2006/relationships/hyperlink" Target="http://www.targetscan.org/cgi-bin/targetscan/vert_61/view_gene.cgi?taxid=9606&amp;rs=NM_001033047&amp;members=miR-3607-3p&amp;showcnc=1&amp;shownc=1&amp;showncf=1" TargetMode="External"/><Relationship Id="rId591" Type="http://schemas.openxmlformats.org/officeDocument/2006/relationships/hyperlink" Target="http://www.targetscan.org/cgi-bin/targetscan/vert_61/view_gene.cgi?taxid=9606&amp;rs=NM_001177381&amp;members=miR-3607-3p&amp;showcnc=1&amp;shownc=1&amp;showncf=1" TargetMode="External"/><Relationship Id="rId605" Type="http://schemas.openxmlformats.org/officeDocument/2006/relationships/hyperlink" Target="http://www.targetscan.org/cgi-bin/targetscan/vert_61/view_gene.cgi?taxid=9606&amp;rs=NM_001079874&amp;members=miR-3607-3p&amp;showcnc=1&amp;shownc=1&amp;showncf=1" TargetMode="External"/><Relationship Id="rId202" Type="http://schemas.openxmlformats.org/officeDocument/2006/relationships/hyperlink" Target="http://www.targetscan.org/cgi-bin/targetscan/vert_61/view_gene.cgi?taxid=9606&amp;rs=NM_015024&amp;members=miR-3607-3p&amp;showcnc=1&amp;shownc=1&amp;showncf=1" TargetMode="External"/><Relationship Id="rId244" Type="http://schemas.openxmlformats.org/officeDocument/2006/relationships/hyperlink" Target="http://www.targetscan.org/cgi-bin/targetscan/vert_61/view_gene.cgi?taxid=9606&amp;rs=NM_003749&amp;members=miR-3607-3p&amp;showcnc=1&amp;shownc=1&amp;showncf=1" TargetMode="External"/><Relationship Id="rId647" Type="http://schemas.openxmlformats.org/officeDocument/2006/relationships/hyperlink" Target="http://www.targetscan.org/cgi-bin/targetscan/vert_61/view_gene.cgi?taxid=9606&amp;rs=NM_015074&amp;members=miR-3607-3p&amp;showcnc=1&amp;shownc=1&amp;showncf=1" TargetMode="External"/><Relationship Id="rId689" Type="http://schemas.openxmlformats.org/officeDocument/2006/relationships/hyperlink" Target="http://www.targetscan.org/cgi-bin/targetscan/vert_61/view_gene.cgi?taxid=9606&amp;rs=NM_002537&amp;members=miR-3607-3p&amp;showcnc=1&amp;shownc=1&amp;showncf=1" TargetMode="External"/><Relationship Id="rId39" Type="http://schemas.openxmlformats.org/officeDocument/2006/relationships/hyperlink" Target="http://www.targetscan.org/cgi-bin/targetscan/vert_61/view_gene.cgi?taxid=9606&amp;rs=NM_019556&amp;members=miR-3607-3p&amp;showcnc=1&amp;shownc=1&amp;showncf=1" TargetMode="External"/><Relationship Id="rId286" Type="http://schemas.openxmlformats.org/officeDocument/2006/relationships/hyperlink" Target="http://www.targetscan.org/cgi-bin/targetscan/vert_61/view_gene.cgi?taxid=9606&amp;rs=NM_001198838&amp;members=miR-3607-3p&amp;showcnc=1&amp;shownc=1&amp;showncf=1" TargetMode="External"/><Relationship Id="rId451" Type="http://schemas.openxmlformats.org/officeDocument/2006/relationships/hyperlink" Target="http://www.targetscan.org/cgi-bin/targetscan/vert_61/view_gene.cgi?taxid=9606&amp;rs=NM_005038&amp;members=miR-3607-3p&amp;showcnc=1&amp;shownc=1&amp;showncf=1" TargetMode="External"/><Relationship Id="rId493" Type="http://schemas.openxmlformats.org/officeDocument/2006/relationships/hyperlink" Target="http://www.targetscan.org/cgi-bin/targetscan/vert_61/view_gene.cgi?taxid=9606&amp;rs=NM_017588&amp;members=miR-3607-3p&amp;showcnc=1&amp;shownc=1&amp;showncf=1" TargetMode="External"/><Relationship Id="rId507" Type="http://schemas.openxmlformats.org/officeDocument/2006/relationships/hyperlink" Target="http://www.targetscan.org/cgi-bin/targetscan/vert_61/view_gene.cgi?taxid=9606&amp;rs=NM_001191060&amp;members=miR-3607-3p&amp;showcnc=1&amp;shownc=1&amp;showncf=1" TargetMode="External"/><Relationship Id="rId549" Type="http://schemas.openxmlformats.org/officeDocument/2006/relationships/hyperlink" Target="http://www.targetscan.org/cgi-bin/targetscan/vert_61/view_gene.cgi?taxid=9606&amp;rs=NM_015482&amp;members=miR-3607-3p&amp;showcnc=1&amp;shownc=1&amp;showncf=1" TargetMode="External"/><Relationship Id="rId714" Type="http://schemas.openxmlformats.org/officeDocument/2006/relationships/hyperlink" Target="http://www.targetscan.org/cgi-bin/targetscan/vert_61/view_gene.cgi?taxid=9606&amp;rs=NM_014053&amp;members=miR-3607-3p&amp;showcnc=1&amp;shownc=1&amp;showncf=1" TargetMode="External"/><Relationship Id="rId50" Type="http://schemas.openxmlformats.org/officeDocument/2006/relationships/hyperlink" Target="http://www.targetscan.org/cgi-bin/targetscan/vert_61/view_gene.cgi?taxid=9606&amp;rs=NM_001146688&amp;members=miR-3607-3p&amp;showcnc=1&amp;shownc=1&amp;showncf=1" TargetMode="External"/><Relationship Id="rId104" Type="http://schemas.openxmlformats.org/officeDocument/2006/relationships/hyperlink" Target="http://www.targetscan.org/cgi-bin/targetscan/vert_61/view_gene.cgi?taxid=9606&amp;rs=NM_198549&amp;members=miR-3607-3p&amp;showcnc=1&amp;shownc=1&amp;showncf=1" TargetMode="External"/><Relationship Id="rId146" Type="http://schemas.openxmlformats.org/officeDocument/2006/relationships/hyperlink" Target="http://www.targetscan.org/cgi-bin/targetscan/vert_61/view_gene.cgi?taxid=9606&amp;rs=NM_007249&amp;members=miR-3607-3p&amp;showcnc=1&amp;shownc=1&amp;showncf=1" TargetMode="External"/><Relationship Id="rId188" Type="http://schemas.openxmlformats.org/officeDocument/2006/relationships/hyperlink" Target="http://www.targetscan.org/cgi-bin/targetscan/vert_61/view_gene.cgi?taxid=9606&amp;rs=NM_001135219&amp;members=miR-3607-3p&amp;showcnc=1&amp;shownc=1&amp;showncf=1" TargetMode="External"/><Relationship Id="rId311" Type="http://schemas.openxmlformats.org/officeDocument/2006/relationships/hyperlink" Target="http://www.targetscan.org/cgi-bin/targetscan/vert_61/view_gene.cgi?taxid=9606&amp;rs=NM_001163788&amp;members=miR-3607-3p&amp;showcnc=1&amp;shownc=1&amp;showncf=1" TargetMode="External"/><Relationship Id="rId353" Type="http://schemas.openxmlformats.org/officeDocument/2006/relationships/hyperlink" Target="http://www.targetscan.org/cgi-bin/targetscan/vert_61/view_gene.cgi?taxid=9606&amp;rs=NM_001039937&amp;members=miR-3607-3p&amp;showcnc=1&amp;shownc=1&amp;showncf=1" TargetMode="External"/><Relationship Id="rId395" Type="http://schemas.openxmlformats.org/officeDocument/2006/relationships/hyperlink" Target="http://www.targetscan.org/cgi-bin/targetscan/vert_61/view_gene.cgi?taxid=9606&amp;rs=NM_138966&amp;members=miR-3607-3p&amp;showcnc=1&amp;shownc=1&amp;showncf=1" TargetMode="External"/><Relationship Id="rId409" Type="http://schemas.openxmlformats.org/officeDocument/2006/relationships/hyperlink" Target="http://www.targetscan.org/cgi-bin/targetscan/vert_61/view_gene.cgi?taxid=9606&amp;rs=NM_001777&amp;members=miR-3607-3p&amp;showcnc=1&amp;shownc=1&amp;showncf=1" TargetMode="External"/><Relationship Id="rId560" Type="http://schemas.openxmlformats.org/officeDocument/2006/relationships/hyperlink" Target="http://www.targetscan.org/cgi-bin/targetscan/vert_61/view_gene.cgi?taxid=9606&amp;rs=NM_152665&amp;members=miR-3607-3p&amp;showcnc=1&amp;shownc=1&amp;showncf=1" TargetMode="External"/><Relationship Id="rId92" Type="http://schemas.openxmlformats.org/officeDocument/2006/relationships/hyperlink" Target="http://www.targetscan.org/cgi-bin/targetscan/vert_61/view_gene.cgi?taxid=9606&amp;rs=NM_021220&amp;members=miR-3607-3p&amp;showcnc=1&amp;shownc=1&amp;showncf=1" TargetMode="External"/><Relationship Id="rId213" Type="http://schemas.openxmlformats.org/officeDocument/2006/relationships/hyperlink" Target="http://www.targetscan.org/cgi-bin/targetscan/vert_61/view_gene.cgi?taxid=9606&amp;rs=NM_018660&amp;members=miR-3607-3p&amp;showcnc=1&amp;shownc=1&amp;showncf=1" TargetMode="External"/><Relationship Id="rId420" Type="http://schemas.openxmlformats.org/officeDocument/2006/relationships/hyperlink" Target="http://www.targetscan.org/cgi-bin/targetscan/vert_61/view_gene.cgi?taxid=9606&amp;rs=NM_001455&amp;members=miR-3607-3p&amp;showcnc=1&amp;shownc=1&amp;showncf=1" TargetMode="External"/><Relationship Id="rId616" Type="http://schemas.openxmlformats.org/officeDocument/2006/relationships/hyperlink" Target="http://www.targetscan.org/cgi-bin/targetscan/vert_61/view_gene.cgi?taxid=9606&amp;rs=NM_000932&amp;members=miR-3607-3p&amp;showcnc=1&amp;shownc=1&amp;showncf=1" TargetMode="External"/><Relationship Id="rId658" Type="http://schemas.openxmlformats.org/officeDocument/2006/relationships/hyperlink" Target="http://www.targetscan.org/cgi-bin/targetscan/vert_61/view_gene.cgi?taxid=9606&amp;rs=NM_018424&amp;members=miR-3607-3p&amp;showcnc=1&amp;shownc=1&amp;showncf=1" TargetMode="External"/><Relationship Id="rId255" Type="http://schemas.openxmlformats.org/officeDocument/2006/relationships/hyperlink" Target="http://www.targetscan.org/cgi-bin/targetscan/vert_61/view_gene.cgi?taxid=9606&amp;rs=NM_001135050&amp;members=miR-3607-3p&amp;showcnc=1&amp;shownc=1&amp;showncf=1" TargetMode="External"/><Relationship Id="rId297" Type="http://schemas.openxmlformats.org/officeDocument/2006/relationships/hyperlink" Target="http://www.targetscan.org/cgi-bin/targetscan/vert_61/view_gene.cgi?taxid=9606&amp;rs=NM_001128615&amp;members=miR-3607-3p&amp;showcnc=1&amp;shownc=1&amp;showncf=1" TargetMode="External"/><Relationship Id="rId462" Type="http://schemas.openxmlformats.org/officeDocument/2006/relationships/hyperlink" Target="http://www.targetscan.org/cgi-bin/targetscan/vert_61/view_gene.cgi?taxid=9606&amp;rs=NM_207303&amp;members=miR-3607-3p&amp;showcnc=1&amp;shownc=1&amp;showncf=1" TargetMode="External"/><Relationship Id="rId518" Type="http://schemas.openxmlformats.org/officeDocument/2006/relationships/hyperlink" Target="http://www.targetscan.org/cgi-bin/targetscan/vert_61/view_gene.cgi?taxid=9606&amp;rs=NM_020423&amp;members=miR-3607-3p&amp;showcnc=1&amp;shownc=1&amp;showncf=1" TargetMode="External"/><Relationship Id="rId725" Type="http://schemas.openxmlformats.org/officeDocument/2006/relationships/hyperlink" Target="http://www.targetscan.org/cgi-bin/targetscan/vert_61/view_gene.cgi?taxid=9606&amp;rs=NM_014738&amp;members=miR-3607-3p&amp;showcnc=1&amp;shownc=1&amp;showncf=1" TargetMode="External"/><Relationship Id="rId115" Type="http://schemas.openxmlformats.org/officeDocument/2006/relationships/hyperlink" Target="http://www.targetscan.org/cgi-bin/targetscan/vert_61/view_gene.cgi?taxid=9606&amp;rs=NM_017617&amp;members=miR-3607-3p&amp;showcnc=1&amp;shownc=1&amp;showncf=1" TargetMode="External"/><Relationship Id="rId157" Type="http://schemas.openxmlformats.org/officeDocument/2006/relationships/hyperlink" Target="http://www.targetscan.org/cgi-bin/targetscan/vert_61/view_gene.cgi?taxid=9606&amp;rs=NM_001159699&amp;members=miR-3607-3p&amp;showcnc=1&amp;shownc=1&amp;showncf=1" TargetMode="External"/><Relationship Id="rId322" Type="http://schemas.openxmlformats.org/officeDocument/2006/relationships/hyperlink" Target="http://www.targetscan.org/cgi-bin/targetscan/vert_61/view_gene.cgi?taxid=9606&amp;rs=NM_001242466&amp;members=miR-3607-3p&amp;showcnc=1&amp;shownc=1&amp;showncf=1" TargetMode="External"/><Relationship Id="rId364" Type="http://schemas.openxmlformats.org/officeDocument/2006/relationships/hyperlink" Target="http://www.targetscan.org/cgi-bin/targetscan/vert_61/view_gene.cgi?taxid=9606&amp;rs=NM_001098500&amp;members=miR-3607-3p&amp;showcnc=1&amp;shownc=1&amp;showncf=1" TargetMode="External"/><Relationship Id="rId61" Type="http://schemas.openxmlformats.org/officeDocument/2006/relationships/hyperlink" Target="http://www.targetscan.org/cgi-bin/targetscan/vert_61/view_gene.cgi?taxid=9606&amp;rs=NM_000820&amp;members=miR-3607-3p&amp;showcnc=1&amp;shownc=1&amp;showncf=1" TargetMode="External"/><Relationship Id="rId199" Type="http://schemas.openxmlformats.org/officeDocument/2006/relationships/hyperlink" Target="http://www.targetscan.org/cgi-bin/targetscan/vert_61/view_gene.cgi?taxid=9606&amp;rs=NM_001195098&amp;members=miR-3607-3p&amp;showcnc=1&amp;shownc=1&amp;showncf=1" TargetMode="External"/><Relationship Id="rId571" Type="http://schemas.openxmlformats.org/officeDocument/2006/relationships/hyperlink" Target="http://www.targetscan.org/cgi-bin/targetscan/vert_61/view_gene.cgi?taxid=9606&amp;rs=NM_005921&amp;members=miR-3607-3p&amp;showcnc=1&amp;shownc=1&amp;showncf=1" TargetMode="External"/><Relationship Id="rId627" Type="http://schemas.openxmlformats.org/officeDocument/2006/relationships/hyperlink" Target="http://www.targetscan.org/cgi-bin/targetscan/vert_61/view_gene.cgi?taxid=9606&amp;rs=NM_001146191&amp;members=miR-3607-3p&amp;showcnc=1&amp;shownc=1&amp;showncf=1" TargetMode="External"/><Relationship Id="rId669" Type="http://schemas.openxmlformats.org/officeDocument/2006/relationships/hyperlink" Target="http://www.targetscan.org/cgi-bin/targetscan/vert_61/view_gene.cgi?taxid=9606&amp;rs=NM_005523&amp;members=miR-3607-3p&amp;showcnc=1&amp;shownc=1&amp;showncf=1" TargetMode="External"/><Relationship Id="rId19" Type="http://schemas.openxmlformats.org/officeDocument/2006/relationships/hyperlink" Target="http://www.targetscan.org/cgi-bin/targetscan/vert_61/view_gene.cgi?taxid=9606&amp;rs=NM_007373&amp;members=miR-3607-3p&amp;showcnc=1&amp;shownc=1&amp;showncf=1" TargetMode="External"/><Relationship Id="rId224" Type="http://schemas.openxmlformats.org/officeDocument/2006/relationships/hyperlink" Target="http://www.targetscan.org/cgi-bin/targetscan/vert_61/view_gene.cgi?taxid=9606&amp;rs=NM_001135586&amp;members=miR-3607-3p&amp;showcnc=1&amp;shownc=1&amp;showncf=1" TargetMode="External"/><Relationship Id="rId266" Type="http://schemas.openxmlformats.org/officeDocument/2006/relationships/hyperlink" Target="http://www.targetscan.org/cgi-bin/targetscan/vert_61/view_gene.cgi?taxid=9606&amp;rs=NM_016256&amp;members=miR-3607-3p&amp;showcnc=1&amp;shownc=1&amp;showncf=1" TargetMode="External"/><Relationship Id="rId431" Type="http://schemas.openxmlformats.org/officeDocument/2006/relationships/hyperlink" Target="http://www.targetscan.org/cgi-bin/targetscan/vert_61/view_gene.cgi?taxid=9606&amp;rs=NM_001163278&amp;members=miR-3607-3p&amp;showcnc=1&amp;shownc=1&amp;showncf=1" TargetMode="External"/><Relationship Id="rId473" Type="http://schemas.openxmlformats.org/officeDocument/2006/relationships/hyperlink" Target="http://www.targetscan.org/cgi-bin/targetscan/vert_61/view_gene.cgi?taxid=9606&amp;rs=NM_002508&amp;members=miR-3607-3p&amp;showcnc=1&amp;shownc=1&amp;showncf=1" TargetMode="External"/><Relationship Id="rId529" Type="http://schemas.openxmlformats.org/officeDocument/2006/relationships/hyperlink" Target="http://www.targetscan.org/cgi-bin/targetscan/vert_61/view_gene.cgi?taxid=9606&amp;rs=NM_199351&amp;members=miR-3607-3p&amp;showcnc=1&amp;shownc=1&amp;showncf=1" TargetMode="External"/><Relationship Id="rId680" Type="http://schemas.openxmlformats.org/officeDocument/2006/relationships/hyperlink" Target="http://www.targetscan.org/cgi-bin/targetscan/vert_61/view_gene.cgi?taxid=9606&amp;rs=NM_030918&amp;members=miR-3607-3p&amp;showcnc=1&amp;shownc=1&amp;showncf=1" TargetMode="External"/><Relationship Id="rId30" Type="http://schemas.openxmlformats.org/officeDocument/2006/relationships/hyperlink" Target="http://www.targetscan.org/cgi-bin/targetscan/vert_61/view_gene.cgi?taxid=9606&amp;rs=NM_001040152&amp;members=miR-3607-3p&amp;showcnc=1&amp;shownc=1&amp;showncf=1" TargetMode="External"/><Relationship Id="rId126" Type="http://schemas.openxmlformats.org/officeDocument/2006/relationships/hyperlink" Target="http://www.targetscan.org/cgi-bin/targetscan/vert_61/view_gene.cgi?taxid=9606&amp;rs=NM_001033561&amp;members=miR-3607-3p&amp;showcnc=1&amp;shownc=1&amp;showncf=1" TargetMode="External"/><Relationship Id="rId168" Type="http://schemas.openxmlformats.org/officeDocument/2006/relationships/hyperlink" Target="http://www.targetscan.org/cgi-bin/targetscan/vert_61/view_gene.cgi?taxid=9606&amp;rs=NM_015291&amp;members=miR-3607-3p&amp;showcnc=1&amp;shownc=1&amp;showncf=1" TargetMode="External"/><Relationship Id="rId333" Type="http://schemas.openxmlformats.org/officeDocument/2006/relationships/hyperlink" Target="http://www.targetscan.org/cgi-bin/targetscan/vert_61/view_gene.cgi?taxid=9606&amp;rs=NM_015016&amp;members=miR-3607-3p&amp;showcnc=1&amp;shownc=1&amp;showncf=1" TargetMode="External"/><Relationship Id="rId540" Type="http://schemas.openxmlformats.org/officeDocument/2006/relationships/hyperlink" Target="http://www.targetscan.org/cgi-bin/targetscan/vert_61/view_gene.cgi?taxid=9606&amp;rs=NM_001099650&amp;members=miR-3607-3p&amp;showcnc=1&amp;shownc=1&amp;showncf=1" TargetMode="External"/><Relationship Id="rId72" Type="http://schemas.openxmlformats.org/officeDocument/2006/relationships/hyperlink" Target="http://www.targetscan.org/cgi-bin/targetscan/vert_61/view_gene.cgi?taxid=9606&amp;rs=NM_153706&amp;members=miR-3607-3p&amp;showcnc=1&amp;shownc=1&amp;showncf=1" TargetMode="External"/><Relationship Id="rId375" Type="http://schemas.openxmlformats.org/officeDocument/2006/relationships/hyperlink" Target="http://www.targetscan.org/cgi-bin/targetscan/vert_61/view_gene.cgi?taxid=9606&amp;rs=NM_001104586&amp;members=miR-3607-3p&amp;showcnc=1&amp;shownc=1&amp;showncf=1" TargetMode="External"/><Relationship Id="rId582" Type="http://schemas.openxmlformats.org/officeDocument/2006/relationships/hyperlink" Target="http://www.targetscan.org/cgi-bin/targetscan/vert_61/view_gene.cgi?taxid=9606&amp;rs=NM_001136004&amp;members=miR-3607-3p&amp;showcnc=1&amp;shownc=1&amp;showncf=1" TargetMode="External"/><Relationship Id="rId638" Type="http://schemas.openxmlformats.org/officeDocument/2006/relationships/hyperlink" Target="http://www.targetscan.org/cgi-bin/targetscan/vert_61/view_gene.cgi?taxid=9606&amp;rs=NM_001025108&amp;members=miR-3607-3p&amp;showcnc=1&amp;shownc=1&amp;showncf=1" TargetMode="External"/><Relationship Id="rId3" Type="http://schemas.openxmlformats.org/officeDocument/2006/relationships/hyperlink" Target="http://www.targetscan.org/cgi-bin/targetscan/vert_61/view_gene.cgi?taxid=9606&amp;rs=NM_000430&amp;members=miR-3607-3p&amp;showcnc=1&amp;shownc=1&amp;showncf=1" TargetMode="External"/><Relationship Id="rId235" Type="http://schemas.openxmlformats.org/officeDocument/2006/relationships/hyperlink" Target="http://www.targetscan.org/cgi-bin/targetscan/vert_61/view_gene.cgi?taxid=9606&amp;rs=NM_001171948&amp;members=miR-3607-3p&amp;showcnc=1&amp;shownc=1&amp;showncf=1" TargetMode="External"/><Relationship Id="rId277" Type="http://schemas.openxmlformats.org/officeDocument/2006/relationships/hyperlink" Target="http://www.targetscan.org/cgi-bin/targetscan/vert_61/view_gene.cgi?taxid=9606&amp;rs=NM_001130678&amp;members=miR-3607-3p&amp;showcnc=1&amp;shownc=1&amp;showncf=1" TargetMode="External"/><Relationship Id="rId400" Type="http://schemas.openxmlformats.org/officeDocument/2006/relationships/hyperlink" Target="http://www.targetscan.org/cgi-bin/targetscan/vert_61/view_gene.cgi?taxid=9606&amp;rs=NM_018482&amp;members=miR-3607-3p&amp;showcnc=1&amp;shownc=1&amp;showncf=1" TargetMode="External"/><Relationship Id="rId442" Type="http://schemas.openxmlformats.org/officeDocument/2006/relationships/hyperlink" Target="http://www.targetscan.org/cgi-bin/targetscan/vert_61/view_gene.cgi?taxid=9606&amp;rs=NM_001242359&amp;members=miR-3607-3p&amp;showcnc=1&amp;shownc=1&amp;showncf=1" TargetMode="External"/><Relationship Id="rId484" Type="http://schemas.openxmlformats.org/officeDocument/2006/relationships/hyperlink" Target="http://www.targetscan.org/cgi-bin/targetscan/vert_61/view_gene.cgi?taxid=9606&amp;rs=NM_005493&amp;members=miR-3607-3p&amp;showcnc=1&amp;shownc=1&amp;showncf=1" TargetMode="External"/><Relationship Id="rId705" Type="http://schemas.openxmlformats.org/officeDocument/2006/relationships/hyperlink" Target="http://www.targetscan.org/cgi-bin/targetscan/vert_61/view_gene.cgi?taxid=9606&amp;rs=NM_002235&amp;members=miR-3607-3p&amp;showcnc=1&amp;shownc=1&amp;showncf=1" TargetMode="External"/><Relationship Id="rId137" Type="http://schemas.openxmlformats.org/officeDocument/2006/relationships/hyperlink" Target="http://www.targetscan.org/cgi-bin/targetscan/vert_61/view_gene.cgi?taxid=9606&amp;rs=NM_012482&amp;members=miR-3607-3p&amp;showcnc=1&amp;shownc=1&amp;showncf=1" TargetMode="External"/><Relationship Id="rId302" Type="http://schemas.openxmlformats.org/officeDocument/2006/relationships/hyperlink" Target="http://www.targetscan.org/cgi-bin/targetscan/vert_61/view_gene.cgi?taxid=9606&amp;rs=NM_006313&amp;members=miR-3607-3p&amp;showcnc=1&amp;shownc=1&amp;showncf=1" TargetMode="External"/><Relationship Id="rId344" Type="http://schemas.openxmlformats.org/officeDocument/2006/relationships/hyperlink" Target="http://www.targetscan.org/cgi-bin/targetscan/vert_61/view_gene.cgi?taxid=9606&amp;rs=NM_024953&amp;members=miR-3607-3p&amp;showcnc=1&amp;shownc=1&amp;showncf=1" TargetMode="External"/><Relationship Id="rId691" Type="http://schemas.openxmlformats.org/officeDocument/2006/relationships/hyperlink" Target="http://www.targetscan.org/cgi-bin/targetscan/vert_61/view_gene.cgi?taxid=9606&amp;rs=NM_001135917&amp;members=miR-3607-3p&amp;showcnc=1&amp;shownc=1&amp;showncf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4"/>
  <sheetViews>
    <sheetView tabSelected="1" workbookViewId="0">
      <selection activeCell="A11" sqref="A11:XFD11"/>
    </sheetView>
  </sheetViews>
  <sheetFormatPr defaultRowHeight="13.5"/>
  <cols>
    <col min="1" max="1" width="9" style="2"/>
    <col min="2" max="2" width="44.75" style="2" customWidth="1"/>
    <col min="3" max="16384" width="9" style="2"/>
  </cols>
  <sheetData>
    <row r="1" spans="1:12" ht="15.75">
      <c r="A1" s="8" t="s">
        <v>158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.75">
      <c r="A2" s="8" t="s">
        <v>159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.75">
      <c r="A3" s="8" t="s">
        <v>160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.75">
      <c r="A4" s="8" t="s">
        <v>161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.75">
      <c r="A5" s="8" t="s">
        <v>162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.75">
      <c r="A6" s="8" t="s">
        <v>163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.75">
      <c r="A7" s="8" t="s">
        <v>164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>
      <c r="A8" s="8" t="s">
        <v>165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5.75">
      <c r="A9" s="8" t="s">
        <v>166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5.75">
      <c r="A10" s="8" t="s">
        <v>167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5.75">
      <c r="A11" s="8" t="s">
        <v>4393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.75">
      <c r="A12" s="8" t="s">
        <v>169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4" spans="1:12" ht="15.7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</row>
    <row r="15" spans="1:12" ht="14.25">
      <c r="A15" s="3" t="s">
        <v>12</v>
      </c>
      <c r="B15" s="3" t="s">
        <v>13</v>
      </c>
      <c r="C15" s="3" t="s">
        <v>14</v>
      </c>
      <c r="D15" s="3">
        <v>379</v>
      </c>
      <c r="E15" s="3">
        <v>7509</v>
      </c>
      <c r="F15" s="3">
        <v>583</v>
      </c>
      <c r="G15" s="3">
        <v>14742</v>
      </c>
      <c r="H15" s="3">
        <v>1.27627704387668</v>
      </c>
      <c r="I15" s="3">
        <v>1.8455617967670699E-12</v>
      </c>
      <c r="J15" s="3">
        <v>7.8657843778212495E-9</v>
      </c>
      <c r="K15" s="3">
        <v>11.7338714083141</v>
      </c>
      <c r="L15" s="3" t="s">
        <v>15</v>
      </c>
    </row>
    <row r="16" spans="1:12" ht="14.25">
      <c r="A16" s="3" t="s">
        <v>16</v>
      </c>
      <c r="B16" s="3" t="s">
        <v>17</v>
      </c>
      <c r="C16" s="3" t="s">
        <v>14</v>
      </c>
      <c r="D16" s="3">
        <v>548</v>
      </c>
      <c r="E16" s="3">
        <v>12597</v>
      </c>
      <c r="F16" s="3">
        <v>583</v>
      </c>
      <c r="G16" s="3">
        <v>14742</v>
      </c>
      <c r="H16" s="3">
        <v>1.10002177272462</v>
      </c>
      <c r="I16" s="3">
        <v>3.1800656650628501E-11</v>
      </c>
      <c r="J16" s="3">
        <v>6.77671993224893E-8</v>
      </c>
      <c r="K16" s="3">
        <v>10.497563912191699</v>
      </c>
      <c r="L16" s="3" t="s">
        <v>18</v>
      </c>
    </row>
    <row r="17" spans="1:12" ht="14.25">
      <c r="A17" s="3" t="s">
        <v>19</v>
      </c>
      <c r="B17" s="3" t="s">
        <v>20</v>
      </c>
      <c r="C17" s="3" t="s">
        <v>14</v>
      </c>
      <c r="D17" s="3">
        <v>405</v>
      </c>
      <c r="E17" s="3">
        <v>8387</v>
      </c>
      <c r="F17" s="3">
        <v>583</v>
      </c>
      <c r="G17" s="3">
        <v>14742</v>
      </c>
      <c r="H17" s="3">
        <v>1.22105782840838</v>
      </c>
      <c r="I17" s="3">
        <v>1.32312360041832E-10</v>
      </c>
      <c r="J17" s="3">
        <v>1.8797175949942898E-7</v>
      </c>
      <c r="K17" s="3">
        <v>9.8783995840269103</v>
      </c>
      <c r="L17" s="3" t="s">
        <v>21</v>
      </c>
    </row>
    <row r="18" spans="1:12" ht="14.25">
      <c r="A18" s="3" t="s">
        <v>22</v>
      </c>
      <c r="B18" s="3" t="s">
        <v>23</v>
      </c>
      <c r="C18" s="3" t="s">
        <v>14</v>
      </c>
      <c r="D18" s="3">
        <v>236</v>
      </c>
      <c r="E18" s="3">
        <v>4287</v>
      </c>
      <c r="F18" s="3">
        <v>583</v>
      </c>
      <c r="G18" s="3">
        <v>14742</v>
      </c>
      <c r="H18" s="3">
        <v>1.39202287341242</v>
      </c>
      <c r="I18" s="3">
        <v>1.24285014337363E-9</v>
      </c>
      <c r="J18" s="3">
        <v>1.3242568277646001E-6</v>
      </c>
      <c r="K18" s="3">
        <v>8.9055812332484408</v>
      </c>
      <c r="L18" s="3" t="s">
        <v>24</v>
      </c>
    </row>
    <row r="19" spans="1:12" ht="14.25">
      <c r="A19" s="3" t="s">
        <v>25</v>
      </c>
      <c r="B19" s="3" t="s">
        <v>26</v>
      </c>
      <c r="C19" s="3" t="s">
        <v>14</v>
      </c>
      <c r="D19" s="3">
        <v>382</v>
      </c>
      <c r="E19" s="3">
        <v>7933</v>
      </c>
      <c r="F19" s="3">
        <v>583</v>
      </c>
      <c r="G19" s="3">
        <v>14742</v>
      </c>
      <c r="H19" s="3">
        <v>1.21762557300756</v>
      </c>
      <c r="I19" s="3">
        <v>3.25745666259187E-9</v>
      </c>
      <c r="J19" s="3">
        <v>2.7766560591933098E-6</v>
      </c>
      <c r="K19" s="3">
        <v>8.4871213534580203</v>
      </c>
      <c r="L19" s="3" t="s">
        <v>27</v>
      </c>
    </row>
    <row r="20" spans="1:12" ht="14.25">
      <c r="A20" s="3" t="s">
        <v>28</v>
      </c>
      <c r="B20" s="3" t="s">
        <v>29</v>
      </c>
      <c r="C20" s="3" t="s">
        <v>14</v>
      </c>
      <c r="D20" s="3">
        <v>224</v>
      </c>
      <c r="E20" s="3">
        <v>4104</v>
      </c>
      <c r="F20" s="3">
        <v>583</v>
      </c>
      <c r="G20" s="3">
        <v>14742</v>
      </c>
      <c r="H20" s="3">
        <v>1.38015708224248</v>
      </c>
      <c r="I20" s="3">
        <v>1.0632826729281099E-8</v>
      </c>
      <c r="J20" s="3">
        <v>6.5611376220726103E-6</v>
      </c>
      <c r="K20" s="3">
        <v>7.9733512632536101</v>
      </c>
      <c r="L20" s="3" t="s">
        <v>30</v>
      </c>
    </row>
    <row r="21" spans="1:12" ht="14.25">
      <c r="A21" s="3" t="s">
        <v>31</v>
      </c>
      <c r="B21" s="3" t="s">
        <v>32</v>
      </c>
      <c r="C21" s="3" t="s">
        <v>14</v>
      </c>
      <c r="D21" s="3">
        <v>228</v>
      </c>
      <c r="E21" s="3">
        <v>4197</v>
      </c>
      <c r="F21" s="3">
        <v>583</v>
      </c>
      <c r="G21" s="3">
        <v>14742</v>
      </c>
      <c r="H21" s="3">
        <v>1.37367416324083</v>
      </c>
      <c r="I21" s="3">
        <v>1.0776152828368899E-8</v>
      </c>
      <c r="J21" s="3">
        <v>6.5611376220726103E-6</v>
      </c>
      <c r="K21" s="3">
        <v>7.9675362580379803</v>
      </c>
      <c r="L21" s="3" t="s">
        <v>33</v>
      </c>
    </row>
    <row r="22" spans="1:12" ht="14.25">
      <c r="A22" s="3" t="s">
        <v>34</v>
      </c>
      <c r="B22" s="3" t="s">
        <v>35</v>
      </c>
      <c r="C22" s="3" t="s">
        <v>14</v>
      </c>
      <c r="D22" s="3">
        <v>235</v>
      </c>
      <c r="E22" s="3">
        <v>4383</v>
      </c>
      <c r="F22" s="3">
        <v>583</v>
      </c>
      <c r="G22" s="3">
        <v>14742</v>
      </c>
      <c r="H22" s="3">
        <v>1.3557644556056099</v>
      </c>
      <c r="I22" s="3">
        <v>1.7916580148454799E-8</v>
      </c>
      <c r="J22" s="3">
        <v>9.5450580740892905E-6</v>
      </c>
      <c r="K22" s="3">
        <v>7.7467448833118899</v>
      </c>
      <c r="L22" s="3" t="s">
        <v>36</v>
      </c>
    </row>
    <row r="23" spans="1:12" ht="14.25">
      <c r="A23" s="3" t="s">
        <v>37</v>
      </c>
      <c r="B23" s="3" t="s">
        <v>38</v>
      </c>
      <c r="C23" s="3" t="s">
        <v>14</v>
      </c>
      <c r="D23" s="3">
        <v>217</v>
      </c>
      <c r="E23" s="3">
        <v>3998</v>
      </c>
      <c r="F23" s="3">
        <v>583</v>
      </c>
      <c r="G23" s="3">
        <v>14742</v>
      </c>
      <c r="H23" s="3">
        <v>1.3724761179903799</v>
      </c>
      <c r="I23" s="3">
        <v>3.5873138453355397E-8</v>
      </c>
      <c r="J23" s="3">
        <v>1.6601366287779102E-5</v>
      </c>
      <c r="K23" s="3">
        <v>7.4452306262972998</v>
      </c>
      <c r="L23" s="3" t="s">
        <v>39</v>
      </c>
    </row>
    <row r="24" spans="1:12" ht="14.25">
      <c r="A24" s="3" t="s">
        <v>2382</v>
      </c>
      <c r="B24" s="3" t="s">
        <v>2383</v>
      </c>
      <c r="C24" s="3" t="s">
        <v>14</v>
      </c>
      <c r="D24" s="3">
        <v>238</v>
      </c>
      <c r="E24" s="3">
        <v>4490</v>
      </c>
      <c r="F24" s="3">
        <v>583</v>
      </c>
      <c r="G24" s="3">
        <v>14742</v>
      </c>
      <c r="H24" s="3">
        <v>1.3403507699595401</v>
      </c>
      <c r="I24" s="3">
        <v>3.8952056048284996E-8</v>
      </c>
      <c r="J24" s="3">
        <v>1.6601366287779102E-5</v>
      </c>
      <c r="K24" s="3">
        <v>7.4094696135534699</v>
      </c>
      <c r="L24" s="3" t="s">
        <v>2384</v>
      </c>
    </row>
    <row r="25" spans="1:12" ht="14.25">
      <c r="A25" s="3" t="s">
        <v>2385</v>
      </c>
      <c r="B25" s="3" t="s">
        <v>2386</v>
      </c>
      <c r="C25" s="3" t="s">
        <v>14</v>
      </c>
      <c r="D25" s="3">
        <v>186</v>
      </c>
      <c r="E25" s="3">
        <v>3325</v>
      </c>
      <c r="F25" s="3">
        <v>583</v>
      </c>
      <c r="G25" s="3">
        <v>14742</v>
      </c>
      <c r="H25" s="3">
        <v>1.4145201769432201</v>
      </c>
      <c r="I25" s="3">
        <v>7.2902500384934904E-8</v>
      </c>
      <c r="J25" s="3">
        <v>2.6027359188871202E-5</v>
      </c>
      <c r="K25" s="3">
        <v>7.1372575761435098</v>
      </c>
      <c r="L25" s="3" t="s">
        <v>2387</v>
      </c>
    </row>
    <row r="26" spans="1:12" ht="14.25">
      <c r="A26" s="3" t="s">
        <v>2388</v>
      </c>
      <c r="B26" s="3" t="s">
        <v>2389</v>
      </c>
      <c r="C26" s="3" t="s">
        <v>14</v>
      </c>
      <c r="D26" s="3">
        <v>151</v>
      </c>
      <c r="E26" s="3">
        <v>2554</v>
      </c>
      <c r="F26" s="3">
        <v>583</v>
      </c>
      <c r="G26" s="3">
        <v>14742</v>
      </c>
      <c r="H26" s="3">
        <v>1.4950093419530899</v>
      </c>
      <c r="I26" s="3">
        <v>7.3282100015592407E-8</v>
      </c>
      <c r="J26" s="3">
        <v>2.6027359188871202E-5</v>
      </c>
      <c r="K26" s="3">
        <v>7.1350020937600203</v>
      </c>
      <c r="L26" s="3" t="s">
        <v>2390</v>
      </c>
    </row>
    <row r="27" spans="1:12" ht="14.25">
      <c r="A27" s="3" t="s">
        <v>2391</v>
      </c>
      <c r="B27" s="3" t="s">
        <v>2392</v>
      </c>
      <c r="C27" s="3" t="s">
        <v>14</v>
      </c>
      <c r="D27" s="3">
        <v>246</v>
      </c>
      <c r="E27" s="3">
        <v>4717</v>
      </c>
      <c r="F27" s="3">
        <v>583</v>
      </c>
      <c r="G27" s="3">
        <v>14742</v>
      </c>
      <c r="H27" s="3">
        <v>1.31873363415637</v>
      </c>
      <c r="I27" s="3">
        <v>8.5111856625240899E-8</v>
      </c>
      <c r="J27" s="3">
        <v>2.7903594841290503E-5</v>
      </c>
      <c r="K27" s="3">
        <v>7.0700099357058201</v>
      </c>
      <c r="L27" s="3" t="s">
        <v>2393</v>
      </c>
    </row>
    <row r="28" spans="1:12" ht="14.25">
      <c r="A28" s="3" t="s">
        <v>2394</v>
      </c>
      <c r="B28" s="3" t="s">
        <v>2395</v>
      </c>
      <c r="C28" s="3" t="s">
        <v>14</v>
      </c>
      <c r="D28" s="3">
        <v>114</v>
      </c>
      <c r="E28" s="3">
        <v>1789</v>
      </c>
      <c r="F28" s="3">
        <v>583</v>
      </c>
      <c r="G28" s="3">
        <v>14742</v>
      </c>
      <c r="H28" s="3">
        <v>1.6113220970155901</v>
      </c>
      <c r="I28" s="3">
        <v>1.1161136169150199E-7</v>
      </c>
      <c r="J28" s="3">
        <v>3.3977687394941501E-5</v>
      </c>
      <c r="K28" s="3">
        <v>6.9522915933127196</v>
      </c>
      <c r="L28" s="3" t="s">
        <v>2396</v>
      </c>
    </row>
    <row r="29" spans="1:12" ht="14.25">
      <c r="A29" s="3" t="s">
        <v>2397</v>
      </c>
      <c r="B29" s="3" t="s">
        <v>2398</v>
      </c>
      <c r="C29" s="3" t="s">
        <v>14</v>
      </c>
      <c r="D29" s="3">
        <v>200</v>
      </c>
      <c r="E29" s="3">
        <v>3675</v>
      </c>
      <c r="F29" s="3">
        <v>583</v>
      </c>
      <c r="G29" s="3">
        <v>14742</v>
      </c>
      <c r="H29" s="3">
        <v>1.3761333006615999</v>
      </c>
      <c r="I29" s="3">
        <v>1.50788029497958E-7</v>
      </c>
      <c r="J29" s="3">
        <v>4.28439054480198E-5</v>
      </c>
      <c r="K29" s="3">
        <v>6.8216331341249399</v>
      </c>
      <c r="L29" s="3" t="s">
        <v>2399</v>
      </c>
    </row>
    <row r="30" spans="1:12" ht="14.25">
      <c r="A30" s="3" t="s">
        <v>2400</v>
      </c>
      <c r="B30" s="3" t="s">
        <v>2401</v>
      </c>
      <c r="C30" s="3" t="s">
        <v>14</v>
      </c>
      <c r="D30" s="3">
        <v>188</v>
      </c>
      <c r="E30" s="3">
        <v>3406</v>
      </c>
      <c r="F30" s="3">
        <v>583</v>
      </c>
      <c r="G30" s="3">
        <v>14742</v>
      </c>
      <c r="H30" s="3">
        <v>1.39572885705681</v>
      </c>
      <c r="I30" s="3">
        <v>1.6275185609648701E-7</v>
      </c>
      <c r="J30" s="3">
        <v>4.3353025667701705E-5</v>
      </c>
      <c r="K30" s="3">
        <v>6.78847404983894</v>
      </c>
      <c r="L30" s="3" t="s">
        <v>2402</v>
      </c>
    </row>
    <row r="31" spans="1:12" ht="14.25">
      <c r="A31" s="3" t="s">
        <v>2403</v>
      </c>
      <c r="B31" s="3" t="s">
        <v>2404</v>
      </c>
      <c r="C31" s="3" t="s">
        <v>14</v>
      </c>
      <c r="D31" s="3">
        <v>116</v>
      </c>
      <c r="E31" s="3">
        <v>1847</v>
      </c>
      <c r="F31" s="3">
        <v>583</v>
      </c>
      <c r="G31" s="3">
        <v>14742</v>
      </c>
      <c r="H31" s="3">
        <v>1.5881040229346</v>
      </c>
      <c r="I31" s="3">
        <v>1.8217707414886899E-7</v>
      </c>
      <c r="J31" s="3">
        <v>4.5672864118969405E-5</v>
      </c>
      <c r="K31" s="3">
        <v>6.7395062771824401</v>
      </c>
      <c r="L31" s="3" t="s">
        <v>2405</v>
      </c>
    </row>
    <row r="32" spans="1:12" ht="14.25">
      <c r="A32" s="3" t="s">
        <v>2406</v>
      </c>
      <c r="B32" s="3" t="s">
        <v>2407</v>
      </c>
      <c r="C32" s="3" t="s">
        <v>14</v>
      </c>
      <c r="D32" s="3">
        <v>151</v>
      </c>
      <c r="E32" s="3">
        <v>2594</v>
      </c>
      <c r="F32" s="3">
        <v>583</v>
      </c>
      <c r="G32" s="3">
        <v>14742</v>
      </c>
      <c r="H32" s="3">
        <v>1.4719559982067101</v>
      </c>
      <c r="I32" s="3">
        <v>1.98920144771218E-7</v>
      </c>
      <c r="J32" s="3">
        <v>4.7099869834162805E-5</v>
      </c>
      <c r="K32" s="3">
        <v>6.7013212333664196</v>
      </c>
      <c r="L32" s="3" t="s">
        <v>2408</v>
      </c>
    </row>
    <row r="33" spans="1:12" ht="14.25">
      <c r="A33" s="3" t="s">
        <v>2409</v>
      </c>
      <c r="B33" s="3" t="s">
        <v>2410</v>
      </c>
      <c r="C33" s="3" t="s">
        <v>14</v>
      </c>
      <c r="D33" s="3">
        <v>191</v>
      </c>
      <c r="E33" s="3">
        <v>3510</v>
      </c>
      <c r="F33" s="3">
        <v>583</v>
      </c>
      <c r="G33" s="3">
        <v>14742</v>
      </c>
      <c r="H33" s="3">
        <v>1.37598627787307</v>
      </c>
      <c r="I33" s="3">
        <v>3.52505564018262E-7</v>
      </c>
      <c r="J33" s="3">
        <v>7.6413071004497192E-5</v>
      </c>
      <c r="K33" s="3">
        <v>6.4528340236275996</v>
      </c>
      <c r="L33" s="3" t="s">
        <v>2411</v>
      </c>
    </row>
    <row r="34" spans="1:12" ht="14.25">
      <c r="A34" s="3" t="s">
        <v>2412</v>
      </c>
      <c r="B34" s="3" t="s">
        <v>2413</v>
      </c>
      <c r="C34" s="3" t="s">
        <v>14</v>
      </c>
      <c r="D34" s="3">
        <v>170</v>
      </c>
      <c r="E34" s="3">
        <v>3039</v>
      </c>
      <c r="F34" s="3">
        <v>583</v>
      </c>
      <c r="G34" s="3">
        <v>14742</v>
      </c>
      <c r="H34" s="3">
        <v>1.41451016714106</v>
      </c>
      <c r="I34" s="3">
        <v>3.6841425819500799E-7</v>
      </c>
      <c r="J34" s="3">
        <v>7.6413071004497192E-5</v>
      </c>
      <c r="K34" s="3">
        <v>6.4336635702895597</v>
      </c>
      <c r="L34" s="3" t="s">
        <v>2414</v>
      </c>
    </row>
    <row r="35" spans="1:12" ht="14.25">
      <c r="A35" s="3" t="s">
        <v>2415</v>
      </c>
      <c r="B35" s="3" t="s">
        <v>2416</v>
      </c>
      <c r="C35" s="3" t="s">
        <v>14</v>
      </c>
      <c r="D35" s="3">
        <v>263</v>
      </c>
      <c r="E35" s="3">
        <v>5201</v>
      </c>
      <c r="F35" s="3">
        <v>583</v>
      </c>
      <c r="G35" s="3">
        <v>14742</v>
      </c>
      <c r="H35" s="3">
        <v>1.2786649090770599</v>
      </c>
      <c r="I35" s="3">
        <v>3.7650738880676699E-7</v>
      </c>
      <c r="J35" s="3">
        <v>7.6413071004497192E-5</v>
      </c>
      <c r="K35" s="3">
        <v>6.4242264965243203</v>
      </c>
      <c r="L35" s="3" t="s">
        <v>2417</v>
      </c>
    </row>
    <row r="36" spans="1:12" ht="14.25">
      <c r="A36" s="3" t="s">
        <v>2418</v>
      </c>
      <c r="B36" s="3" t="s">
        <v>2419</v>
      </c>
      <c r="C36" s="3" t="s">
        <v>14</v>
      </c>
      <c r="D36" s="3">
        <v>205</v>
      </c>
      <c r="E36" s="3">
        <v>3839</v>
      </c>
      <c r="F36" s="3">
        <v>583</v>
      </c>
      <c r="G36" s="3">
        <v>14742</v>
      </c>
      <c r="H36" s="3">
        <v>1.35027927244847</v>
      </c>
      <c r="I36" s="3">
        <v>4.1929306059589401E-7</v>
      </c>
      <c r="J36" s="3">
        <v>7.8305225447239697E-5</v>
      </c>
      <c r="K36" s="3">
        <v>6.3774823252182999</v>
      </c>
      <c r="L36" s="3" t="s">
        <v>2420</v>
      </c>
    </row>
    <row r="37" spans="1:12" ht="14.25">
      <c r="A37" s="3" t="s">
        <v>2421</v>
      </c>
      <c r="B37" s="3" t="s">
        <v>2422</v>
      </c>
      <c r="C37" s="3" t="s">
        <v>14</v>
      </c>
      <c r="D37" s="3">
        <v>141</v>
      </c>
      <c r="E37" s="3">
        <v>2408</v>
      </c>
      <c r="F37" s="3">
        <v>583</v>
      </c>
      <c r="G37" s="3">
        <v>14742</v>
      </c>
      <c r="H37" s="3">
        <v>1.48064342414935</v>
      </c>
      <c r="I37" s="3">
        <v>4.2257629875328798E-7</v>
      </c>
      <c r="J37" s="3">
        <v>7.8305225447239697E-5</v>
      </c>
      <c r="K37" s="3">
        <v>6.3740948650908997</v>
      </c>
      <c r="L37" s="3" t="s">
        <v>2423</v>
      </c>
    </row>
    <row r="38" spans="1:12" ht="14.25">
      <c r="A38" s="3" t="s">
        <v>2424</v>
      </c>
      <c r="B38" s="3" t="s">
        <v>2425</v>
      </c>
      <c r="C38" s="3" t="s">
        <v>14</v>
      </c>
      <c r="D38" s="3">
        <v>180</v>
      </c>
      <c r="E38" s="3">
        <v>3279</v>
      </c>
      <c r="F38" s="3">
        <v>583</v>
      </c>
      <c r="G38" s="3">
        <v>14742</v>
      </c>
      <c r="H38" s="3">
        <v>1.3880942030918699</v>
      </c>
      <c r="I38" s="3">
        <v>5.1831161949019997E-7</v>
      </c>
      <c r="J38" s="3">
        <v>9.2043505094468E-5</v>
      </c>
      <c r="K38" s="3">
        <v>6.2854090550541404</v>
      </c>
      <c r="L38" s="3" t="s">
        <v>2426</v>
      </c>
    </row>
    <row r="39" spans="1:12" ht="14.25">
      <c r="A39" s="3" t="s">
        <v>2427</v>
      </c>
      <c r="B39" s="3" t="s">
        <v>2428</v>
      </c>
      <c r="C39" s="3" t="s">
        <v>14</v>
      </c>
      <c r="D39" s="3">
        <v>181</v>
      </c>
      <c r="E39" s="3">
        <v>3307</v>
      </c>
      <c r="F39" s="3">
        <v>583</v>
      </c>
      <c r="G39" s="3">
        <v>14742</v>
      </c>
      <c r="H39" s="3">
        <v>1.3839877052730301</v>
      </c>
      <c r="I39" s="3">
        <v>5.8145201529208593E-7</v>
      </c>
      <c r="J39" s="3">
        <v>9.9125939566994801E-5</v>
      </c>
      <c r="K39" s="3">
        <v>6.2354861198929497</v>
      </c>
      <c r="L39" s="3" t="s">
        <v>2429</v>
      </c>
    </row>
    <row r="40" spans="1:12" ht="14.25">
      <c r="A40" s="3" t="s">
        <v>2430</v>
      </c>
      <c r="B40" s="3" t="s">
        <v>2431</v>
      </c>
      <c r="C40" s="3" t="s">
        <v>14</v>
      </c>
      <c r="D40" s="3">
        <v>61</v>
      </c>
      <c r="E40" s="3">
        <v>802</v>
      </c>
      <c r="F40" s="3">
        <v>583</v>
      </c>
      <c r="G40" s="3">
        <v>14742</v>
      </c>
      <c r="H40" s="3">
        <v>1.92328355782927</v>
      </c>
      <c r="I40" s="3">
        <v>6.3454962240972099E-7</v>
      </c>
      <c r="J40" s="3">
        <v>1.04017326565778E-4</v>
      </c>
      <c r="K40" s="3">
        <v>6.1975344099821204</v>
      </c>
      <c r="L40" s="3" t="s">
        <v>2432</v>
      </c>
    </row>
    <row r="41" spans="1:12" ht="14.25">
      <c r="A41" s="3" t="s">
        <v>2433</v>
      </c>
      <c r="B41" s="3" t="s">
        <v>2434</v>
      </c>
      <c r="C41" s="3" t="s">
        <v>14</v>
      </c>
      <c r="D41" s="3">
        <v>171</v>
      </c>
      <c r="E41" s="3">
        <v>3099</v>
      </c>
      <c r="F41" s="3">
        <v>583</v>
      </c>
      <c r="G41" s="3">
        <v>14742</v>
      </c>
      <c r="H41" s="3">
        <v>1.3952832679384799</v>
      </c>
      <c r="I41" s="3">
        <v>8.37928183379039E-7</v>
      </c>
      <c r="J41" s="3">
        <v>1.3226851546523899E-4</v>
      </c>
      <c r="K41" s="3">
        <v>6.0767932020126096</v>
      </c>
      <c r="L41" s="3" t="s">
        <v>2435</v>
      </c>
    </row>
    <row r="42" spans="1:12" ht="14.25">
      <c r="A42" s="3" t="s">
        <v>2436</v>
      </c>
      <c r="B42" s="3" t="s">
        <v>2437</v>
      </c>
      <c r="C42" s="3" t="s">
        <v>14</v>
      </c>
      <c r="D42" s="3">
        <v>50</v>
      </c>
      <c r="E42" s="3">
        <v>617</v>
      </c>
      <c r="F42" s="3">
        <v>583</v>
      </c>
      <c r="G42" s="3">
        <v>14742</v>
      </c>
      <c r="H42" s="3">
        <v>2.0491450080759299</v>
      </c>
      <c r="I42" s="3">
        <v>1.1417539057450999E-6</v>
      </c>
      <c r="J42" s="3">
        <v>1.6811155819176899E-4</v>
      </c>
      <c r="K42" s="3">
        <v>5.9424274940711799</v>
      </c>
      <c r="L42" s="3" t="s">
        <v>2438</v>
      </c>
    </row>
    <row r="43" spans="1:12" ht="14.25">
      <c r="A43" s="3" t="s">
        <v>2439</v>
      </c>
      <c r="B43" s="3" t="s">
        <v>2440</v>
      </c>
      <c r="C43" s="3" t="s">
        <v>14</v>
      </c>
      <c r="D43" s="3">
        <v>206</v>
      </c>
      <c r="E43" s="3">
        <v>3913</v>
      </c>
      <c r="F43" s="3">
        <v>583</v>
      </c>
      <c r="G43" s="3">
        <v>14742</v>
      </c>
      <c r="H43" s="3">
        <v>1.33120587179385</v>
      </c>
      <c r="I43" s="3">
        <v>1.14388437061504E-6</v>
      </c>
      <c r="J43" s="3">
        <v>1.6811155819176899E-4</v>
      </c>
      <c r="K43" s="3">
        <v>5.94161787391874</v>
      </c>
      <c r="L43" s="3" t="s">
        <v>2441</v>
      </c>
    </row>
    <row r="44" spans="1:12" ht="14.25">
      <c r="A44" s="3" t="s">
        <v>2442</v>
      </c>
      <c r="B44" s="3" t="s">
        <v>2443</v>
      </c>
      <c r="C44" s="3" t="s">
        <v>14</v>
      </c>
      <c r="D44" s="3">
        <v>175</v>
      </c>
      <c r="E44" s="3">
        <v>3208</v>
      </c>
      <c r="F44" s="3">
        <v>583</v>
      </c>
      <c r="G44" s="3">
        <v>14742</v>
      </c>
      <c r="H44" s="3">
        <v>1.3794041910660699</v>
      </c>
      <c r="I44" s="3">
        <v>1.2496178658053E-6</v>
      </c>
      <c r="J44" s="3">
        <v>1.77529044802073E-4</v>
      </c>
      <c r="K44" s="3">
        <v>5.9032227743076904</v>
      </c>
      <c r="L44" s="3" t="s">
        <v>2444</v>
      </c>
    </row>
    <row r="45" spans="1:12" ht="14.25">
      <c r="A45" s="3" t="s">
        <v>2445</v>
      </c>
      <c r="B45" s="3" t="s">
        <v>2446</v>
      </c>
      <c r="C45" s="3" t="s">
        <v>14</v>
      </c>
      <c r="D45" s="3">
        <v>53</v>
      </c>
      <c r="E45" s="3">
        <v>674</v>
      </c>
      <c r="F45" s="3">
        <v>583</v>
      </c>
      <c r="G45" s="3">
        <v>14742</v>
      </c>
      <c r="H45" s="3">
        <v>1.9884003237118999</v>
      </c>
      <c r="I45" s="3">
        <v>1.34469511880453E-6</v>
      </c>
      <c r="J45" s="3">
        <v>1.7969849652673501E-4</v>
      </c>
      <c r="K45" s="3">
        <v>5.8713761715947204</v>
      </c>
      <c r="L45" s="3" t="s">
        <v>2447</v>
      </c>
    </row>
    <row r="46" spans="1:12" ht="14.25">
      <c r="A46" s="3" t="s">
        <v>2448</v>
      </c>
      <c r="B46" s="3" t="s">
        <v>2449</v>
      </c>
      <c r="C46" s="3" t="s">
        <v>14</v>
      </c>
      <c r="D46" s="3">
        <v>158</v>
      </c>
      <c r="E46" s="3">
        <v>2832</v>
      </c>
      <c r="F46" s="3">
        <v>583</v>
      </c>
      <c r="G46" s="3">
        <v>14742</v>
      </c>
      <c r="H46" s="3">
        <v>1.4107552984271901</v>
      </c>
      <c r="I46" s="3">
        <v>1.3841859453009499E-6</v>
      </c>
      <c r="J46" s="3">
        <v>1.7969849652673501E-4</v>
      </c>
      <c r="K46" s="3">
        <v>5.8588055647970601</v>
      </c>
      <c r="L46" s="3" t="s">
        <v>2450</v>
      </c>
    </row>
    <row r="47" spans="1:12" ht="14.25">
      <c r="A47" s="3" t="s">
        <v>2451</v>
      </c>
      <c r="B47" s="3" t="s">
        <v>2452</v>
      </c>
      <c r="C47" s="3" t="s">
        <v>14</v>
      </c>
      <c r="D47" s="3">
        <v>161</v>
      </c>
      <c r="E47" s="3">
        <v>2899</v>
      </c>
      <c r="F47" s="3">
        <v>583</v>
      </c>
      <c r="G47" s="3">
        <v>14742</v>
      </c>
      <c r="H47" s="3">
        <v>1.40431816258874</v>
      </c>
      <c r="I47" s="3">
        <v>1.39137737808124E-6</v>
      </c>
      <c r="J47" s="3">
        <v>1.7969849652673501E-4</v>
      </c>
      <c r="K47" s="3">
        <v>5.85655506196324</v>
      </c>
      <c r="L47" s="3" t="s">
        <v>2453</v>
      </c>
    </row>
    <row r="48" spans="1:12" ht="14.25">
      <c r="A48" s="3" t="s">
        <v>2454</v>
      </c>
      <c r="B48" s="3" t="s">
        <v>2455</v>
      </c>
      <c r="C48" s="3" t="s">
        <v>14</v>
      </c>
      <c r="D48" s="3">
        <v>53</v>
      </c>
      <c r="E48" s="3">
        <v>677</v>
      </c>
      <c r="F48" s="3">
        <v>583</v>
      </c>
      <c r="G48" s="3">
        <v>14742</v>
      </c>
      <c r="H48" s="3">
        <v>1.9795890962803799</v>
      </c>
      <c r="I48" s="3">
        <v>1.53696638641793E-6</v>
      </c>
      <c r="J48" s="3">
        <v>1.8364004007619499E-4</v>
      </c>
      <c r="K48" s="3">
        <v>5.8133356304526602</v>
      </c>
      <c r="L48" s="3" t="s">
        <v>2447</v>
      </c>
    </row>
    <row r="49" spans="1:12" ht="14.25">
      <c r="A49" s="3" t="s">
        <v>2456</v>
      </c>
      <c r="B49" s="3" t="s">
        <v>2457</v>
      </c>
      <c r="C49" s="3" t="s">
        <v>14</v>
      </c>
      <c r="D49" s="3">
        <v>157</v>
      </c>
      <c r="E49" s="3">
        <v>2815</v>
      </c>
      <c r="F49" s="3">
        <v>583</v>
      </c>
      <c r="G49" s="3">
        <v>14742</v>
      </c>
      <c r="H49" s="3">
        <v>1.41029220452794</v>
      </c>
      <c r="I49" s="3">
        <v>1.5504583927663201E-6</v>
      </c>
      <c r="J49" s="3">
        <v>1.8364004007619499E-4</v>
      </c>
      <c r="K49" s="3">
        <v>5.8095398837539296</v>
      </c>
      <c r="L49" s="3" t="s">
        <v>2458</v>
      </c>
    </row>
    <row r="50" spans="1:12" ht="14.25">
      <c r="A50" s="3" t="s">
        <v>2459</v>
      </c>
      <c r="B50" s="3" t="s">
        <v>2460</v>
      </c>
      <c r="C50" s="3" t="s">
        <v>14</v>
      </c>
      <c r="D50" s="3">
        <v>62</v>
      </c>
      <c r="E50" s="3">
        <v>843</v>
      </c>
      <c r="F50" s="3">
        <v>583</v>
      </c>
      <c r="G50" s="3">
        <v>14742</v>
      </c>
      <c r="H50" s="3">
        <v>1.8597388645062001</v>
      </c>
      <c r="I50" s="3">
        <v>1.5831507398147799E-6</v>
      </c>
      <c r="J50" s="3">
        <v>1.8364004007619499E-4</v>
      </c>
      <c r="K50" s="3">
        <v>5.8004777317876703</v>
      </c>
      <c r="L50" s="3" t="s">
        <v>2461</v>
      </c>
    </row>
    <row r="51" spans="1:12" ht="14.25">
      <c r="A51" s="3" t="s">
        <v>2462</v>
      </c>
      <c r="B51" s="3" t="s">
        <v>2463</v>
      </c>
      <c r="C51" s="3" t="s">
        <v>14</v>
      </c>
      <c r="D51" s="3">
        <v>163</v>
      </c>
      <c r="E51" s="3">
        <v>2950</v>
      </c>
      <c r="F51" s="3">
        <v>583</v>
      </c>
      <c r="G51" s="3">
        <v>14742</v>
      </c>
      <c r="H51" s="3">
        <v>1.3971834753030801</v>
      </c>
      <c r="I51" s="3">
        <v>1.5942471803892999E-6</v>
      </c>
      <c r="J51" s="3">
        <v>1.8364004007619499E-4</v>
      </c>
      <c r="K51" s="3">
        <v>5.7974443424400999</v>
      </c>
      <c r="L51" s="3" t="s">
        <v>2464</v>
      </c>
    </row>
    <row r="52" spans="1:12" ht="14.25">
      <c r="A52" s="3" t="s">
        <v>2465</v>
      </c>
      <c r="B52" s="3" t="s">
        <v>2466</v>
      </c>
      <c r="C52" s="3" t="s">
        <v>14</v>
      </c>
      <c r="D52" s="3">
        <v>50</v>
      </c>
      <c r="E52" s="3">
        <v>626</v>
      </c>
      <c r="F52" s="3">
        <v>583</v>
      </c>
      <c r="G52" s="3">
        <v>14742</v>
      </c>
      <c r="H52" s="3">
        <v>2.0196844568416101</v>
      </c>
      <c r="I52" s="3">
        <v>1.7379006867310098E-6</v>
      </c>
      <c r="J52" s="3">
        <v>1.93222121569776E-4</v>
      </c>
      <c r="K52" s="3">
        <v>5.7599750451698899</v>
      </c>
      <c r="L52" s="3" t="s">
        <v>2438</v>
      </c>
    </row>
    <row r="53" spans="1:12" ht="14.25">
      <c r="A53" s="3" t="s">
        <v>2467</v>
      </c>
      <c r="B53" s="3" t="s">
        <v>2468</v>
      </c>
      <c r="C53" s="3" t="s">
        <v>14</v>
      </c>
      <c r="D53" s="3">
        <v>85</v>
      </c>
      <c r="E53" s="3">
        <v>1292</v>
      </c>
      <c r="F53" s="3">
        <v>583</v>
      </c>
      <c r="G53" s="3">
        <v>14742</v>
      </c>
      <c r="H53" s="3">
        <v>1.66358219734585</v>
      </c>
      <c r="I53" s="3">
        <v>1.76810481962019E-6</v>
      </c>
      <c r="J53" s="3">
        <v>1.93222121569776E-4</v>
      </c>
      <c r="K53" s="3">
        <v>5.7524919920190705</v>
      </c>
      <c r="L53" s="3" t="s">
        <v>2469</v>
      </c>
    </row>
    <row r="54" spans="1:12" ht="14.25">
      <c r="A54" s="3" t="s">
        <v>2470</v>
      </c>
      <c r="B54" s="3" t="s">
        <v>2471</v>
      </c>
      <c r="C54" s="3" t="s">
        <v>14</v>
      </c>
      <c r="D54" s="3">
        <v>168</v>
      </c>
      <c r="E54" s="3">
        <v>3095</v>
      </c>
      <c r="F54" s="3">
        <v>583</v>
      </c>
      <c r="G54" s="3">
        <v>14742</v>
      </c>
      <c r="H54" s="3">
        <v>1.3725762517422799</v>
      </c>
      <c r="I54" s="3">
        <v>3.1414980230496201E-6</v>
      </c>
      <c r="J54" s="3">
        <v>3.3135334174939999E-4</v>
      </c>
      <c r="K54" s="3">
        <v>5.5028632092502603</v>
      </c>
      <c r="L54" s="3" t="s">
        <v>2472</v>
      </c>
    </row>
    <row r="55" spans="1:12" ht="14.25">
      <c r="A55" s="3" t="s">
        <v>2473</v>
      </c>
      <c r="B55" s="3" t="s">
        <v>2474</v>
      </c>
      <c r="C55" s="3" t="s">
        <v>14</v>
      </c>
      <c r="D55" s="3">
        <v>300</v>
      </c>
      <c r="E55" s="3">
        <v>6231</v>
      </c>
      <c r="F55" s="3">
        <v>583</v>
      </c>
      <c r="G55" s="3">
        <v>14742</v>
      </c>
      <c r="H55" s="3">
        <v>1.2174506210715901</v>
      </c>
      <c r="I55" s="3">
        <v>3.18758493940061E-6</v>
      </c>
      <c r="J55" s="3">
        <v>3.3135334174939999E-4</v>
      </c>
      <c r="K55" s="3">
        <v>5.4965382337826201</v>
      </c>
      <c r="L55" s="3" t="s">
        <v>2475</v>
      </c>
    </row>
    <row r="56" spans="1:12" ht="14.25">
      <c r="A56" s="3" t="s">
        <v>2476</v>
      </c>
      <c r="B56" s="3" t="s">
        <v>2477</v>
      </c>
      <c r="C56" s="3" t="s">
        <v>14</v>
      </c>
      <c r="D56" s="3">
        <v>48</v>
      </c>
      <c r="E56" s="3">
        <v>607</v>
      </c>
      <c r="F56" s="3">
        <v>583</v>
      </c>
      <c r="G56" s="3">
        <v>14742</v>
      </c>
      <c r="H56" s="3">
        <v>1.99958743193333</v>
      </c>
      <c r="I56" s="3">
        <v>3.7182381835999301E-6</v>
      </c>
      <c r="J56" s="3">
        <v>3.7731264615483101E-4</v>
      </c>
      <c r="K56" s="3">
        <v>5.4296627935555399</v>
      </c>
      <c r="L56" s="3" t="s">
        <v>2478</v>
      </c>
    </row>
    <row r="57" spans="1:12" ht="14.25">
      <c r="A57" s="3" t="s">
        <v>2479</v>
      </c>
      <c r="B57" s="3" t="s">
        <v>2480</v>
      </c>
      <c r="C57" s="3" t="s">
        <v>14</v>
      </c>
      <c r="D57" s="3">
        <v>156</v>
      </c>
      <c r="E57" s="3">
        <v>2838</v>
      </c>
      <c r="F57" s="3">
        <v>583</v>
      </c>
      <c r="G57" s="3">
        <v>14742</v>
      </c>
      <c r="H57" s="3">
        <v>1.3899528211227901</v>
      </c>
      <c r="I57" s="3">
        <v>4.0547430859813095E-6</v>
      </c>
      <c r="J57" s="3">
        <v>4.01891047266334E-4</v>
      </c>
      <c r="K57" s="3">
        <v>5.3920366580682098</v>
      </c>
      <c r="L57" s="3" t="s">
        <v>2481</v>
      </c>
    </row>
    <row r="58" spans="1:12" ht="14.25">
      <c r="A58" s="3" t="s">
        <v>2482</v>
      </c>
      <c r="B58" s="3" t="s">
        <v>2483</v>
      </c>
      <c r="C58" s="3" t="s">
        <v>14</v>
      </c>
      <c r="D58" s="3">
        <v>41</v>
      </c>
      <c r="E58" s="3">
        <v>490</v>
      </c>
      <c r="F58" s="3">
        <v>583</v>
      </c>
      <c r="G58" s="3">
        <v>14742</v>
      </c>
      <c r="H58" s="3">
        <v>2.11580494976721</v>
      </c>
      <c r="I58" s="3">
        <v>4.9853951281593894E-6</v>
      </c>
      <c r="J58" s="3">
        <v>4.8290350082307498E-4</v>
      </c>
      <c r="K58" s="3">
        <v>5.30230041504967</v>
      </c>
      <c r="L58" s="3" t="s">
        <v>2484</v>
      </c>
    </row>
    <row r="59" spans="1:12" ht="14.25">
      <c r="A59" s="3" t="s">
        <v>2485</v>
      </c>
      <c r="B59" s="3" t="s">
        <v>2486</v>
      </c>
      <c r="C59" s="3" t="s">
        <v>14</v>
      </c>
      <c r="D59" s="3">
        <v>80</v>
      </c>
      <c r="E59" s="3">
        <v>1227</v>
      </c>
      <c r="F59" s="3">
        <v>583</v>
      </c>
      <c r="G59" s="3">
        <v>14742</v>
      </c>
      <c r="H59" s="3">
        <v>1.64866825751635</v>
      </c>
      <c r="I59" s="3">
        <v>5.22929790557751E-6</v>
      </c>
      <c r="J59" s="3">
        <v>4.8888713197057403E-4</v>
      </c>
      <c r="K59" s="3">
        <v>5.2815566163338303</v>
      </c>
      <c r="L59" s="3" t="s">
        <v>2487</v>
      </c>
    </row>
    <row r="60" spans="1:12" ht="14.25">
      <c r="A60" s="3" t="s">
        <v>2488</v>
      </c>
      <c r="B60" s="3" t="s">
        <v>2489</v>
      </c>
      <c r="C60" s="3" t="s">
        <v>14</v>
      </c>
      <c r="D60" s="3">
        <v>74</v>
      </c>
      <c r="E60" s="3">
        <v>1108</v>
      </c>
      <c r="F60" s="3">
        <v>583</v>
      </c>
      <c r="G60" s="3">
        <v>14742</v>
      </c>
      <c r="H60" s="3">
        <v>1.68880618734171</v>
      </c>
      <c r="I60" s="3">
        <v>5.29626589797191E-6</v>
      </c>
      <c r="J60" s="3">
        <v>4.8888713197057403E-4</v>
      </c>
      <c r="K60" s="3">
        <v>5.2760302193532596</v>
      </c>
      <c r="L60" s="3" t="s">
        <v>2490</v>
      </c>
    </row>
    <row r="61" spans="1:12" ht="14.25">
      <c r="A61" s="3" t="s">
        <v>2491</v>
      </c>
      <c r="B61" s="3" t="s">
        <v>2492</v>
      </c>
      <c r="C61" s="3" t="s">
        <v>14</v>
      </c>
      <c r="D61" s="3">
        <v>80</v>
      </c>
      <c r="E61" s="3">
        <v>1228</v>
      </c>
      <c r="F61" s="3">
        <v>583</v>
      </c>
      <c r="G61" s="3">
        <v>14742</v>
      </c>
      <c r="H61" s="3">
        <v>1.64732569378873</v>
      </c>
      <c r="I61" s="3">
        <v>5.39129404097067E-6</v>
      </c>
      <c r="J61" s="3">
        <v>4.8888713197057403E-4</v>
      </c>
      <c r="K61" s="3">
        <v>5.2683069811209897</v>
      </c>
      <c r="L61" s="3" t="s">
        <v>2493</v>
      </c>
    </row>
    <row r="62" spans="1:12" ht="14.25">
      <c r="A62" s="3" t="s">
        <v>2494</v>
      </c>
      <c r="B62" s="3" t="s">
        <v>2495</v>
      </c>
      <c r="C62" s="3" t="s">
        <v>14</v>
      </c>
      <c r="D62" s="3">
        <v>164</v>
      </c>
      <c r="E62" s="3">
        <v>3036</v>
      </c>
      <c r="F62" s="3">
        <v>583</v>
      </c>
      <c r="G62" s="3">
        <v>14742</v>
      </c>
      <c r="H62" s="3">
        <v>1.3659346843029401</v>
      </c>
      <c r="I62" s="3">
        <v>5.8764949809414403E-6</v>
      </c>
      <c r="J62" s="3">
        <v>5.2178378351609201E-4</v>
      </c>
      <c r="K62" s="3">
        <v>5.2308816304383097</v>
      </c>
      <c r="L62" s="3" t="s">
        <v>2496</v>
      </c>
    </row>
    <row r="63" spans="1:12" ht="14.25">
      <c r="A63" s="3" t="s">
        <v>2497</v>
      </c>
      <c r="B63" s="3" t="s">
        <v>2498</v>
      </c>
      <c r="C63" s="3" t="s">
        <v>14</v>
      </c>
      <c r="D63" s="3">
        <v>15</v>
      </c>
      <c r="E63" s="3">
        <v>98</v>
      </c>
      <c r="F63" s="3">
        <v>583</v>
      </c>
      <c r="G63" s="3">
        <v>14742</v>
      </c>
      <c r="H63" s="3">
        <v>3.8703749081107599</v>
      </c>
      <c r="I63" s="3">
        <v>6.6191544882589703E-6</v>
      </c>
      <c r="J63" s="3">
        <v>5.64216728579195E-4</v>
      </c>
      <c r="K63" s="3">
        <v>5.1791974825444598</v>
      </c>
      <c r="L63" s="3" t="s">
        <v>2499</v>
      </c>
    </row>
    <row r="64" spans="1:12" ht="14.25">
      <c r="A64" s="3" t="s">
        <v>2500</v>
      </c>
      <c r="B64" s="3" t="s">
        <v>2501</v>
      </c>
      <c r="C64" s="3" t="s">
        <v>14</v>
      </c>
      <c r="D64" s="3">
        <v>15</v>
      </c>
      <c r="E64" s="3">
        <v>98</v>
      </c>
      <c r="F64" s="3">
        <v>583</v>
      </c>
      <c r="G64" s="3">
        <v>14742</v>
      </c>
      <c r="H64" s="3">
        <v>3.8703749081107599</v>
      </c>
      <c r="I64" s="3">
        <v>6.6191544882589703E-6</v>
      </c>
      <c r="J64" s="3">
        <v>5.64216728579195E-4</v>
      </c>
      <c r="K64" s="3">
        <v>5.1791974825444598</v>
      </c>
      <c r="L64" s="3" t="s">
        <v>2502</v>
      </c>
    </row>
    <row r="65" spans="1:12" ht="14.25">
      <c r="A65" s="3" t="s">
        <v>2503</v>
      </c>
      <c r="B65" s="3" t="s">
        <v>2504</v>
      </c>
      <c r="C65" s="3" t="s">
        <v>14</v>
      </c>
      <c r="D65" s="3">
        <v>96</v>
      </c>
      <c r="E65" s="3">
        <v>1563</v>
      </c>
      <c r="F65" s="3">
        <v>583</v>
      </c>
      <c r="G65" s="3">
        <v>14742</v>
      </c>
      <c r="H65" s="3">
        <v>1.55310245832826</v>
      </c>
      <c r="I65" s="3">
        <v>6.8099352904749404E-6</v>
      </c>
      <c r="J65" s="3">
        <v>5.6909694525498404E-4</v>
      </c>
      <c r="K65" s="3">
        <v>5.1668570148307102</v>
      </c>
      <c r="L65" s="3" t="s">
        <v>2505</v>
      </c>
    </row>
    <row r="66" spans="1:12" ht="14.25">
      <c r="A66" s="3" t="s">
        <v>2506</v>
      </c>
      <c r="B66" s="3" t="s">
        <v>2507</v>
      </c>
      <c r="C66" s="3" t="s">
        <v>14</v>
      </c>
      <c r="D66" s="3">
        <v>43</v>
      </c>
      <c r="E66" s="3">
        <v>532</v>
      </c>
      <c r="F66" s="3">
        <v>583</v>
      </c>
      <c r="G66" s="3">
        <v>14742</v>
      </c>
      <c r="H66" s="3">
        <v>2.04382955673919</v>
      </c>
      <c r="I66" s="3">
        <v>7.0248833661437401E-6</v>
      </c>
      <c r="J66" s="3">
        <v>5.7568735604239497E-4</v>
      </c>
      <c r="K66" s="3">
        <v>5.1533608819368597</v>
      </c>
      <c r="L66" s="3" t="s">
        <v>2508</v>
      </c>
    </row>
    <row r="67" spans="1:12" ht="14.25">
      <c r="A67" s="3" t="s">
        <v>2509</v>
      </c>
      <c r="B67" s="3" t="s">
        <v>2510</v>
      </c>
      <c r="C67" s="3" t="s">
        <v>14</v>
      </c>
      <c r="D67" s="3">
        <v>154</v>
      </c>
      <c r="E67" s="3">
        <v>2821</v>
      </c>
      <c r="F67" s="3">
        <v>583</v>
      </c>
      <c r="G67" s="3">
        <v>14742</v>
      </c>
      <c r="H67" s="3">
        <v>1.3804017041996299</v>
      </c>
      <c r="I67" s="3">
        <v>7.1589464735445597E-6</v>
      </c>
      <c r="J67" s="3">
        <v>5.7568735604239497E-4</v>
      </c>
      <c r="K67" s="3">
        <v>5.1451508847299703</v>
      </c>
      <c r="L67" s="3" t="s">
        <v>2511</v>
      </c>
    </row>
    <row r="68" spans="1:12" ht="14.25">
      <c r="A68" s="3" t="s">
        <v>2512</v>
      </c>
      <c r="B68" s="3" t="s">
        <v>2513</v>
      </c>
      <c r="C68" s="3" t="s">
        <v>14</v>
      </c>
      <c r="D68" s="3">
        <v>62</v>
      </c>
      <c r="E68" s="3">
        <v>888</v>
      </c>
      <c r="F68" s="3">
        <v>583</v>
      </c>
      <c r="G68" s="3">
        <v>14742</v>
      </c>
      <c r="H68" s="3">
        <v>1.76549534096704</v>
      </c>
      <c r="I68" s="3">
        <v>8.4673331784021993E-6</v>
      </c>
      <c r="J68" s="3">
        <v>6.6829211122870704E-4</v>
      </c>
      <c r="K68" s="3">
        <v>5.0722533509765801</v>
      </c>
      <c r="L68" s="3" t="s">
        <v>2514</v>
      </c>
    </row>
    <row r="69" spans="1:12" ht="14.25">
      <c r="A69" s="3" t="s">
        <v>2515</v>
      </c>
      <c r="B69" s="3" t="s">
        <v>2516</v>
      </c>
      <c r="C69" s="3" t="s">
        <v>14</v>
      </c>
      <c r="D69" s="3">
        <v>43</v>
      </c>
      <c r="E69" s="3">
        <v>537</v>
      </c>
      <c r="F69" s="3">
        <v>583</v>
      </c>
      <c r="G69" s="3">
        <v>14742</v>
      </c>
      <c r="H69" s="3">
        <v>2.0247994863784902</v>
      </c>
      <c r="I69" s="3">
        <v>8.868244295602799E-6</v>
      </c>
      <c r="J69" s="3">
        <v>6.8720831250653001E-4</v>
      </c>
      <c r="K69" s="3">
        <v>5.0521623517809502</v>
      </c>
      <c r="L69" s="3" t="s">
        <v>2508</v>
      </c>
    </row>
    <row r="70" spans="1:12" ht="14.25">
      <c r="A70" s="3" t="s">
        <v>2517</v>
      </c>
      <c r="B70" s="3" t="s">
        <v>2518</v>
      </c>
      <c r="C70" s="3" t="s">
        <v>14</v>
      </c>
      <c r="D70" s="3">
        <v>98</v>
      </c>
      <c r="E70" s="3">
        <v>1617</v>
      </c>
      <c r="F70" s="3">
        <v>583</v>
      </c>
      <c r="G70" s="3">
        <v>14742</v>
      </c>
      <c r="H70" s="3">
        <v>1.5325120848276899</v>
      </c>
      <c r="I70" s="3">
        <v>9.40776214950794E-6</v>
      </c>
      <c r="J70" s="3">
        <v>7.1599789787862205E-4</v>
      </c>
      <c r="K70" s="3">
        <v>5.02651367112147</v>
      </c>
      <c r="L70" s="3" t="s">
        <v>2519</v>
      </c>
    </row>
    <row r="71" spans="1:12" ht="14.25">
      <c r="A71" s="3" t="s">
        <v>2520</v>
      </c>
      <c r="B71" s="3" t="s">
        <v>2521</v>
      </c>
      <c r="C71" s="3" t="s">
        <v>14</v>
      </c>
      <c r="D71" s="3">
        <v>64</v>
      </c>
      <c r="E71" s="3">
        <v>931</v>
      </c>
      <c r="F71" s="3">
        <v>583</v>
      </c>
      <c r="G71" s="3">
        <v>14742</v>
      </c>
      <c r="H71" s="3">
        <v>1.73827364294097</v>
      </c>
      <c r="I71" s="3">
        <v>9.8593080248023707E-6</v>
      </c>
      <c r="J71" s="3">
        <v>7.2639091541931396E-4</v>
      </c>
      <c r="K71" s="3">
        <v>5.0061535649325899</v>
      </c>
      <c r="L71" s="3" t="s">
        <v>2522</v>
      </c>
    </row>
    <row r="72" spans="1:12" ht="14.25">
      <c r="A72" s="3" t="s">
        <v>2523</v>
      </c>
      <c r="B72" s="3" t="s">
        <v>2524</v>
      </c>
      <c r="C72" s="3" t="s">
        <v>14</v>
      </c>
      <c r="D72" s="3">
        <v>60</v>
      </c>
      <c r="E72" s="3">
        <v>854</v>
      </c>
      <c r="F72" s="3">
        <v>583</v>
      </c>
      <c r="G72" s="3">
        <v>14742</v>
      </c>
      <c r="H72" s="3">
        <v>1.7765655315918201</v>
      </c>
      <c r="I72" s="3">
        <v>9.885188431328071E-6</v>
      </c>
      <c r="J72" s="3">
        <v>7.2639091541931396E-4</v>
      </c>
      <c r="K72" s="3">
        <v>5.0050150477558697</v>
      </c>
      <c r="L72" s="3" t="s">
        <v>2525</v>
      </c>
    </row>
    <row r="73" spans="1:12" ht="14.25">
      <c r="A73" s="3" t="s">
        <v>2526</v>
      </c>
      <c r="B73" s="3" t="s">
        <v>2527</v>
      </c>
      <c r="C73" s="3" t="s">
        <v>14</v>
      </c>
      <c r="D73" s="3">
        <v>53</v>
      </c>
      <c r="E73" s="3">
        <v>723</v>
      </c>
      <c r="F73" s="3">
        <v>583</v>
      </c>
      <c r="G73" s="3">
        <v>14742</v>
      </c>
      <c r="H73" s="3">
        <v>1.8536401357978098</v>
      </c>
      <c r="I73" s="3">
        <v>1.0408215536051501E-5</v>
      </c>
      <c r="J73" s="3">
        <v>7.3908689135600996E-4</v>
      </c>
      <c r="K73" s="3">
        <v>4.9826237228695502</v>
      </c>
      <c r="L73" s="3" t="s">
        <v>2528</v>
      </c>
    </row>
    <row r="74" spans="1:12" ht="14.25">
      <c r="A74" s="3" t="s">
        <v>2529</v>
      </c>
      <c r="B74" s="3" t="s">
        <v>2530</v>
      </c>
      <c r="C74" s="3" t="s">
        <v>14</v>
      </c>
      <c r="D74" s="3">
        <v>34</v>
      </c>
      <c r="E74" s="3">
        <v>385</v>
      </c>
      <c r="F74" s="3">
        <v>583</v>
      </c>
      <c r="G74" s="3">
        <v>14742</v>
      </c>
      <c r="H74" s="3">
        <v>2.23308903789178</v>
      </c>
      <c r="I74" s="3">
        <v>1.0486281713382801E-5</v>
      </c>
      <c r="J74" s="3">
        <v>7.3908689135600996E-4</v>
      </c>
      <c r="K74" s="3">
        <v>4.9793784791681501</v>
      </c>
      <c r="L74" s="3" t="s">
        <v>2531</v>
      </c>
    </row>
    <row r="75" spans="1:12" ht="14.25">
      <c r="A75" s="3" t="s">
        <v>2532</v>
      </c>
      <c r="B75" s="3" t="s">
        <v>2533</v>
      </c>
      <c r="C75" s="3" t="s">
        <v>14</v>
      </c>
      <c r="D75" s="3">
        <v>74</v>
      </c>
      <c r="E75" s="3">
        <v>1130</v>
      </c>
      <c r="F75" s="3">
        <v>583</v>
      </c>
      <c r="G75" s="3">
        <v>14742</v>
      </c>
      <c r="H75" s="3">
        <v>1.6559267748447901</v>
      </c>
      <c r="I75" s="3">
        <v>1.0578202809178002E-5</v>
      </c>
      <c r="J75" s="3">
        <v>7.3908689135600996E-4</v>
      </c>
      <c r="K75" s="3">
        <v>4.9755881107843702</v>
      </c>
      <c r="L75" s="3" t="s">
        <v>2534</v>
      </c>
    </row>
    <row r="76" spans="1:12" ht="14.25">
      <c r="A76" s="3" t="s">
        <v>2535</v>
      </c>
      <c r="B76" s="3" t="s">
        <v>2536</v>
      </c>
      <c r="C76" s="3" t="s">
        <v>14</v>
      </c>
      <c r="D76" s="3">
        <v>90</v>
      </c>
      <c r="E76" s="3">
        <v>1458</v>
      </c>
      <c r="F76" s="3">
        <v>583</v>
      </c>
      <c r="G76" s="3">
        <v>14742</v>
      </c>
      <c r="H76" s="3">
        <v>1.56089193825043</v>
      </c>
      <c r="I76" s="3">
        <v>1.1434308966721801E-5</v>
      </c>
      <c r="J76" s="3">
        <v>7.6333114061851804E-4</v>
      </c>
      <c r="K76" s="3">
        <v>4.9417900768821603</v>
      </c>
      <c r="L76" s="3" t="s">
        <v>2537</v>
      </c>
    </row>
    <row r="77" spans="1:12" ht="14.25">
      <c r="A77" s="3" t="s">
        <v>2538</v>
      </c>
      <c r="B77" s="3" t="s">
        <v>2539</v>
      </c>
      <c r="C77" s="3" t="s">
        <v>14</v>
      </c>
      <c r="D77" s="3">
        <v>63</v>
      </c>
      <c r="E77" s="3">
        <v>916</v>
      </c>
      <c r="F77" s="3">
        <v>583</v>
      </c>
      <c r="G77" s="3">
        <v>14742</v>
      </c>
      <c r="H77" s="3">
        <v>1.7391335285790301</v>
      </c>
      <c r="I77" s="3">
        <v>1.1451313475775802E-5</v>
      </c>
      <c r="J77" s="3">
        <v>7.6333114061851804E-4</v>
      </c>
      <c r="K77" s="3">
        <v>4.9411446965061403</v>
      </c>
      <c r="L77" s="3" t="s">
        <v>2540</v>
      </c>
    </row>
    <row r="78" spans="1:12" ht="14.25">
      <c r="A78" s="3" t="s">
        <v>2541</v>
      </c>
      <c r="B78" s="3" t="s">
        <v>2542</v>
      </c>
      <c r="C78" s="3" t="s">
        <v>14</v>
      </c>
      <c r="D78" s="3">
        <v>17</v>
      </c>
      <c r="E78" s="3">
        <v>128</v>
      </c>
      <c r="F78" s="3">
        <v>583</v>
      </c>
      <c r="G78" s="3">
        <v>14742</v>
      </c>
      <c r="H78" s="3">
        <v>3.3583565608919401</v>
      </c>
      <c r="I78" s="3">
        <v>1.1641605851760601E-5</v>
      </c>
      <c r="J78" s="3">
        <v>7.6333114061851804E-4</v>
      </c>
      <c r="K78" s="3">
        <v>4.9339871086504496</v>
      </c>
      <c r="L78" s="3" t="s">
        <v>2543</v>
      </c>
    </row>
    <row r="79" spans="1:12" ht="14.25">
      <c r="A79" s="3" t="s">
        <v>2544</v>
      </c>
      <c r="B79" s="3" t="s">
        <v>2545</v>
      </c>
      <c r="C79" s="3" t="s">
        <v>14</v>
      </c>
      <c r="D79" s="3">
        <v>17</v>
      </c>
      <c r="E79" s="3">
        <v>128</v>
      </c>
      <c r="F79" s="3">
        <v>583</v>
      </c>
      <c r="G79" s="3">
        <v>14742</v>
      </c>
      <c r="H79" s="3">
        <v>3.3583565608919401</v>
      </c>
      <c r="I79" s="3">
        <v>1.1641605851760601E-5</v>
      </c>
      <c r="J79" s="3">
        <v>7.6333114061851804E-4</v>
      </c>
      <c r="K79" s="3">
        <v>4.9339871086504496</v>
      </c>
      <c r="L79" s="3" t="s">
        <v>2546</v>
      </c>
    </row>
    <row r="80" spans="1:12" ht="14.25">
      <c r="A80" s="3" t="s">
        <v>2547</v>
      </c>
      <c r="B80" s="3" t="s">
        <v>2548</v>
      </c>
      <c r="C80" s="3" t="s">
        <v>14</v>
      </c>
      <c r="D80" s="3">
        <v>48</v>
      </c>
      <c r="E80" s="3">
        <v>634</v>
      </c>
      <c r="F80" s="3">
        <v>583</v>
      </c>
      <c r="G80" s="3">
        <v>14742</v>
      </c>
      <c r="H80" s="3">
        <v>1.9144315002894801</v>
      </c>
      <c r="I80" s="3">
        <v>1.1967291409480201E-5</v>
      </c>
      <c r="J80" s="3">
        <v>7.7279690889703995E-4</v>
      </c>
      <c r="K80" s="3">
        <v>4.9220041335557498</v>
      </c>
      <c r="L80" s="3" t="s">
        <v>2549</v>
      </c>
    </row>
    <row r="81" spans="1:12" ht="14.25">
      <c r="A81" s="3" t="s">
        <v>2550</v>
      </c>
      <c r="B81" s="3" t="s">
        <v>2551</v>
      </c>
      <c r="C81" s="3" t="s">
        <v>14</v>
      </c>
      <c r="D81" s="3">
        <v>16</v>
      </c>
      <c r="E81" s="3">
        <v>116</v>
      </c>
      <c r="F81" s="3">
        <v>583</v>
      </c>
      <c r="G81" s="3">
        <v>14742</v>
      </c>
      <c r="H81" s="3">
        <v>3.4877861240906101</v>
      </c>
      <c r="I81" s="3">
        <v>1.2913058903235701E-5</v>
      </c>
      <c r="J81" s="3">
        <v>8.0934495655280196E-4</v>
      </c>
      <c r="K81" s="3">
        <v>4.8889708679243498</v>
      </c>
      <c r="L81" s="3" t="s">
        <v>2552</v>
      </c>
    </row>
    <row r="82" spans="1:12" ht="14.25">
      <c r="A82" s="3" t="s">
        <v>2553</v>
      </c>
      <c r="B82" s="3" t="s">
        <v>2554</v>
      </c>
      <c r="C82" s="3" t="s">
        <v>14</v>
      </c>
      <c r="D82" s="3">
        <v>16</v>
      </c>
      <c r="E82" s="3">
        <v>116</v>
      </c>
      <c r="F82" s="3">
        <v>583</v>
      </c>
      <c r="G82" s="3">
        <v>14742</v>
      </c>
      <c r="H82" s="3">
        <v>3.4877861240906101</v>
      </c>
      <c r="I82" s="3">
        <v>1.2913058903235701E-5</v>
      </c>
      <c r="J82" s="3">
        <v>8.0934495655280196E-4</v>
      </c>
      <c r="K82" s="3">
        <v>4.8889708679243498</v>
      </c>
      <c r="L82" s="3" t="s">
        <v>2555</v>
      </c>
    </row>
    <row r="83" spans="1:12" ht="14.25">
      <c r="A83" s="3" t="s">
        <v>2556</v>
      </c>
      <c r="B83" s="3" t="s">
        <v>2557</v>
      </c>
      <c r="C83" s="3" t="s">
        <v>14</v>
      </c>
      <c r="D83" s="3">
        <v>60</v>
      </c>
      <c r="E83" s="3">
        <v>862</v>
      </c>
      <c r="F83" s="3">
        <v>583</v>
      </c>
      <c r="G83" s="3">
        <v>14742</v>
      </c>
      <c r="H83" s="3">
        <v>1.7600776844308799</v>
      </c>
      <c r="I83" s="3">
        <v>1.3116577035238E-5</v>
      </c>
      <c r="J83" s="3">
        <v>8.1018625107513601E-4</v>
      </c>
      <c r="K83" s="3">
        <v>4.88217948574259</v>
      </c>
      <c r="L83" s="3" t="s">
        <v>2525</v>
      </c>
    </row>
    <row r="84" spans="1:12" ht="14.25">
      <c r="A84" s="3" t="s">
        <v>2558</v>
      </c>
      <c r="B84" s="3" t="s">
        <v>2559</v>
      </c>
      <c r="C84" s="3" t="s">
        <v>14</v>
      </c>
      <c r="D84" s="3">
        <v>96</v>
      </c>
      <c r="E84" s="3">
        <v>1590</v>
      </c>
      <c r="F84" s="3">
        <v>583</v>
      </c>
      <c r="G84" s="3">
        <v>14742</v>
      </c>
      <c r="H84" s="3">
        <v>1.5267290203566501</v>
      </c>
      <c r="I84" s="3">
        <v>1.37813327217004E-5</v>
      </c>
      <c r="J84" s="3">
        <v>8.3908628656981601E-4</v>
      </c>
      <c r="K84" s="3">
        <v>4.8607087820152302</v>
      </c>
      <c r="L84" s="3" t="s">
        <v>2560</v>
      </c>
    </row>
    <row r="85" spans="1:12" ht="14.25">
      <c r="A85" s="3" t="s">
        <v>2561</v>
      </c>
      <c r="B85" s="3" t="s">
        <v>2562</v>
      </c>
      <c r="C85" s="3" t="s">
        <v>14</v>
      </c>
      <c r="D85" s="3">
        <v>165</v>
      </c>
      <c r="E85" s="3">
        <v>3104</v>
      </c>
      <c r="F85" s="3">
        <v>583</v>
      </c>
      <c r="G85" s="3">
        <v>14742</v>
      </c>
      <c r="H85" s="3">
        <v>1.3441572651235201</v>
      </c>
      <c r="I85" s="3">
        <v>1.4101268871136201E-5</v>
      </c>
      <c r="J85" s="3">
        <v>8.4647335110961202E-4</v>
      </c>
      <c r="K85" s="3">
        <v>4.8507418065688199</v>
      </c>
      <c r="L85" s="3" t="s">
        <v>2563</v>
      </c>
    </row>
    <row r="86" spans="1:12" ht="14.25">
      <c r="A86" s="3" t="s">
        <v>2564</v>
      </c>
      <c r="B86" s="3" t="s">
        <v>2565</v>
      </c>
      <c r="C86" s="3" t="s">
        <v>14</v>
      </c>
      <c r="D86" s="3">
        <v>68</v>
      </c>
      <c r="E86" s="3">
        <v>1021</v>
      </c>
      <c r="F86" s="3">
        <v>583</v>
      </c>
      <c r="G86" s="3">
        <v>14742</v>
      </c>
      <c r="H86" s="3">
        <v>1.6841122029154501</v>
      </c>
      <c r="I86" s="3">
        <v>1.4509671994070301E-5</v>
      </c>
      <c r="J86" s="3">
        <v>8.5889197276010595E-4</v>
      </c>
      <c r="K86" s="3">
        <v>4.8383424051208701</v>
      </c>
      <c r="L86" s="3" t="s">
        <v>2566</v>
      </c>
    </row>
    <row r="87" spans="1:12" ht="14.25">
      <c r="A87" s="3" t="s">
        <v>2567</v>
      </c>
      <c r="B87" s="3" t="s">
        <v>2568</v>
      </c>
      <c r="C87" s="3" t="s">
        <v>14</v>
      </c>
      <c r="D87" s="3">
        <v>57</v>
      </c>
      <c r="E87" s="3">
        <v>810</v>
      </c>
      <c r="F87" s="3">
        <v>583</v>
      </c>
      <c r="G87" s="3">
        <v>14742</v>
      </c>
      <c r="H87" s="3">
        <v>1.7794168096054901</v>
      </c>
      <c r="I87" s="3">
        <v>1.5945951697104401E-5</v>
      </c>
      <c r="J87" s="3">
        <v>9.3098145387751998E-4</v>
      </c>
      <c r="K87" s="3">
        <v>4.7973495557896797</v>
      </c>
      <c r="L87" s="3" t="s">
        <v>2569</v>
      </c>
    </row>
    <row r="88" spans="1:12" ht="14.25">
      <c r="A88" s="3" t="s">
        <v>2570</v>
      </c>
      <c r="B88" s="3" t="s">
        <v>2571</v>
      </c>
      <c r="C88" s="3" t="s">
        <v>14</v>
      </c>
      <c r="D88" s="3">
        <v>200</v>
      </c>
      <c r="E88" s="3">
        <v>3923</v>
      </c>
      <c r="F88" s="3">
        <v>583</v>
      </c>
      <c r="G88" s="3">
        <v>14742</v>
      </c>
      <c r="H88" s="3">
        <v>1.28913838387239</v>
      </c>
      <c r="I88" s="3">
        <v>1.7249219449288999E-5</v>
      </c>
      <c r="J88" s="3">
        <v>9.934618012549959E-4</v>
      </c>
      <c r="K88" s="3">
        <v>4.7632305525638303</v>
      </c>
      <c r="L88" s="3" t="s">
        <v>2572</v>
      </c>
    </row>
    <row r="89" spans="1:12" ht="14.25">
      <c r="A89" s="3" t="s">
        <v>2573</v>
      </c>
      <c r="B89" s="3" t="s">
        <v>2574</v>
      </c>
      <c r="C89" s="3" t="s">
        <v>14</v>
      </c>
      <c r="D89" s="3">
        <v>127</v>
      </c>
      <c r="E89" s="3">
        <v>2267</v>
      </c>
      <c r="F89" s="3">
        <v>583</v>
      </c>
      <c r="G89" s="3">
        <v>14742</v>
      </c>
      <c r="H89" s="3">
        <v>1.4165765653976301</v>
      </c>
      <c r="I89" s="3">
        <v>1.8014514938784403E-5</v>
      </c>
      <c r="J89" s="3">
        <v>1.0237048355879899E-3</v>
      </c>
      <c r="K89" s="3">
        <v>4.7443774272547303</v>
      </c>
      <c r="L89" s="3" t="s">
        <v>2575</v>
      </c>
    </row>
    <row r="90" spans="1:12" ht="14.25">
      <c r="A90" s="3" t="s">
        <v>2576</v>
      </c>
      <c r="B90" s="3" t="s">
        <v>2577</v>
      </c>
      <c r="C90" s="3" t="s">
        <v>14</v>
      </c>
      <c r="D90" s="3">
        <v>56</v>
      </c>
      <c r="E90" s="3">
        <v>799</v>
      </c>
      <c r="F90" s="3">
        <v>583</v>
      </c>
      <c r="G90" s="3">
        <v>14742</v>
      </c>
      <c r="H90" s="3">
        <v>1.7722667914653201</v>
      </c>
      <c r="I90" s="3">
        <v>2.1299838164768901E-5</v>
      </c>
      <c r="J90" s="3">
        <v>1.1944725033979601E-3</v>
      </c>
      <c r="K90" s="3">
        <v>4.6716236962990498</v>
      </c>
      <c r="L90" s="3" t="s">
        <v>2578</v>
      </c>
    </row>
    <row r="91" spans="1:12" ht="14.25">
      <c r="A91" s="3" t="s">
        <v>2579</v>
      </c>
      <c r="B91" s="3" t="s">
        <v>2580</v>
      </c>
      <c r="C91" s="3" t="s">
        <v>14</v>
      </c>
      <c r="D91" s="3">
        <v>58</v>
      </c>
      <c r="E91" s="3">
        <v>838</v>
      </c>
      <c r="F91" s="3">
        <v>583</v>
      </c>
      <c r="G91" s="3">
        <v>14742</v>
      </c>
      <c r="H91" s="3">
        <v>1.7501361159667099</v>
      </c>
      <c r="I91" s="3">
        <v>2.1732540040154503E-5</v>
      </c>
      <c r="J91" s="3">
        <v>1.2029102032615399E-3</v>
      </c>
      <c r="K91" s="3">
        <v>4.6628895115554396</v>
      </c>
      <c r="L91" s="3" t="s">
        <v>2581</v>
      </c>
    </row>
    <row r="92" spans="1:12" ht="14.25">
      <c r="A92" s="3" t="s">
        <v>2582</v>
      </c>
      <c r="B92" s="3" t="s">
        <v>2583</v>
      </c>
      <c r="C92" s="3" t="s">
        <v>14</v>
      </c>
      <c r="D92" s="3">
        <v>53</v>
      </c>
      <c r="E92" s="3">
        <v>748</v>
      </c>
      <c r="F92" s="3">
        <v>583</v>
      </c>
      <c r="G92" s="3">
        <v>14742</v>
      </c>
      <c r="H92" s="3">
        <v>1.7916869227029699</v>
      </c>
      <c r="I92" s="3">
        <v>2.66356504763308E-5</v>
      </c>
      <c r="J92" s="3">
        <v>1.45539926064259E-3</v>
      </c>
      <c r="K92" s="3">
        <v>4.5745366927281603</v>
      </c>
      <c r="L92" s="3" t="s">
        <v>2584</v>
      </c>
    </row>
    <row r="93" spans="1:12" ht="14.25">
      <c r="A93" s="3" t="s">
        <v>2585</v>
      </c>
      <c r="B93" s="3" t="s">
        <v>2586</v>
      </c>
      <c r="C93" s="3" t="s">
        <v>14</v>
      </c>
      <c r="D93" s="3">
        <v>67</v>
      </c>
      <c r="E93" s="3">
        <v>1021</v>
      </c>
      <c r="F93" s="3">
        <v>583</v>
      </c>
      <c r="G93" s="3">
        <v>14742</v>
      </c>
      <c r="H93" s="3">
        <v>1.65934584699022</v>
      </c>
      <c r="I93" s="3">
        <v>2.6982845674538802E-5</v>
      </c>
      <c r="J93" s="3">
        <v>1.4557074463909399E-3</v>
      </c>
      <c r="K93" s="3">
        <v>4.5689122505285003</v>
      </c>
      <c r="L93" s="3" t="s">
        <v>2587</v>
      </c>
    </row>
    <row r="94" spans="1:12" ht="14.25">
      <c r="A94" s="3" t="s">
        <v>2588</v>
      </c>
      <c r="B94" s="3" t="s">
        <v>2589</v>
      </c>
      <c r="C94" s="3" t="s">
        <v>14</v>
      </c>
      <c r="D94" s="3">
        <v>64</v>
      </c>
      <c r="E94" s="3">
        <v>964</v>
      </c>
      <c r="F94" s="3">
        <v>583</v>
      </c>
      <c r="G94" s="3">
        <v>14742</v>
      </c>
      <c r="H94" s="3">
        <v>1.67876842487349</v>
      </c>
      <c r="I94" s="3">
        <v>2.9128189265138002E-5</v>
      </c>
      <c r="J94" s="3">
        <v>1.5518042831002301E-3</v>
      </c>
      <c r="K94" s="3">
        <v>4.5356865121660501</v>
      </c>
      <c r="L94" s="3" t="s">
        <v>2590</v>
      </c>
    </row>
    <row r="95" spans="1:12" ht="14.25">
      <c r="A95" s="3" t="s">
        <v>2591</v>
      </c>
      <c r="B95" s="3" t="s">
        <v>2592</v>
      </c>
      <c r="C95" s="3" t="s">
        <v>14</v>
      </c>
      <c r="D95" s="3">
        <v>80</v>
      </c>
      <c r="E95" s="3">
        <v>1292</v>
      </c>
      <c r="F95" s="3">
        <v>583</v>
      </c>
      <c r="G95" s="3">
        <v>14742</v>
      </c>
      <c r="H95" s="3">
        <v>1.5657244210313901</v>
      </c>
      <c r="I95" s="3">
        <v>3.3784270442404101E-5</v>
      </c>
      <c r="J95" s="3">
        <v>1.7776365509324201E-3</v>
      </c>
      <c r="K95" s="3">
        <v>4.4712854550506602</v>
      </c>
      <c r="L95" s="3" t="s">
        <v>2593</v>
      </c>
    </row>
    <row r="96" spans="1:12" ht="14.25">
      <c r="A96" s="3" t="s">
        <v>2594</v>
      </c>
      <c r="B96" s="3" t="s">
        <v>2595</v>
      </c>
      <c r="C96" s="3" t="s">
        <v>14</v>
      </c>
      <c r="D96" s="3">
        <v>129</v>
      </c>
      <c r="E96" s="3">
        <v>2360</v>
      </c>
      <c r="F96" s="3">
        <v>583</v>
      </c>
      <c r="G96" s="3">
        <v>14742</v>
      </c>
      <c r="H96" s="3">
        <v>1.3821830392185399</v>
      </c>
      <c r="I96" s="3">
        <v>4.9088140200987804E-5</v>
      </c>
      <c r="J96" s="3">
        <v>2.5513860187391501E-3</v>
      </c>
      <c r="K96" s="3">
        <v>4.3090234216737899</v>
      </c>
      <c r="L96" s="3" t="s">
        <v>2596</v>
      </c>
    </row>
    <row r="97" spans="1:12" ht="14.25">
      <c r="A97" s="3" t="s">
        <v>2597</v>
      </c>
      <c r="B97" s="3" t="s">
        <v>2598</v>
      </c>
      <c r="C97" s="3" t="s">
        <v>14</v>
      </c>
      <c r="D97" s="3">
        <v>56</v>
      </c>
      <c r="E97" s="3">
        <v>829</v>
      </c>
      <c r="F97" s="3">
        <v>583</v>
      </c>
      <c r="G97" s="3">
        <v>14742</v>
      </c>
      <c r="H97" s="3">
        <v>1.70813168441591</v>
      </c>
      <c r="I97" s="3">
        <v>5.9213920088540104E-5</v>
      </c>
      <c r="J97" s="3">
        <v>3.0405991255103401E-3</v>
      </c>
      <c r="K97" s="3">
        <v>4.2275761867398796</v>
      </c>
      <c r="L97" s="3" t="s">
        <v>2599</v>
      </c>
    </row>
    <row r="98" spans="1:12" ht="14.25">
      <c r="A98" s="3" t="s">
        <v>2600</v>
      </c>
      <c r="B98" s="3" t="s">
        <v>2601</v>
      </c>
      <c r="C98" s="3" t="s">
        <v>14</v>
      </c>
      <c r="D98" s="3">
        <v>24</v>
      </c>
      <c r="E98" s="3">
        <v>251</v>
      </c>
      <c r="F98" s="3">
        <v>583</v>
      </c>
      <c r="G98" s="3">
        <v>14742</v>
      </c>
      <c r="H98" s="3">
        <v>2.4178278310429002</v>
      </c>
      <c r="I98" s="3">
        <v>6.0292825544964703E-5</v>
      </c>
      <c r="J98" s="3">
        <v>3.0591431246742799E-3</v>
      </c>
      <c r="K98" s="3">
        <v>4.2197343630108701</v>
      </c>
      <c r="L98" s="3" t="s">
        <v>2602</v>
      </c>
    </row>
    <row r="99" spans="1:12" ht="14.25">
      <c r="A99" s="3" t="s">
        <v>2603</v>
      </c>
      <c r="B99" s="3" t="s">
        <v>2604</v>
      </c>
      <c r="C99" s="3" t="s">
        <v>14</v>
      </c>
      <c r="D99" s="3">
        <v>317</v>
      </c>
      <c r="E99" s="3">
        <v>6871</v>
      </c>
      <c r="F99" s="3">
        <v>583</v>
      </c>
      <c r="G99" s="3">
        <v>14742</v>
      </c>
      <c r="H99" s="3">
        <v>1.16661395134496</v>
      </c>
      <c r="I99" s="3">
        <v>7.5970544397036788E-5</v>
      </c>
      <c r="J99" s="3">
        <v>3.7874148626982902E-3</v>
      </c>
      <c r="K99" s="3">
        <v>4.11935476147538</v>
      </c>
      <c r="L99" s="3" t="s">
        <v>2605</v>
      </c>
    </row>
    <row r="100" spans="1:12" ht="14.25">
      <c r="A100" s="3" t="s">
        <v>2606</v>
      </c>
      <c r="B100" s="3" t="s">
        <v>2607</v>
      </c>
      <c r="C100" s="3" t="s">
        <v>14</v>
      </c>
      <c r="D100" s="3">
        <v>66</v>
      </c>
      <c r="E100" s="3">
        <v>1036</v>
      </c>
      <c r="F100" s="3">
        <v>583</v>
      </c>
      <c r="G100" s="3">
        <v>14742</v>
      </c>
      <c r="H100" s="3">
        <v>1.61091279959205</v>
      </c>
      <c r="I100" s="3">
        <v>7.6423669214465795E-5</v>
      </c>
      <c r="J100" s="3">
        <v>3.7874148626982902E-3</v>
      </c>
      <c r="K100" s="3">
        <v>4.1167721150205301</v>
      </c>
      <c r="L100" s="3" t="s">
        <v>2608</v>
      </c>
    </row>
    <row r="101" spans="1:12" ht="14.25">
      <c r="A101" s="3" t="s">
        <v>2609</v>
      </c>
      <c r="B101" s="3" t="s">
        <v>2610</v>
      </c>
      <c r="C101" s="3" t="s">
        <v>14</v>
      </c>
      <c r="D101" s="3">
        <v>58</v>
      </c>
      <c r="E101" s="3">
        <v>890</v>
      </c>
      <c r="F101" s="3">
        <v>583</v>
      </c>
      <c r="G101" s="3">
        <v>14742</v>
      </c>
      <c r="H101" s="3">
        <v>1.6478809721124801</v>
      </c>
      <c r="I101" s="3">
        <v>1.1663914612361101E-4</v>
      </c>
      <c r="J101" s="3">
        <v>5.7139774802164398E-3</v>
      </c>
      <c r="K101" s="3">
        <v>3.9331556683399</v>
      </c>
      <c r="L101" s="3" t="s">
        <v>2611</v>
      </c>
    </row>
    <row r="102" spans="1:12" ht="14.25">
      <c r="A102" s="3" t="s">
        <v>2612</v>
      </c>
      <c r="B102" s="3" t="s">
        <v>2613</v>
      </c>
      <c r="C102" s="3" t="s">
        <v>14</v>
      </c>
      <c r="D102" s="3">
        <v>184</v>
      </c>
      <c r="E102" s="3">
        <v>3668</v>
      </c>
      <c r="F102" s="3">
        <v>583</v>
      </c>
      <c r="G102" s="3">
        <v>14742</v>
      </c>
      <c r="H102" s="3">
        <v>1.2684587485106</v>
      </c>
      <c r="I102" s="3">
        <v>1.20649253377736E-4</v>
      </c>
      <c r="J102" s="3">
        <v>5.84326270336262E-3</v>
      </c>
      <c r="K102" s="3">
        <v>3.9184753613219803</v>
      </c>
      <c r="L102" s="3" t="s">
        <v>2614</v>
      </c>
    </row>
    <row r="103" spans="1:12" ht="14.25">
      <c r="A103" s="3" t="s">
        <v>2615</v>
      </c>
      <c r="B103" s="3" t="s">
        <v>2616</v>
      </c>
      <c r="C103" s="3" t="s">
        <v>14</v>
      </c>
      <c r="D103" s="3">
        <v>22</v>
      </c>
      <c r="E103" s="3">
        <v>231</v>
      </c>
      <c r="F103" s="3">
        <v>583</v>
      </c>
      <c r="G103" s="3">
        <v>14742</v>
      </c>
      <c r="H103" s="3">
        <v>2.4082332761577998</v>
      </c>
      <c r="I103" s="3">
        <v>1.28261674109782E-4</v>
      </c>
      <c r="J103" s="3">
        <v>6.1421489332122601E-3</v>
      </c>
      <c r="K103" s="3">
        <v>3.8919030958401502</v>
      </c>
      <c r="L103" s="3" t="s">
        <v>2617</v>
      </c>
    </row>
    <row r="104" spans="1:12" ht="14.25">
      <c r="A104" s="3" t="s">
        <v>2618</v>
      </c>
      <c r="B104" s="3" t="s">
        <v>2619</v>
      </c>
      <c r="C104" s="3" t="s">
        <v>14</v>
      </c>
      <c r="D104" s="3">
        <v>24</v>
      </c>
      <c r="E104" s="3">
        <v>264</v>
      </c>
      <c r="F104" s="3">
        <v>583</v>
      </c>
      <c r="G104" s="3">
        <v>14742</v>
      </c>
      <c r="H104" s="3">
        <v>2.2987681272415399</v>
      </c>
      <c r="I104" s="3">
        <v>1.3279407040686701E-4</v>
      </c>
      <c r="J104" s="3">
        <v>6.2885369786007499E-3</v>
      </c>
      <c r="K104" s="3">
        <v>3.8768213168887202</v>
      </c>
      <c r="L104" s="3" t="s">
        <v>2620</v>
      </c>
    </row>
    <row r="105" spans="1:12" ht="14.25">
      <c r="A105" s="3" t="s">
        <v>2621</v>
      </c>
      <c r="B105" s="3" t="s">
        <v>2622</v>
      </c>
      <c r="C105" s="3" t="s">
        <v>14</v>
      </c>
      <c r="D105" s="3">
        <v>229</v>
      </c>
      <c r="E105" s="3">
        <v>4746</v>
      </c>
      <c r="F105" s="3">
        <v>583</v>
      </c>
      <c r="G105" s="3">
        <v>14742</v>
      </c>
      <c r="H105" s="3">
        <v>1.2201004872569401</v>
      </c>
      <c r="I105" s="3">
        <v>1.3773618198739701E-4</v>
      </c>
      <c r="J105" s="3">
        <v>6.4508967871459997E-3</v>
      </c>
      <c r="K105" s="3">
        <v>3.8609519597185402</v>
      </c>
      <c r="L105" s="3" t="s">
        <v>2623</v>
      </c>
    </row>
    <row r="106" spans="1:12" ht="14.25">
      <c r="A106" s="3" t="s">
        <v>2624</v>
      </c>
      <c r="B106" s="3" t="s">
        <v>2625</v>
      </c>
      <c r="C106" s="3" t="s">
        <v>14</v>
      </c>
      <c r="D106" s="3">
        <v>89</v>
      </c>
      <c r="E106" s="3">
        <v>1540</v>
      </c>
      <c r="F106" s="3">
        <v>583</v>
      </c>
      <c r="G106" s="3">
        <v>14742</v>
      </c>
      <c r="H106" s="3">
        <v>1.4613597380321199</v>
      </c>
      <c r="I106" s="3">
        <v>1.4534108991251599E-4</v>
      </c>
      <c r="J106" s="3">
        <v>6.7330839696428599E-3</v>
      </c>
      <c r="K106" s="3">
        <v>3.8376115873571801</v>
      </c>
      <c r="L106" s="3" t="s">
        <v>2626</v>
      </c>
    </row>
    <row r="107" spans="1:12" ht="14.25">
      <c r="A107" s="3" t="s">
        <v>2627</v>
      </c>
      <c r="B107" s="3" t="s">
        <v>2628</v>
      </c>
      <c r="C107" s="3" t="s">
        <v>14</v>
      </c>
      <c r="D107" s="3">
        <v>49</v>
      </c>
      <c r="E107" s="3">
        <v>721</v>
      </c>
      <c r="F107" s="3">
        <v>583</v>
      </c>
      <c r="G107" s="3">
        <v>14742</v>
      </c>
      <c r="H107" s="3">
        <v>1.71849656114173</v>
      </c>
      <c r="I107" s="3">
        <v>1.50171754621585E-4</v>
      </c>
      <c r="J107" s="3">
        <v>6.8820647117977998E-3</v>
      </c>
      <c r="K107" s="3">
        <v>3.8234117448653198</v>
      </c>
      <c r="L107" s="3" t="s">
        <v>2629</v>
      </c>
    </row>
    <row r="108" spans="1:12" ht="14.25">
      <c r="A108" s="3" t="s">
        <v>2630</v>
      </c>
      <c r="B108" s="3" t="s">
        <v>2631</v>
      </c>
      <c r="C108" s="3" t="s">
        <v>14</v>
      </c>
      <c r="D108" s="3">
        <v>44</v>
      </c>
      <c r="E108" s="3">
        <v>632</v>
      </c>
      <c r="F108" s="3">
        <v>583</v>
      </c>
      <c r="G108" s="3">
        <v>14742</v>
      </c>
      <c r="H108" s="3">
        <v>1.76044900883688</v>
      </c>
      <c r="I108" s="3">
        <v>1.9312308385085799E-4</v>
      </c>
      <c r="J108" s="3">
        <v>8.7562828018335793E-3</v>
      </c>
      <c r="K108" s="3">
        <v>3.7141658122388699</v>
      </c>
      <c r="L108" s="3" t="s">
        <v>2632</v>
      </c>
    </row>
    <row r="109" spans="1:12" ht="14.25">
      <c r="A109" s="3" t="s">
        <v>2633</v>
      </c>
      <c r="B109" s="3" t="s">
        <v>2634</v>
      </c>
      <c r="C109" s="3" t="s">
        <v>14</v>
      </c>
      <c r="D109" s="3">
        <v>228</v>
      </c>
      <c r="E109" s="3">
        <v>4754</v>
      </c>
      <c r="F109" s="3">
        <v>583</v>
      </c>
      <c r="G109" s="3">
        <v>14742</v>
      </c>
      <c r="H109" s="3">
        <v>1.21272832627719</v>
      </c>
      <c r="I109" s="3">
        <v>2.1545230379159001E-4</v>
      </c>
      <c r="J109" s="3">
        <v>9.6658707237869106E-3</v>
      </c>
      <c r="K109" s="3">
        <v>3.6666488577203102</v>
      </c>
      <c r="L109" s="3" t="s">
        <v>2635</v>
      </c>
    </row>
    <row r="110" spans="1:12" ht="14.25">
      <c r="A110" s="3" t="s">
        <v>2636</v>
      </c>
      <c r="B110" s="3" t="s">
        <v>2637</v>
      </c>
      <c r="C110" s="3" t="s">
        <v>14</v>
      </c>
      <c r="D110" s="3">
        <v>38</v>
      </c>
      <c r="E110" s="3">
        <v>523</v>
      </c>
      <c r="F110" s="3">
        <v>583</v>
      </c>
      <c r="G110" s="3">
        <v>14742</v>
      </c>
      <c r="H110" s="3">
        <v>1.83725636173416</v>
      </c>
      <c r="I110" s="3">
        <v>2.2743231519194799E-4</v>
      </c>
      <c r="J110" s="3">
        <v>1.00970471598759E-2</v>
      </c>
      <c r="K110" s="3">
        <v>3.6431478276322302</v>
      </c>
      <c r="L110" s="3" t="s">
        <v>2638</v>
      </c>
    </row>
    <row r="111" spans="1:12" ht="14.25">
      <c r="A111" s="3" t="s">
        <v>2639</v>
      </c>
      <c r="B111" s="3" t="s">
        <v>2640</v>
      </c>
      <c r="C111" s="3" t="s">
        <v>14</v>
      </c>
      <c r="D111" s="3">
        <v>231</v>
      </c>
      <c r="E111" s="3">
        <v>4839</v>
      </c>
      <c r="F111" s="3">
        <v>583</v>
      </c>
      <c r="G111" s="3">
        <v>14742</v>
      </c>
      <c r="H111" s="3">
        <v>1.20710266817953</v>
      </c>
      <c r="I111" s="3">
        <v>2.5559251393869701E-4</v>
      </c>
      <c r="J111" s="3">
        <v>1.1230260767079701E-2</v>
      </c>
      <c r="K111" s="3">
        <v>3.5924518703991097</v>
      </c>
      <c r="L111" s="3" t="s">
        <v>2641</v>
      </c>
    </row>
    <row r="112" spans="1:12" ht="14.25">
      <c r="A112" s="3" t="s">
        <v>2642</v>
      </c>
      <c r="B112" s="3" t="s">
        <v>2643</v>
      </c>
      <c r="C112" s="3" t="s">
        <v>14</v>
      </c>
      <c r="D112" s="3">
        <v>5</v>
      </c>
      <c r="E112" s="3">
        <v>16</v>
      </c>
      <c r="F112" s="3">
        <v>583</v>
      </c>
      <c r="G112" s="3">
        <v>14742</v>
      </c>
      <c r="H112" s="3">
        <v>7.9020154373927998</v>
      </c>
      <c r="I112" s="3">
        <v>2.8884819273047998E-4</v>
      </c>
      <c r="J112" s="3">
        <v>1.24350605799728E-2</v>
      </c>
      <c r="K112" s="3">
        <v>3.5393303454140201</v>
      </c>
      <c r="L112" s="3" t="s">
        <v>2644</v>
      </c>
    </row>
    <row r="113" spans="1:12" ht="14.25">
      <c r="A113" s="3" t="s">
        <v>2645</v>
      </c>
      <c r="B113" s="3" t="s">
        <v>2646</v>
      </c>
      <c r="C113" s="3" t="s">
        <v>14</v>
      </c>
      <c r="D113" s="3">
        <v>5</v>
      </c>
      <c r="E113" s="3">
        <v>16</v>
      </c>
      <c r="F113" s="3">
        <v>583</v>
      </c>
      <c r="G113" s="3">
        <v>14742</v>
      </c>
      <c r="H113" s="3">
        <v>7.9020154373927998</v>
      </c>
      <c r="I113" s="3">
        <v>2.8884819273047998E-4</v>
      </c>
      <c r="J113" s="3">
        <v>1.24350605799728E-2</v>
      </c>
      <c r="K113" s="3">
        <v>3.5393303454140201</v>
      </c>
      <c r="L113" s="3" t="s">
        <v>2647</v>
      </c>
    </row>
    <row r="114" spans="1:12" ht="14.25">
      <c r="A114" s="3" t="s">
        <v>2648</v>
      </c>
      <c r="B114" s="3" t="s">
        <v>2649</v>
      </c>
      <c r="C114" s="3" t="s">
        <v>14</v>
      </c>
      <c r="D114" s="3">
        <v>236</v>
      </c>
      <c r="E114" s="3">
        <v>4970</v>
      </c>
      <c r="F114" s="3">
        <v>583</v>
      </c>
      <c r="G114" s="3">
        <v>14742</v>
      </c>
      <c r="H114" s="3">
        <v>1.2007247602251601</v>
      </c>
      <c r="I114" s="3">
        <v>2.9184258765392699E-4</v>
      </c>
      <c r="J114" s="3">
        <v>1.2438331085810401E-2</v>
      </c>
      <c r="K114" s="3">
        <v>3.5348513326155198</v>
      </c>
      <c r="L114" s="3" t="s">
        <v>2650</v>
      </c>
    </row>
    <row r="115" spans="1:12" ht="14.25">
      <c r="A115" s="3" t="s">
        <v>2651</v>
      </c>
      <c r="B115" s="3" t="s">
        <v>2652</v>
      </c>
      <c r="C115" s="3" t="s">
        <v>14</v>
      </c>
      <c r="D115" s="3">
        <v>46</v>
      </c>
      <c r="E115" s="3">
        <v>689</v>
      </c>
      <c r="F115" s="3">
        <v>583</v>
      </c>
      <c r="G115" s="3">
        <v>14742</v>
      </c>
      <c r="H115" s="3">
        <v>1.6882099744328301</v>
      </c>
      <c r="I115" s="3">
        <v>3.5508740182875199E-4</v>
      </c>
      <c r="J115" s="3">
        <v>1.4837083397981799E-2</v>
      </c>
      <c r="K115" s="3">
        <v>3.4496647357899399</v>
      </c>
      <c r="L115" s="3" t="s">
        <v>2653</v>
      </c>
    </row>
    <row r="116" spans="1:12" ht="14.25">
      <c r="A116" s="3" t="s">
        <v>2654</v>
      </c>
      <c r="B116" s="3" t="s">
        <v>2655</v>
      </c>
      <c r="C116" s="3" t="s">
        <v>14</v>
      </c>
      <c r="D116" s="3">
        <v>46</v>
      </c>
      <c r="E116" s="3">
        <v>689</v>
      </c>
      <c r="F116" s="3">
        <v>583</v>
      </c>
      <c r="G116" s="3">
        <v>14742</v>
      </c>
      <c r="H116" s="3">
        <v>1.6882099744328301</v>
      </c>
      <c r="I116" s="3">
        <v>3.5508740182875199E-4</v>
      </c>
      <c r="J116" s="3">
        <v>1.4837083397981799E-2</v>
      </c>
      <c r="K116" s="3">
        <v>3.4496647357899399</v>
      </c>
      <c r="L116" s="3" t="s">
        <v>2653</v>
      </c>
    </row>
    <row r="117" spans="1:12" ht="14.25">
      <c r="A117" s="3" t="s">
        <v>2656</v>
      </c>
      <c r="B117" s="3" t="s">
        <v>2657</v>
      </c>
      <c r="C117" s="3" t="s">
        <v>14</v>
      </c>
      <c r="D117" s="3">
        <v>114</v>
      </c>
      <c r="E117" s="3">
        <v>2141</v>
      </c>
      <c r="F117" s="3">
        <v>583</v>
      </c>
      <c r="G117" s="3">
        <v>14742</v>
      </c>
      <c r="H117" s="3">
        <v>1.3464059932559</v>
      </c>
      <c r="I117" s="3">
        <v>4.2776787988106402E-4</v>
      </c>
      <c r="J117" s="3">
        <v>1.76994506499271E-2</v>
      </c>
      <c r="K117" s="3">
        <v>3.3687918287268999</v>
      </c>
      <c r="L117" s="3" t="s">
        <v>2658</v>
      </c>
    </row>
    <row r="118" spans="1:12" ht="14.25">
      <c r="A118" s="3" t="s">
        <v>2659</v>
      </c>
      <c r="B118" s="3" t="s">
        <v>2660</v>
      </c>
      <c r="C118" s="3" t="s">
        <v>14</v>
      </c>
      <c r="D118" s="3">
        <v>41</v>
      </c>
      <c r="E118" s="3">
        <v>598</v>
      </c>
      <c r="F118" s="3">
        <v>583</v>
      </c>
      <c r="G118" s="3">
        <v>14742</v>
      </c>
      <c r="H118" s="3">
        <v>1.7336863300768099</v>
      </c>
      <c r="I118" s="3">
        <v>4.3479255055857901E-4</v>
      </c>
      <c r="J118" s="3">
        <v>1.76994506499271E-2</v>
      </c>
      <c r="K118" s="3">
        <v>3.3617179054298498</v>
      </c>
      <c r="L118" s="3" t="s">
        <v>2661</v>
      </c>
    </row>
    <row r="119" spans="1:12" ht="14.25">
      <c r="A119" s="3" t="s">
        <v>2662</v>
      </c>
      <c r="B119" s="3" t="s">
        <v>2663</v>
      </c>
      <c r="C119" s="3" t="s">
        <v>14</v>
      </c>
      <c r="D119" s="3">
        <v>6</v>
      </c>
      <c r="E119" s="3">
        <v>26</v>
      </c>
      <c r="F119" s="3">
        <v>583</v>
      </c>
      <c r="G119" s="3">
        <v>14742</v>
      </c>
      <c r="H119" s="3">
        <v>5.8353344768439097</v>
      </c>
      <c r="I119" s="3">
        <v>4.36049347311673E-4</v>
      </c>
      <c r="J119" s="3">
        <v>1.76994506499271E-2</v>
      </c>
      <c r="K119" s="3">
        <v>3.3604643592350101</v>
      </c>
      <c r="L119" s="3" t="s">
        <v>2664</v>
      </c>
    </row>
    <row r="120" spans="1:12" ht="14.25">
      <c r="A120" s="3" t="s">
        <v>2665</v>
      </c>
      <c r="B120" s="3" t="s">
        <v>2666</v>
      </c>
      <c r="C120" s="3" t="s">
        <v>14</v>
      </c>
      <c r="D120" s="3">
        <v>67</v>
      </c>
      <c r="E120" s="3">
        <v>1123</v>
      </c>
      <c r="F120" s="3">
        <v>583</v>
      </c>
      <c r="G120" s="3">
        <v>14742</v>
      </c>
      <c r="H120" s="3">
        <v>1.5086305518940502</v>
      </c>
      <c r="I120" s="3">
        <v>4.4276062985258198E-4</v>
      </c>
      <c r="J120" s="3">
        <v>1.7802318909733099E-2</v>
      </c>
      <c r="K120" s="3">
        <v>3.35383100341648</v>
      </c>
      <c r="L120" s="3" t="s">
        <v>2667</v>
      </c>
    </row>
    <row r="121" spans="1:12" ht="14.25">
      <c r="A121" s="3" t="s">
        <v>2668</v>
      </c>
      <c r="B121" s="3" t="s">
        <v>2669</v>
      </c>
      <c r="C121" s="3" t="s">
        <v>14</v>
      </c>
      <c r="D121" s="3">
        <v>39</v>
      </c>
      <c r="E121" s="3">
        <v>563</v>
      </c>
      <c r="F121" s="3">
        <v>583</v>
      </c>
      <c r="G121" s="3">
        <v>14742</v>
      </c>
      <c r="H121" s="3">
        <v>1.7516368145410701</v>
      </c>
      <c r="I121" s="3">
        <v>4.8916414168777495E-4</v>
      </c>
      <c r="J121" s="3">
        <v>1.9303866406234198E-2</v>
      </c>
      <c r="K121" s="3">
        <v>3.3105453865456198</v>
      </c>
      <c r="L121" s="3" t="s">
        <v>2670</v>
      </c>
    </row>
    <row r="122" spans="1:12" ht="14.25">
      <c r="A122" s="3" t="s">
        <v>2671</v>
      </c>
      <c r="B122" s="3" t="s">
        <v>2672</v>
      </c>
      <c r="C122" s="3" t="s">
        <v>14</v>
      </c>
      <c r="D122" s="3">
        <v>39</v>
      </c>
      <c r="E122" s="3">
        <v>563</v>
      </c>
      <c r="F122" s="3">
        <v>583</v>
      </c>
      <c r="G122" s="3">
        <v>14742</v>
      </c>
      <c r="H122" s="3">
        <v>1.7516368145410701</v>
      </c>
      <c r="I122" s="3">
        <v>4.8916414168777495E-4</v>
      </c>
      <c r="J122" s="3">
        <v>1.9303866406234198E-2</v>
      </c>
      <c r="K122" s="3">
        <v>3.3105453865456198</v>
      </c>
      <c r="L122" s="3" t="s">
        <v>2670</v>
      </c>
    </row>
    <row r="123" spans="1:12" ht="14.25">
      <c r="A123" s="3" t="s">
        <v>2673</v>
      </c>
      <c r="B123" s="3" t="s">
        <v>2674</v>
      </c>
      <c r="C123" s="3" t="s">
        <v>14</v>
      </c>
      <c r="D123" s="3">
        <v>34</v>
      </c>
      <c r="E123" s="3">
        <v>469</v>
      </c>
      <c r="F123" s="3">
        <v>583</v>
      </c>
      <c r="G123" s="3">
        <v>14742</v>
      </c>
      <c r="H123" s="3">
        <v>1.83313279229922</v>
      </c>
      <c r="I123" s="3">
        <v>5.0080048753727295E-4</v>
      </c>
      <c r="J123" s="3">
        <v>1.9581758512695901E-2</v>
      </c>
      <c r="K123" s="3">
        <v>3.3003352570048099</v>
      </c>
      <c r="L123" s="3" t="s">
        <v>2675</v>
      </c>
    </row>
    <row r="124" spans="1:12" ht="14.25">
      <c r="A124" s="3" t="s">
        <v>2676</v>
      </c>
      <c r="B124" s="3" t="s">
        <v>2677</v>
      </c>
      <c r="C124" s="3" t="s">
        <v>14</v>
      </c>
      <c r="D124" s="3">
        <v>65</v>
      </c>
      <c r="E124" s="3">
        <v>1087</v>
      </c>
      <c r="F124" s="3">
        <v>583</v>
      </c>
      <c r="G124" s="3">
        <v>14742</v>
      </c>
      <c r="H124" s="3">
        <v>1.51206919133183</v>
      </c>
      <c r="I124" s="3">
        <v>5.0901580071727301E-4</v>
      </c>
      <c r="J124" s="3">
        <v>1.9722048569609199E-2</v>
      </c>
      <c r="K124" s="3">
        <v>3.2932687362137001</v>
      </c>
      <c r="L124" s="3" t="s">
        <v>2678</v>
      </c>
    </row>
    <row r="125" spans="1:12" ht="14.25">
      <c r="A125" s="3" t="s">
        <v>2679</v>
      </c>
      <c r="B125" s="3" t="s">
        <v>2680</v>
      </c>
      <c r="C125" s="3" t="s">
        <v>14</v>
      </c>
      <c r="D125" s="3">
        <v>59</v>
      </c>
      <c r="E125" s="3">
        <v>964</v>
      </c>
      <c r="F125" s="3">
        <v>583</v>
      </c>
      <c r="G125" s="3">
        <v>14742</v>
      </c>
      <c r="H125" s="3">
        <v>1.5476146416802501</v>
      </c>
      <c r="I125" s="3">
        <v>5.2512576997775504E-4</v>
      </c>
      <c r="J125" s="3">
        <v>2.01629372220288E-2</v>
      </c>
      <c r="K125" s="3">
        <v>3.2797366686591998</v>
      </c>
      <c r="L125" s="3" t="s">
        <v>2681</v>
      </c>
    </row>
    <row r="126" spans="1:12" ht="14.25">
      <c r="A126" s="3" t="s">
        <v>2682</v>
      </c>
      <c r="B126" s="3" t="s">
        <v>2683</v>
      </c>
      <c r="C126" s="3" t="s">
        <v>14</v>
      </c>
      <c r="D126" s="3">
        <v>16</v>
      </c>
      <c r="E126" s="3">
        <v>159</v>
      </c>
      <c r="F126" s="3">
        <v>583</v>
      </c>
      <c r="G126" s="3">
        <v>14742</v>
      </c>
      <c r="H126" s="3">
        <v>2.54454836726108</v>
      </c>
      <c r="I126" s="3">
        <v>5.6694727119147698E-4</v>
      </c>
      <c r="J126" s="3">
        <v>2.15743684805185E-2</v>
      </c>
      <c r="K126" s="3">
        <v>3.2464573306934099</v>
      </c>
      <c r="L126" s="3" t="s">
        <v>2684</v>
      </c>
    </row>
    <row r="127" spans="1:12" ht="14.25">
      <c r="A127" s="3" t="s">
        <v>2685</v>
      </c>
      <c r="B127" s="3" t="s">
        <v>2686</v>
      </c>
      <c r="C127" s="3" t="s">
        <v>14</v>
      </c>
      <c r="D127" s="3">
        <v>51</v>
      </c>
      <c r="E127" s="3">
        <v>807</v>
      </c>
      <c r="F127" s="3">
        <v>583</v>
      </c>
      <c r="G127" s="3">
        <v>14742</v>
      </c>
      <c r="H127" s="3">
        <v>1.59802840072181</v>
      </c>
      <c r="I127" s="3">
        <v>6.1768594656541403E-4</v>
      </c>
      <c r="J127" s="3">
        <v>2.3297146055414102E-2</v>
      </c>
      <c r="K127" s="3">
        <v>3.2092322795082202</v>
      </c>
      <c r="L127" s="3" t="s">
        <v>2687</v>
      </c>
    </row>
    <row r="128" spans="1:12" ht="14.25">
      <c r="A128" s="3" t="s">
        <v>2688</v>
      </c>
      <c r="B128" s="3" t="s">
        <v>2689</v>
      </c>
      <c r="C128" s="3" t="s">
        <v>14</v>
      </c>
      <c r="D128" s="3">
        <v>36</v>
      </c>
      <c r="E128" s="3">
        <v>513</v>
      </c>
      <c r="F128" s="3">
        <v>583</v>
      </c>
      <c r="G128" s="3">
        <v>14742</v>
      </c>
      <c r="H128" s="3">
        <v>1.77448767716891</v>
      </c>
      <c r="I128" s="3">
        <v>6.3136510265614102E-4</v>
      </c>
      <c r="J128" s="3">
        <v>2.3604193574741E-2</v>
      </c>
      <c r="K128" s="3">
        <v>3.1997194264709101</v>
      </c>
      <c r="L128" s="3" t="s">
        <v>2690</v>
      </c>
    </row>
    <row r="129" spans="1:12" ht="14.25">
      <c r="A129" s="3" t="s">
        <v>2691</v>
      </c>
      <c r="B129" s="3" t="s">
        <v>2692</v>
      </c>
      <c r="C129" s="3" t="s">
        <v>14</v>
      </c>
      <c r="D129" s="3">
        <v>29</v>
      </c>
      <c r="E129" s="3">
        <v>383</v>
      </c>
      <c r="F129" s="3">
        <v>583</v>
      </c>
      <c r="G129" s="3">
        <v>14742</v>
      </c>
      <c r="H129" s="3">
        <v>1.9146397717755899</v>
      </c>
      <c r="I129" s="3">
        <v>6.4303072664820499E-4</v>
      </c>
      <c r="J129" s="3">
        <v>2.3831277886736099E-2</v>
      </c>
      <c r="K129" s="3">
        <v>3.1917682742065199</v>
      </c>
      <c r="L129" s="3" t="s">
        <v>2693</v>
      </c>
    </row>
    <row r="130" spans="1:12" ht="14.25">
      <c r="A130" s="3" t="s">
        <v>2694</v>
      </c>
      <c r="B130" s="3" t="s">
        <v>2695</v>
      </c>
      <c r="C130" s="3" t="s">
        <v>14</v>
      </c>
      <c r="D130" s="3">
        <v>31</v>
      </c>
      <c r="E130" s="3">
        <v>420</v>
      </c>
      <c r="F130" s="3">
        <v>583</v>
      </c>
      <c r="G130" s="3">
        <v>14742</v>
      </c>
      <c r="H130" s="3">
        <v>1.8663807890222999</v>
      </c>
      <c r="I130" s="3">
        <v>6.5067521492876595E-4</v>
      </c>
      <c r="J130" s="3">
        <v>2.3906704879537902E-2</v>
      </c>
      <c r="K130" s="3">
        <v>3.1866357357967701</v>
      </c>
      <c r="L130" s="3" t="s">
        <v>2696</v>
      </c>
    </row>
    <row r="131" spans="1:12" ht="14.25">
      <c r="A131" s="3" t="s">
        <v>2697</v>
      </c>
      <c r="B131" s="3" t="s">
        <v>2698</v>
      </c>
      <c r="C131" s="3" t="s">
        <v>14</v>
      </c>
      <c r="D131" s="3">
        <v>30</v>
      </c>
      <c r="E131" s="3">
        <v>403</v>
      </c>
      <c r="F131" s="3">
        <v>583</v>
      </c>
      <c r="G131" s="3">
        <v>14742</v>
      </c>
      <c r="H131" s="3">
        <v>1.88236596027223</v>
      </c>
      <c r="I131" s="3">
        <v>6.8914421717623602E-4</v>
      </c>
      <c r="J131" s="3">
        <v>2.5103697894060799E-2</v>
      </c>
      <c r="K131" s="3">
        <v>3.1616898837965799</v>
      </c>
      <c r="L131" s="3" t="s">
        <v>2699</v>
      </c>
    </row>
    <row r="132" spans="1:12" ht="14.25">
      <c r="A132" s="3" t="s">
        <v>2700</v>
      </c>
      <c r="B132" s="3" t="s">
        <v>2701</v>
      </c>
      <c r="C132" s="3" t="s">
        <v>14</v>
      </c>
      <c r="D132" s="3">
        <v>22</v>
      </c>
      <c r="E132" s="3">
        <v>261</v>
      </c>
      <c r="F132" s="3">
        <v>583</v>
      </c>
      <c r="G132" s="3">
        <v>14742</v>
      </c>
      <c r="H132" s="3">
        <v>2.1314248536109299</v>
      </c>
      <c r="I132" s="3">
        <v>7.0574064209994597E-4</v>
      </c>
      <c r="J132" s="3">
        <v>2.5490395056186201E-2</v>
      </c>
      <c r="K132" s="3">
        <v>3.1513548717517801</v>
      </c>
      <c r="L132" s="3" t="s">
        <v>2702</v>
      </c>
    </row>
    <row r="133" spans="1:12" ht="14.25">
      <c r="A133" s="3" t="s">
        <v>2703</v>
      </c>
      <c r="B133" s="3" t="s">
        <v>2704</v>
      </c>
      <c r="C133" s="3" t="s">
        <v>14</v>
      </c>
      <c r="D133" s="3">
        <v>198</v>
      </c>
      <c r="E133" s="3">
        <v>4126</v>
      </c>
      <c r="F133" s="3">
        <v>583</v>
      </c>
      <c r="G133" s="3">
        <v>14742</v>
      </c>
      <c r="H133" s="3">
        <v>1.21345540017743</v>
      </c>
      <c r="I133" s="3">
        <v>7.4088623164837004E-4</v>
      </c>
      <c r="J133" s="3">
        <v>2.62190709676378E-2</v>
      </c>
      <c r="K133" s="3">
        <v>3.1302484759082301</v>
      </c>
      <c r="L133" s="3" t="s">
        <v>2705</v>
      </c>
    </row>
    <row r="134" spans="1:12" ht="14.25">
      <c r="A134" s="3" t="s">
        <v>2706</v>
      </c>
      <c r="B134" s="3" t="s">
        <v>2707</v>
      </c>
      <c r="C134" s="3" t="s">
        <v>14</v>
      </c>
      <c r="D134" s="3">
        <v>16</v>
      </c>
      <c r="E134" s="3">
        <v>163</v>
      </c>
      <c r="F134" s="3">
        <v>583</v>
      </c>
      <c r="G134" s="3">
        <v>14742</v>
      </c>
      <c r="H134" s="3">
        <v>2.4821054625430099</v>
      </c>
      <c r="I134" s="3">
        <v>7.4431996348979003E-4</v>
      </c>
      <c r="J134" s="3">
        <v>2.62190709676378E-2</v>
      </c>
      <c r="K134" s="3">
        <v>3.1282403325905799</v>
      </c>
      <c r="L134" s="3" t="s">
        <v>2708</v>
      </c>
    </row>
    <row r="135" spans="1:12" ht="14.25">
      <c r="A135" s="3" t="s">
        <v>2709</v>
      </c>
      <c r="B135" s="3" t="s">
        <v>2710</v>
      </c>
      <c r="C135" s="3" t="s">
        <v>14</v>
      </c>
      <c r="D135" s="3">
        <v>67</v>
      </c>
      <c r="E135" s="3">
        <v>1145</v>
      </c>
      <c r="F135" s="3">
        <v>583</v>
      </c>
      <c r="G135" s="3">
        <v>14742</v>
      </c>
      <c r="H135" s="3">
        <v>1.4796437639973901</v>
      </c>
      <c r="I135" s="3">
        <v>7.4548439462364402E-4</v>
      </c>
      <c r="J135" s="3">
        <v>2.62190709676378E-2</v>
      </c>
      <c r="K135" s="3">
        <v>3.1275614432904999</v>
      </c>
      <c r="L135" s="3" t="s">
        <v>2711</v>
      </c>
    </row>
    <row r="136" spans="1:12" ht="14.25">
      <c r="A136" s="3" t="s">
        <v>2712</v>
      </c>
      <c r="B136" s="3" t="s">
        <v>2713</v>
      </c>
      <c r="C136" s="3" t="s">
        <v>14</v>
      </c>
      <c r="D136" s="3">
        <v>149</v>
      </c>
      <c r="E136" s="3">
        <v>2974</v>
      </c>
      <c r="F136" s="3">
        <v>583</v>
      </c>
      <c r="G136" s="3">
        <v>14742</v>
      </c>
      <c r="H136" s="3">
        <v>1.2668732214353999</v>
      </c>
      <c r="I136" s="3">
        <v>7.5947524858082402E-4</v>
      </c>
      <c r="J136" s="3">
        <v>2.62190709676378E-2</v>
      </c>
      <c r="K136" s="3">
        <v>3.11948637529682</v>
      </c>
      <c r="L136" s="3" t="s">
        <v>2714</v>
      </c>
    </row>
    <row r="137" spans="1:12" ht="14.25">
      <c r="A137" s="3" t="s">
        <v>2715</v>
      </c>
      <c r="B137" s="3" t="s">
        <v>2716</v>
      </c>
      <c r="C137" s="3" t="s">
        <v>14</v>
      </c>
      <c r="D137" s="3">
        <v>31</v>
      </c>
      <c r="E137" s="3">
        <v>424</v>
      </c>
      <c r="F137" s="3">
        <v>583</v>
      </c>
      <c r="G137" s="3">
        <v>14742</v>
      </c>
      <c r="H137" s="3">
        <v>1.8487734230881299</v>
      </c>
      <c r="I137" s="3">
        <v>7.6105294078404498E-4</v>
      </c>
      <c r="J137" s="3">
        <v>2.62190709676378E-2</v>
      </c>
      <c r="K137" s="3">
        <v>3.11858513154655</v>
      </c>
      <c r="L137" s="3" t="s">
        <v>2717</v>
      </c>
    </row>
    <row r="138" spans="1:12" ht="14.25">
      <c r="A138" s="3" t="s">
        <v>2718</v>
      </c>
      <c r="B138" s="3" t="s">
        <v>2719</v>
      </c>
      <c r="C138" s="3" t="s">
        <v>14</v>
      </c>
      <c r="D138" s="3">
        <v>47</v>
      </c>
      <c r="E138" s="3">
        <v>734</v>
      </c>
      <c r="F138" s="3">
        <v>583</v>
      </c>
      <c r="G138" s="3">
        <v>14742</v>
      </c>
      <c r="H138" s="3">
        <v>1.61915956646305</v>
      </c>
      <c r="I138" s="3">
        <v>7.6282609103404302E-4</v>
      </c>
      <c r="J138" s="3">
        <v>2.62190709676378E-2</v>
      </c>
      <c r="K138" s="3">
        <v>3.11757446114474</v>
      </c>
      <c r="L138" s="3" t="s">
        <v>2720</v>
      </c>
    </row>
    <row r="139" spans="1:12" ht="14.25">
      <c r="A139" s="3" t="s">
        <v>2721</v>
      </c>
      <c r="B139" s="3" t="s">
        <v>2722</v>
      </c>
      <c r="C139" s="3" t="s">
        <v>14</v>
      </c>
      <c r="D139" s="3">
        <v>15</v>
      </c>
      <c r="E139" s="3">
        <v>148</v>
      </c>
      <c r="F139" s="3">
        <v>583</v>
      </c>
      <c r="G139" s="3">
        <v>14742</v>
      </c>
      <c r="H139" s="3">
        <v>2.5628158175328002</v>
      </c>
      <c r="I139" s="3">
        <v>7.7438816764368798E-4</v>
      </c>
      <c r="J139" s="3">
        <v>2.6397097399369299E-2</v>
      </c>
      <c r="K139" s="3">
        <v>3.1110412915032701</v>
      </c>
      <c r="L139" s="3" t="s">
        <v>2723</v>
      </c>
    </row>
    <row r="140" spans="1:12" ht="14.25">
      <c r="A140" s="3" t="s">
        <v>2724</v>
      </c>
      <c r="B140" s="3" t="s">
        <v>2725</v>
      </c>
      <c r="C140" s="3" t="s">
        <v>14</v>
      </c>
      <c r="D140" s="3">
        <v>44</v>
      </c>
      <c r="E140" s="3">
        <v>675</v>
      </c>
      <c r="F140" s="3">
        <v>583</v>
      </c>
      <c r="G140" s="3">
        <v>14742</v>
      </c>
      <c r="H140" s="3">
        <v>1.6483018867924502</v>
      </c>
      <c r="I140" s="3">
        <v>7.8039283724085605E-4</v>
      </c>
      <c r="J140" s="3">
        <v>2.6397097399369299E-2</v>
      </c>
      <c r="K140" s="3">
        <v>3.1076867253885498</v>
      </c>
      <c r="L140" s="3" t="s">
        <v>2726</v>
      </c>
    </row>
    <row r="141" spans="1:12" ht="14.25">
      <c r="A141" s="3" t="s">
        <v>2727</v>
      </c>
      <c r="B141" s="3" t="s">
        <v>2728</v>
      </c>
      <c r="C141" s="3" t="s">
        <v>14</v>
      </c>
      <c r="D141" s="3">
        <v>8</v>
      </c>
      <c r="E141" s="3">
        <v>51</v>
      </c>
      <c r="F141" s="3">
        <v>583</v>
      </c>
      <c r="G141" s="3">
        <v>14742</v>
      </c>
      <c r="H141" s="3">
        <v>3.96650186661285</v>
      </c>
      <c r="I141" s="3">
        <v>8.0810367243056502E-4</v>
      </c>
      <c r="J141" s="3">
        <v>2.7119195684244601E-2</v>
      </c>
      <c r="K141" s="3">
        <v>3.0925329195765401</v>
      </c>
      <c r="L141" s="3" t="s">
        <v>2729</v>
      </c>
    </row>
    <row r="142" spans="1:12" ht="14.25">
      <c r="A142" s="3" t="s">
        <v>2730</v>
      </c>
      <c r="B142" s="3" t="s">
        <v>2731</v>
      </c>
      <c r="C142" s="3" t="s">
        <v>14</v>
      </c>
      <c r="D142" s="3">
        <v>71</v>
      </c>
      <c r="E142" s="3">
        <v>1235</v>
      </c>
      <c r="F142" s="3">
        <v>583</v>
      </c>
      <c r="G142" s="3">
        <v>14742</v>
      </c>
      <c r="H142" s="3">
        <v>1.4537149047576099</v>
      </c>
      <c r="I142" s="3">
        <v>8.3886913084613905E-4</v>
      </c>
      <c r="J142" s="3">
        <v>2.79317205911425E-2</v>
      </c>
      <c r="K142" s="3">
        <v>3.0763057867094599</v>
      </c>
      <c r="L142" s="3" t="s">
        <v>2732</v>
      </c>
    </row>
    <row r="143" spans="1:12" ht="14.25">
      <c r="A143" s="3" t="s">
        <v>2733</v>
      </c>
      <c r="B143" s="3" t="s">
        <v>2734</v>
      </c>
      <c r="C143" s="3" t="s">
        <v>14</v>
      </c>
      <c r="D143" s="3">
        <v>17</v>
      </c>
      <c r="E143" s="3">
        <v>181</v>
      </c>
      <c r="F143" s="3">
        <v>583</v>
      </c>
      <c r="G143" s="3">
        <v>14742</v>
      </c>
      <c r="H143" s="3">
        <v>2.3749703856031399</v>
      </c>
      <c r="I143" s="3">
        <v>8.5055573279518501E-4</v>
      </c>
      <c r="J143" s="3">
        <v>2.8101306458706E-2</v>
      </c>
      <c r="K143" s="3">
        <v>3.07029722390633</v>
      </c>
      <c r="L143" s="3" t="s">
        <v>2735</v>
      </c>
    </row>
    <row r="144" spans="1:12" ht="14.25">
      <c r="A144" s="3" t="s">
        <v>2736</v>
      </c>
      <c r="B144" s="3" t="s">
        <v>2737</v>
      </c>
      <c r="C144" s="3" t="s">
        <v>14</v>
      </c>
      <c r="D144" s="3">
        <v>32</v>
      </c>
      <c r="E144" s="3">
        <v>446</v>
      </c>
      <c r="F144" s="3">
        <v>583</v>
      </c>
      <c r="G144" s="3">
        <v>14742</v>
      </c>
      <c r="H144" s="3">
        <v>1.81427439638794</v>
      </c>
      <c r="I144" s="3">
        <v>8.6357360544538097E-4</v>
      </c>
      <c r="J144" s="3">
        <v>2.8311928510832401E-2</v>
      </c>
      <c r="K144" s="3">
        <v>3.0637006400578199</v>
      </c>
      <c r="L144" s="3" t="s">
        <v>2738</v>
      </c>
    </row>
    <row r="145" spans="1:12" ht="14.25">
      <c r="A145" s="3" t="s">
        <v>2739</v>
      </c>
      <c r="B145" s="3" t="s">
        <v>2740</v>
      </c>
      <c r="C145" s="3" t="s">
        <v>14</v>
      </c>
      <c r="D145" s="3">
        <v>65</v>
      </c>
      <c r="E145" s="3">
        <v>1110</v>
      </c>
      <c r="F145" s="3">
        <v>583</v>
      </c>
      <c r="G145" s="3">
        <v>14742</v>
      </c>
      <c r="H145" s="3">
        <v>1.4807380279078399</v>
      </c>
      <c r="I145" s="3">
        <v>8.7922103625082105E-4</v>
      </c>
      <c r="J145" s="3">
        <v>2.8604885927488499E-2</v>
      </c>
      <c r="K145" s="3">
        <v>3.0559019295263798</v>
      </c>
      <c r="L145" s="3" t="s">
        <v>2678</v>
      </c>
    </row>
    <row r="146" spans="1:12" ht="14.25">
      <c r="A146" s="3" t="s">
        <v>2741</v>
      </c>
      <c r="B146" s="3" t="s">
        <v>2742</v>
      </c>
      <c r="C146" s="3" t="s">
        <v>14</v>
      </c>
      <c r="D146" s="3">
        <v>5</v>
      </c>
      <c r="E146" s="3">
        <v>20</v>
      </c>
      <c r="F146" s="3">
        <v>583</v>
      </c>
      <c r="G146" s="3">
        <v>14742</v>
      </c>
      <c r="H146" s="3">
        <v>6.3216123499142398</v>
      </c>
      <c r="I146" s="3">
        <v>8.9908153174310097E-4</v>
      </c>
      <c r="J146" s="3">
        <v>2.8832377401340901E-2</v>
      </c>
      <c r="K146" s="3">
        <v>3.0462009231938199</v>
      </c>
      <c r="L146" s="3" t="s">
        <v>2743</v>
      </c>
    </row>
    <row r="147" spans="1:12" ht="14.25">
      <c r="A147" s="3" t="s">
        <v>2744</v>
      </c>
      <c r="B147" s="3" t="s">
        <v>2745</v>
      </c>
      <c r="C147" s="3" t="s">
        <v>14</v>
      </c>
      <c r="D147" s="3">
        <v>65</v>
      </c>
      <c r="E147" s="3">
        <v>1111</v>
      </c>
      <c r="F147" s="3">
        <v>583</v>
      </c>
      <c r="G147" s="3">
        <v>14742</v>
      </c>
      <c r="H147" s="3">
        <v>1.4794052304029699</v>
      </c>
      <c r="I147" s="3">
        <v>8.9974335860590002E-4</v>
      </c>
      <c r="J147" s="3">
        <v>2.8832377401340901E-2</v>
      </c>
      <c r="K147" s="3">
        <v>3.04588135037825</v>
      </c>
      <c r="L147" s="3" t="s">
        <v>2746</v>
      </c>
    </row>
    <row r="148" spans="1:12" ht="14.25">
      <c r="A148" s="3" t="s">
        <v>2747</v>
      </c>
      <c r="B148" s="3" t="s">
        <v>2748</v>
      </c>
      <c r="C148" s="3" t="s">
        <v>14</v>
      </c>
      <c r="D148" s="3">
        <v>24</v>
      </c>
      <c r="E148" s="3">
        <v>302</v>
      </c>
      <c r="F148" s="3">
        <v>583</v>
      </c>
      <c r="G148" s="3">
        <v>14742</v>
      </c>
      <c r="H148" s="3">
        <v>2.0095191575886302</v>
      </c>
      <c r="I148" s="3">
        <v>9.4883370880135805E-4</v>
      </c>
      <c r="J148" s="3">
        <v>3.0178576618741699E-2</v>
      </c>
      <c r="K148" s="3">
        <v>3.0228098947150901</v>
      </c>
      <c r="L148" s="3" t="s">
        <v>2749</v>
      </c>
    </row>
    <row r="149" spans="1:12" ht="14.25">
      <c r="A149" s="3" t="s">
        <v>2750</v>
      </c>
      <c r="B149" s="3" t="s">
        <v>2751</v>
      </c>
      <c r="C149" s="3" t="s">
        <v>14</v>
      </c>
      <c r="D149" s="3">
        <v>14</v>
      </c>
      <c r="E149" s="3">
        <v>136</v>
      </c>
      <c r="F149" s="3">
        <v>583</v>
      </c>
      <c r="G149" s="3">
        <v>14742</v>
      </c>
      <c r="H149" s="3">
        <v>2.60301684996469</v>
      </c>
      <c r="I149" s="3">
        <v>9.8433928077691808E-4</v>
      </c>
      <c r="J149" s="3">
        <v>3.1075955664231301E-2</v>
      </c>
      <c r="K149" s="3">
        <v>3.0068551837104298</v>
      </c>
      <c r="L149" s="3" t="s">
        <v>2752</v>
      </c>
    </row>
    <row r="150" spans="1:12" ht="14.25">
      <c r="A150" s="3" t="s">
        <v>2753</v>
      </c>
      <c r="B150" s="3" t="s">
        <v>2754</v>
      </c>
      <c r="C150" s="3" t="s">
        <v>14</v>
      </c>
      <c r="D150" s="3">
        <v>57</v>
      </c>
      <c r="E150" s="3">
        <v>950</v>
      </c>
      <c r="F150" s="3">
        <v>583</v>
      </c>
      <c r="G150" s="3">
        <v>14742</v>
      </c>
      <c r="H150" s="3">
        <v>1.51718696397942</v>
      </c>
      <c r="I150" s="3">
        <v>1.0472069789093099E-3</v>
      </c>
      <c r="J150" s="3">
        <v>3.2817618706702099E-2</v>
      </c>
      <c r="K150" s="3">
        <v>2.9799674721756899</v>
      </c>
      <c r="L150" s="3" t="s">
        <v>2755</v>
      </c>
    </row>
    <row r="151" spans="1:12" ht="14.25">
      <c r="A151" s="3" t="s">
        <v>2756</v>
      </c>
      <c r="B151" s="3" t="s">
        <v>2757</v>
      </c>
      <c r="C151" s="3" t="s">
        <v>14</v>
      </c>
      <c r="D151" s="3">
        <v>31</v>
      </c>
      <c r="E151" s="3">
        <v>433</v>
      </c>
      <c r="F151" s="3">
        <v>583</v>
      </c>
      <c r="G151" s="3">
        <v>14742</v>
      </c>
      <c r="H151" s="3">
        <v>1.8103462618692001</v>
      </c>
      <c r="I151" s="3">
        <v>1.07126835861744E-3</v>
      </c>
      <c r="J151" s="3">
        <v>3.3326611273193599E-2</v>
      </c>
      <c r="K151" s="3">
        <v>2.9701017223822301</v>
      </c>
      <c r="L151" s="3" t="s">
        <v>2758</v>
      </c>
    </row>
    <row r="152" spans="1:12" ht="14.25">
      <c r="A152" s="3" t="s">
        <v>2759</v>
      </c>
      <c r="B152" s="3" t="s">
        <v>2760</v>
      </c>
      <c r="C152" s="3" t="s">
        <v>14</v>
      </c>
      <c r="D152" s="3">
        <v>26</v>
      </c>
      <c r="E152" s="3">
        <v>341</v>
      </c>
      <c r="F152" s="3">
        <v>583</v>
      </c>
      <c r="G152" s="3">
        <v>14742</v>
      </c>
      <c r="H152" s="3">
        <v>1.9279990744606499</v>
      </c>
      <c r="I152" s="3">
        <v>1.0887540801632601E-3</v>
      </c>
      <c r="J152" s="3">
        <v>3.3605016865097301E-2</v>
      </c>
      <c r="K152" s="3">
        <v>2.9630702044397901</v>
      </c>
      <c r="L152" s="3" t="s">
        <v>2761</v>
      </c>
    </row>
    <row r="153" spans="1:12" ht="14.25">
      <c r="A153" s="3" t="s">
        <v>2762</v>
      </c>
      <c r="B153" s="3" t="s">
        <v>2763</v>
      </c>
      <c r="C153" s="3" t="s">
        <v>14</v>
      </c>
      <c r="D153" s="3">
        <v>101</v>
      </c>
      <c r="E153" s="3">
        <v>1904</v>
      </c>
      <c r="F153" s="3">
        <v>583</v>
      </c>
      <c r="G153" s="3">
        <v>14742</v>
      </c>
      <c r="H153" s="3">
        <v>1.34135051962466</v>
      </c>
      <c r="I153" s="3">
        <v>1.0966590218981799E-3</v>
      </c>
      <c r="J153" s="3">
        <v>3.3605016865097301E-2</v>
      </c>
      <c r="K153" s="3">
        <v>2.9599283842095101</v>
      </c>
      <c r="L153" s="3" t="s">
        <v>2764</v>
      </c>
    </row>
    <row r="154" spans="1:12" ht="14.25">
      <c r="A154" s="3" t="s">
        <v>2765</v>
      </c>
      <c r="B154" s="3" t="s">
        <v>2766</v>
      </c>
      <c r="C154" s="3" t="s">
        <v>14</v>
      </c>
      <c r="D154" s="3">
        <v>361</v>
      </c>
      <c r="E154" s="3">
        <v>8211</v>
      </c>
      <c r="F154" s="3">
        <v>583</v>
      </c>
      <c r="G154" s="3">
        <v>14742</v>
      </c>
      <c r="H154" s="3">
        <v>1.11172917224165</v>
      </c>
      <c r="I154" s="3">
        <v>1.1070633976300701E-3</v>
      </c>
      <c r="J154" s="3">
        <v>3.3605016865097301E-2</v>
      </c>
      <c r="K154" s="3">
        <v>2.9558275078904499</v>
      </c>
      <c r="L154" s="3" t="s">
        <v>2767</v>
      </c>
    </row>
    <row r="155" spans="1:12" ht="14.25">
      <c r="A155" s="3" t="s">
        <v>2768</v>
      </c>
      <c r="B155" s="3" t="s">
        <v>2769</v>
      </c>
      <c r="C155" s="3" t="s">
        <v>14</v>
      </c>
      <c r="D155" s="3">
        <v>31</v>
      </c>
      <c r="E155" s="3">
        <v>434</v>
      </c>
      <c r="F155" s="3">
        <v>583</v>
      </c>
      <c r="G155" s="3">
        <v>14742</v>
      </c>
      <c r="H155" s="3">
        <v>1.8061749571183499</v>
      </c>
      <c r="I155" s="3">
        <v>1.1117567756871701E-3</v>
      </c>
      <c r="J155" s="3">
        <v>3.3605016865097301E-2</v>
      </c>
      <c r="K155" s="3">
        <v>2.9539902150298403</v>
      </c>
      <c r="L155" s="3" t="s">
        <v>2770</v>
      </c>
    </row>
    <row r="156" spans="1:12" ht="14.25">
      <c r="A156" s="3" t="s">
        <v>2771</v>
      </c>
      <c r="B156" s="3" t="s">
        <v>2772</v>
      </c>
      <c r="C156" s="3" t="s">
        <v>14</v>
      </c>
      <c r="D156" s="3">
        <v>43</v>
      </c>
      <c r="E156" s="3">
        <v>669</v>
      </c>
      <c r="F156" s="3">
        <v>583</v>
      </c>
      <c r="G156" s="3">
        <v>14742</v>
      </c>
      <c r="H156" s="3">
        <v>1.6252874800975299</v>
      </c>
      <c r="I156" s="3">
        <v>1.17865965813846E-3</v>
      </c>
      <c r="J156" s="3">
        <v>3.5356796793914798E-2</v>
      </c>
      <c r="K156" s="3">
        <v>2.9286115807662201</v>
      </c>
      <c r="L156" s="3" t="s">
        <v>2773</v>
      </c>
    </row>
    <row r="157" spans="1:12" ht="14.25">
      <c r="A157" s="3" t="s">
        <v>2774</v>
      </c>
      <c r="B157" s="3" t="s">
        <v>2775</v>
      </c>
      <c r="C157" s="3" t="s">
        <v>14</v>
      </c>
      <c r="D157" s="3">
        <v>11</v>
      </c>
      <c r="E157" s="3">
        <v>94</v>
      </c>
      <c r="F157" s="3">
        <v>583</v>
      </c>
      <c r="G157" s="3">
        <v>14742</v>
      </c>
      <c r="H157" s="3">
        <v>2.9590525893215602</v>
      </c>
      <c r="I157" s="3">
        <v>1.18630266108161E-3</v>
      </c>
      <c r="J157" s="3">
        <v>3.5356796793914798E-2</v>
      </c>
      <c r="K157" s="3">
        <v>2.9258044953996101</v>
      </c>
      <c r="L157" s="3" t="s">
        <v>2776</v>
      </c>
    </row>
    <row r="158" spans="1:12" ht="14.25">
      <c r="A158" s="3" t="s">
        <v>2777</v>
      </c>
      <c r="B158" s="3" t="s">
        <v>2778</v>
      </c>
      <c r="C158" s="3" t="s">
        <v>14</v>
      </c>
      <c r="D158" s="3">
        <v>49</v>
      </c>
      <c r="E158" s="3">
        <v>791</v>
      </c>
      <c r="F158" s="3">
        <v>583</v>
      </c>
      <c r="G158" s="3">
        <v>14742</v>
      </c>
      <c r="H158" s="3">
        <v>1.5664172194477799</v>
      </c>
      <c r="I158" s="3">
        <v>1.20947666920138E-3</v>
      </c>
      <c r="J158" s="3">
        <v>3.5436721024076502E-2</v>
      </c>
      <c r="K158" s="3">
        <v>2.91740250475958</v>
      </c>
      <c r="L158" s="3" t="s">
        <v>2779</v>
      </c>
    </row>
    <row r="159" spans="1:12" ht="14.25">
      <c r="A159" s="3" t="s">
        <v>2780</v>
      </c>
      <c r="B159" s="3" t="s">
        <v>2781</v>
      </c>
      <c r="C159" s="3" t="s">
        <v>14</v>
      </c>
      <c r="D159" s="3">
        <v>49</v>
      </c>
      <c r="E159" s="3">
        <v>791</v>
      </c>
      <c r="F159" s="3">
        <v>583</v>
      </c>
      <c r="G159" s="3">
        <v>14742</v>
      </c>
      <c r="H159" s="3">
        <v>1.5664172194477799</v>
      </c>
      <c r="I159" s="3">
        <v>1.20947666920138E-3</v>
      </c>
      <c r="J159" s="3">
        <v>3.5436721024076502E-2</v>
      </c>
      <c r="K159" s="3">
        <v>2.91740250475958</v>
      </c>
      <c r="L159" s="3" t="s">
        <v>2779</v>
      </c>
    </row>
    <row r="160" spans="1:12" ht="14.25">
      <c r="A160" s="3" t="s">
        <v>2782</v>
      </c>
      <c r="B160" s="3" t="s">
        <v>2783</v>
      </c>
      <c r="C160" s="3" t="s">
        <v>14</v>
      </c>
      <c r="D160" s="3">
        <v>22</v>
      </c>
      <c r="E160" s="3">
        <v>272</v>
      </c>
      <c r="F160" s="3">
        <v>583</v>
      </c>
      <c r="G160" s="3">
        <v>14742</v>
      </c>
      <c r="H160" s="3">
        <v>2.0452275249722498</v>
      </c>
      <c r="I160" s="3">
        <v>1.2139280313268801E-3</v>
      </c>
      <c r="J160" s="3">
        <v>3.5436721024076502E-2</v>
      </c>
      <c r="K160" s="3">
        <v>2.91580705998572</v>
      </c>
      <c r="L160" s="3" t="s">
        <v>2784</v>
      </c>
    </row>
    <row r="161" spans="1:12" ht="14.25">
      <c r="A161" s="3" t="s">
        <v>2785</v>
      </c>
      <c r="B161" s="3" t="s">
        <v>2786</v>
      </c>
      <c r="C161" s="3" t="s">
        <v>14</v>
      </c>
      <c r="D161" s="3">
        <v>26</v>
      </c>
      <c r="E161" s="3">
        <v>344</v>
      </c>
      <c r="F161" s="3">
        <v>583</v>
      </c>
      <c r="G161" s="3">
        <v>14742</v>
      </c>
      <c r="H161" s="3">
        <v>1.91118512904384</v>
      </c>
      <c r="I161" s="3">
        <v>1.23484687398551E-3</v>
      </c>
      <c r="J161" s="3">
        <v>3.58021590267091E-2</v>
      </c>
      <c r="K161" s="3">
        <v>2.9083868933405101</v>
      </c>
      <c r="L161" s="3" t="s">
        <v>2787</v>
      </c>
    </row>
    <row r="162" spans="1:12" ht="14.25">
      <c r="A162" s="3" t="s">
        <v>2788</v>
      </c>
      <c r="B162" s="3" t="s">
        <v>2789</v>
      </c>
      <c r="C162" s="3" t="s">
        <v>14</v>
      </c>
      <c r="D162" s="3">
        <v>28</v>
      </c>
      <c r="E162" s="3">
        <v>381</v>
      </c>
      <c r="F162" s="3">
        <v>583</v>
      </c>
      <c r="G162" s="3">
        <v>14742</v>
      </c>
      <c r="H162" s="3">
        <v>1.8583217406572001</v>
      </c>
      <c r="I162" s="3">
        <v>1.2471837759190001E-3</v>
      </c>
      <c r="J162" s="3">
        <v>3.5915521979505302E-2</v>
      </c>
      <c r="K162" s="3">
        <v>2.90406954733387</v>
      </c>
      <c r="L162" s="3" t="s">
        <v>2790</v>
      </c>
    </row>
    <row r="163" spans="1:12" ht="14.25">
      <c r="A163" s="3" t="s">
        <v>2791</v>
      </c>
      <c r="B163" s="3" t="s">
        <v>2792</v>
      </c>
      <c r="C163" s="3" t="s">
        <v>14</v>
      </c>
      <c r="D163" s="3">
        <v>147</v>
      </c>
      <c r="E163" s="3">
        <v>2963</v>
      </c>
      <c r="F163" s="3">
        <v>583</v>
      </c>
      <c r="G163" s="3">
        <v>14742</v>
      </c>
      <c r="H163" s="3">
        <v>1.25450828948686</v>
      </c>
      <c r="I163" s="3">
        <v>1.26996271294689E-3</v>
      </c>
      <c r="J163" s="3">
        <v>3.6326047534091598E-2</v>
      </c>
      <c r="K163" s="3">
        <v>2.89620903006699</v>
      </c>
      <c r="L163" s="3" t="s">
        <v>2793</v>
      </c>
    </row>
    <row r="164" spans="1:12" ht="14.25">
      <c r="A164" s="3" t="s">
        <v>2794</v>
      </c>
      <c r="B164" s="3" t="s">
        <v>2795</v>
      </c>
      <c r="C164" s="3" t="s">
        <v>14</v>
      </c>
      <c r="D164" s="3">
        <v>17</v>
      </c>
      <c r="E164" s="3">
        <v>188</v>
      </c>
      <c r="F164" s="3">
        <v>583</v>
      </c>
      <c r="G164" s="3">
        <v>14742</v>
      </c>
      <c r="H164" s="3">
        <v>2.2865406372030201</v>
      </c>
      <c r="I164" s="3">
        <v>1.29516951263125E-3</v>
      </c>
      <c r="J164" s="3">
        <v>3.6800083085562603E-2</v>
      </c>
      <c r="K164" s="3">
        <v>2.88767338711745</v>
      </c>
      <c r="L164" s="3" t="s">
        <v>2796</v>
      </c>
    </row>
    <row r="165" spans="1:12" ht="14.25">
      <c r="A165" s="3" t="s">
        <v>2797</v>
      </c>
      <c r="B165" s="3" t="s">
        <v>2798</v>
      </c>
      <c r="C165" s="3" t="s">
        <v>14</v>
      </c>
      <c r="D165" s="3">
        <v>195</v>
      </c>
      <c r="E165" s="3">
        <v>4101</v>
      </c>
      <c r="F165" s="3">
        <v>583</v>
      </c>
      <c r="G165" s="3">
        <v>14742</v>
      </c>
      <c r="H165" s="3">
        <v>1.20235494585055</v>
      </c>
      <c r="I165" s="3">
        <v>1.3484224292165401E-3</v>
      </c>
      <c r="J165" s="3">
        <v>3.8059446313383399E-2</v>
      </c>
      <c r="K165" s="3">
        <v>2.8701740321789799</v>
      </c>
      <c r="L165" s="3" t="s">
        <v>2799</v>
      </c>
    </row>
    <row r="166" spans="1:12" ht="14.25">
      <c r="A166" s="3" t="s">
        <v>2800</v>
      </c>
      <c r="B166" s="3" t="s">
        <v>2801</v>
      </c>
      <c r="C166" s="3" t="s">
        <v>14</v>
      </c>
      <c r="D166" s="3">
        <v>7</v>
      </c>
      <c r="E166" s="3">
        <v>43</v>
      </c>
      <c r="F166" s="3">
        <v>583</v>
      </c>
      <c r="G166" s="3">
        <v>14742</v>
      </c>
      <c r="H166" s="3">
        <v>4.11639873947904</v>
      </c>
      <c r="I166" s="3">
        <v>1.3615422296126001E-3</v>
      </c>
      <c r="J166" s="3">
        <v>3.8176927517163797E-2</v>
      </c>
      <c r="K166" s="3">
        <v>2.8659688840314699</v>
      </c>
      <c r="L166" s="3" t="s">
        <v>2802</v>
      </c>
    </row>
    <row r="167" spans="1:12" ht="14.25">
      <c r="A167" s="3" t="s">
        <v>2803</v>
      </c>
      <c r="B167" s="3" t="s">
        <v>2804</v>
      </c>
      <c r="C167" s="3" t="s">
        <v>14</v>
      </c>
      <c r="D167" s="3">
        <v>54</v>
      </c>
      <c r="E167" s="3">
        <v>899</v>
      </c>
      <c r="F167" s="3">
        <v>583</v>
      </c>
      <c r="G167" s="3">
        <v>14742</v>
      </c>
      <c r="H167" s="3">
        <v>1.51887460242656</v>
      </c>
      <c r="I167" s="3">
        <v>1.38165499583427E-3</v>
      </c>
      <c r="J167" s="3">
        <v>3.8487670537553302E-2</v>
      </c>
      <c r="K167" s="3">
        <v>2.8596003883010499</v>
      </c>
      <c r="L167" s="3" t="s">
        <v>2805</v>
      </c>
    </row>
    <row r="168" spans="1:12" ht="14.25">
      <c r="A168" s="3" t="s">
        <v>2806</v>
      </c>
      <c r="B168" s="3" t="s">
        <v>2807</v>
      </c>
      <c r="C168" s="3" t="s">
        <v>14</v>
      </c>
      <c r="D168" s="3">
        <v>5</v>
      </c>
      <c r="E168" s="3">
        <v>22</v>
      </c>
      <c r="F168" s="3">
        <v>583</v>
      </c>
      <c r="G168" s="3">
        <v>14742</v>
      </c>
      <c r="H168" s="3">
        <v>5.7469203181038502</v>
      </c>
      <c r="I168" s="3">
        <v>1.4303567785131301E-3</v>
      </c>
      <c r="J168" s="3">
        <v>3.9508786135767499E-2</v>
      </c>
      <c r="K168" s="3">
        <v>2.84455562154651</v>
      </c>
      <c r="L168" s="3" t="s">
        <v>2808</v>
      </c>
    </row>
    <row r="169" spans="1:12" ht="14.25">
      <c r="A169" s="3" t="s">
        <v>2809</v>
      </c>
      <c r="B169" s="3" t="s">
        <v>2810</v>
      </c>
      <c r="C169" s="3" t="s">
        <v>14</v>
      </c>
      <c r="D169" s="3">
        <v>181</v>
      </c>
      <c r="E169" s="3">
        <v>3772</v>
      </c>
      <c r="F169" s="3">
        <v>583</v>
      </c>
      <c r="G169" s="3">
        <v>14742</v>
      </c>
      <c r="H169" s="3">
        <v>1.21337416260284</v>
      </c>
      <c r="I169" s="3">
        <v>1.43685167786109E-3</v>
      </c>
      <c r="J169" s="3">
        <v>3.9508786135767499E-2</v>
      </c>
      <c r="K169" s="3">
        <v>2.8425880605443199</v>
      </c>
      <c r="L169" s="3" t="s">
        <v>2811</v>
      </c>
    </row>
    <row r="170" spans="1:12" ht="14.25">
      <c r="A170" s="3" t="s">
        <v>2812</v>
      </c>
      <c r="B170" s="3" t="s">
        <v>2813</v>
      </c>
      <c r="C170" s="3" t="s">
        <v>14</v>
      </c>
      <c r="D170" s="3">
        <v>41</v>
      </c>
      <c r="E170" s="3">
        <v>637</v>
      </c>
      <c r="F170" s="3">
        <v>583</v>
      </c>
      <c r="G170" s="3">
        <v>14742</v>
      </c>
      <c r="H170" s="3">
        <v>1.6275422690517001</v>
      </c>
      <c r="I170" s="3">
        <v>1.48530456675393E-3</v>
      </c>
      <c r="J170" s="3">
        <v>4.0579282458366998E-2</v>
      </c>
      <c r="K170" s="3">
        <v>2.8281844836543097</v>
      </c>
      <c r="L170" s="3" t="s">
        <v>2814</v>
      </c>
    </row>
    <row r="171" spans="1:12" ht="14.25">
      <c r="A171" s="3" t="s">
        <v>2815</v>
      </c>
      <c r="B171" s="3" t="s">
        <v>2816</v>
      </c>
      <c r="C171" s="3" t="s">
        <v>14</v>
      </c>
      <c r="D171" s="3">
        <v>108</v>
      </c>
      <c r="E171" s="3">
        <v>2080</v>
      </c>
      <c r="F171" s="3">
        <v>583</v>
      </c>
      <c r="G171" s="3">
        <v>14742</v>
      </c>
      <c r="H171" s="3">
        <v>1.3129502572898799</v>
      </c>
      <c r="I171" s="3">
        <v>1.50804361152638E-3</v>
      </c>
      <c r="J171" s="3">
        <v>4.0937790248105399E-2</v>
      </c>
      <c r="K171" s="3">
        <v>2.82158609880352</v>
      </c>
      <c r="L171" s="3" t="s">
        <v>2817</v>
      </c>
    </row>
    <row r="172" spans="1:12" ht="14.25">
      <c r="A172" s="3" t="s">
        <v>2818</v>
      </c>
      <c r="B172" s="3" t="s">
        <v>2819</v>
      </c>
      <c r="C172" s="3" t="s">
        <v>14</v>
      </c>
      <c r="D172" s="3">
        <v>9</v>
      </c>
      <c r="E172" s="3">
        <v>69</v>
      </c>
      <c r="F172" s="3">
        <v>583</v>
      </c>
      <c r="G172" s="3">
        <v>14742</v>
      </c>
      <c r="H172" s="3">
        <v>3.2982325303900399</v>
      </c>
      <c r="I172" s="3">
        <v>1.51763746109823E-3</v>
      </c>
      <c r="J172" s="3">
        <v>4.0937790248105399E-2</v>
      </c>
      <c r="K172" s="3">
        <v>2.8188319619378901</v>
      </c>
      <c r="L172" s="3" t="s">
        <v>2820</v>
      </c>
    </row>
    <row r="173" spans="1:12" ht="14.25">
      <c r="A173" s="3" t="s">
        <v>2821</v>
      </c>
      <c r="B173" s="3" t="s">
        <v>2822</v>
      </c>
      <c r="C173" s="3" t="s">
        <v>14</v>
      </c>
      <c r="D173" s="3">
        <v>198</v>
      </c>
      <c r="E173" s="3">
        <v>4183</v>
      </c>
      <c r="F173" s="3">
        <v>583</v>
      </c>
      <c r="G173" s="3">
        <v>14742</v>
      </c>
      <c r="H173" s="3">
        <v>1.1969201484896199</v>
      </c>
      <c r="I173" s="3">
        <v>1.5279505867543E-3</v>
      </c>
      <c r="J173" s="3">
        <v>4.09567635267096E-2</v>
      </c>
      <c r="K173" s="3">
        <v>2.8158906904245598</v>
      </c>
      <c r="L173" s="3" t="s">
        <v>2823</v>
      </c>
    </row>
    <row r="174" spans="1:12" ht="14.25">
      <c r="A174" s="3" t="s">
        <v>2824</v>
      </c>
      <c r="B174" s="3" t="s">
        <v>2825</v>
      </c>
      <c r="C174" s="3" t="s">
        <v>14</v>
      </c>
      <c r="D174" s="3">
        <v>12</v>
      </c>
      <c r="E174" s="3">
        <v>112</v>
      </c>
      <c r="F174" s="3">
        <v>583</v>
      </c>
      <c r="G174" s="3">
        <v>14742</v>
      </c>
      <c r="H174" s="3">
        <v>2.7092624356775299</v>
      </c>
      <c r="I174" s="3">
        <v>1.57130468676793E-3</v>
      </c>
      <c r="J174" s="3">
        <v>4.1855628593780697E-2</v>
      </c>
      <c r="K174" s="3">
        <v>2.8037395941121899</v>
      </c>
      <c r="L174" s="3" t="s">
        <v>2826</v>
      </c>
    </row>
    <row r="175" spans="1:12" ht="14.25">
      <c r="A175" s="3" t="s">
        <v>2827</v>
      </c>
      <c r="B175" s="3" t="s">
        <v>2828</v>
      </c>
      <c r="C175" s="3" t="s">
        <v>14</v>
      </c>
      <c r="D175" s="3">
        <v>14</v>
      </c>
      <c r="E175" s="3">
        <v>143</v>
      </c>
      <c r="F175" s="3">
        <v>583</v>
      </c>
      <c r="G175" s="3">
        <v>14742</v>
      </c>
      <c r="H175" s="3">
        <v>2.4755964447216599</v>
      </c>
      <c r="I175" s="3">
        <v>1.60018472762289E-3</v>
      </c>
      <c r="J175" s="3">
        <v>4.2360169621917701E-2</v>
      </c>
      <c r="K175" s="3">
        <v>2.7958298788713298</v>
      </c>
      <c r="L175" s="3" t="s">
        <v>2829</v>
      </c>
    </row>
    <row r="176" spans="1:12" ht="14.25">
      <c r="A176" s="3" t="s">
        <v>2830</v>
      </c>
      <c r="B176" s="3" t="s">
        <v>2831</v>
      </c>
      <c r="C176" s="3" t="s">
        <v>14</v>
      </c>
      <c r="D176" s="3">
        <v>11</v>
      </c>
      <c r="E176" s="3">
        <v>98</v>
      </c>
      <c r="F176" s="3">
        <v>583</v>
      </c>
      <c r="G176" s="3">
        <v>14742</v>
      </c>
      <c r="H176" s="3">
        <v>2.83827493261456</v>
      </c>
      <c r="I176" s="3">
        <v>1.6708060140905299E-3</v>
      </c>
      <c r="J176" s="3">
        <v>4.3821847701321998E-2</v>
      </c>
      <c r="K176" s="3">
        <v>2.7770739701547997</v>
      </c>
      <c r="L176" s="3" t="s">
        <v>2832</v>
      </c>
    </row>
    <row r="177" spans="1:12" ht="14.25">
      <c r="A177" s="3" t="s">
        <v>2833</v>
      </c>
      <c r="B177" s="3" t="s">
        <v>2834</v>
      </c>
      <c r="C177" s="3" t="s">
        <v>14</v>
      </c>
      <c r="D177" s="3">
        <v>247</v>
      </c>
      <c r="E177" s="3">
        <v>5381</v>
      </c>
      <c r="F177" s="3">
        <v>583</v>
      </c>
      <c r="G177" s="3">
        <v>14742</v>
      </c>
      <c r="H177" s="3">
        <v>1.1607048878861299</v>
      </c>
      <c r="I177" s="3">
        <v>1.67596461175868E-3</v>
      </c>
      <c r="J177" s="3">
        <v>4.3821847701321998E-2</v>
      </c>
      <c r="K177" s="3">
        <v>2.7757351558013199</v>
      </c>
      <c r="L177" s="3" t="s">
        <v>2835</v>
      </c>
    </row>
    <row r="178" spans="1:12" ht="14.25">
      <c r="A178" s="3" t="s">
        <v>2836</v>
      </c>
      <c r="B178" s="3" t="s">
        <v>2837</v>
      </c>
      <c r="C178" s="3" t="s">
        <v>14</v>
      </c>
      <c r="D178" s="3">
        <v>4</v>
      </c>
      <c r="E178" s="3">
        <v>14</v>
      </c>
      <c r="F178" s="3">
        <v>583</v>
      </c>
      <c r="G178" s="3">
        <v>14742</v>
      </c>
      <c r="H178" s="3">
        <v>7.2246998284734101</v>
      </c>
      <c r="I178" s="3">
        <v>1.7649560161553E-3</v>
      </c>
      <c r="J178" s="3">
        <v>4.5867332566182299E-2</v>
      </c>
      <c r="K178" s="3">
        <v>2.7532661130405001</v>
      </c>
      <c r="L178" s="3" t="s">
        <v>2838</v>
      </c>
    </row>
    <row r="179" spans="1:12" ht="14.25">
      <c r="A179" s="3" t="s">
        <v>2839</v>
      </c>
      <c r="B179" s="3" t="s">
        <v>2840</v>
      </c>
      <c r="C179" s="3" t="s">
        <v>14</v>
      </c>
      <c r="D179" s="3">
        <v>30</v>
      </c>
      <c r="E179" s="3">
        <v>428</v>
      </c>
      <c r="F179" s="3">
        <v>583</v>
      </c>
      <c r="G179" s="3">
        <v>14742</v>
      </c>
      <c r="H179" s="3">
        <v>1.7724146775460499</v>
      </c>
      <c r="I179" s="3">
        <v>1.7769796651412001E-3</v>
      </c>
      <c r="J179" s="3">
        <v>4.5899923229283601E-2</v>
      </c>
      <c r="K179" s="3">
        <v>2.7503175420132102</v>
      </c>
      <c r="L179" s="3" t="s">
        <v>2841</v>
      </c>
    </row>
    <row r="180" spans="1:12" ht="14.25">
      <c r="A180" s="3" t="s">
        <v>2842</v>
      </c>
      <c r="B180" s="3" t="s">
        <v>2843</v>
      </c>
      <c r="C180" s="3" t="s">
        <v>14</v>
      </c>
      <c r="D180" s="3">
        <v>7</v>
      </c>
      <c r="E180" s="3">
        <v>45</v>
      </c>
      <c r="F180" s="3">
        <v>583</v>
      </c>
      <c r="G180" s="3">
        <v>14742</v>
      </c>
      <c r="H180" s="3">
        <v>3.9334476843910799</v>
      </c>
      <c r="I180" s="3">
        <v>1.79110827113905E-3</v>
      </c>
      <c r="J180" s="3">
        <v>4.5986165371051997E-2</v>
      </c>
      <c r="K180" s="3">
        <v>2.7468781605848003</v>
      </c>
      <c r="L180" s="3" t="s">
        <v>2844</v>
      </c>
    </row>
    <row r="181" spans="1:12" ht="14.25">
      <c r="A181" s="3" t="s">
        <v>2845</v>
      </c>
      <c r="B181" s="3" t="s">
        <v>2846</v>
      </c>
      <c r="C181" s="3" t="s">
        <v>14</v>
      </c>
      <c r="D181" s="3">
        <v>17</v>
      </c>
      <c r="E181" s="3">
        <v>194</v>
      </c>
      <c r="F181" s="3">
        <v>583</v>
      </c>
      <c r="G181" s="3">
        <v>14742</v>
      </c>
      <c r="H181" s="3">
        <v>2.2158228855369502</v>
      </c>
      <c r="I181" s="3">
        <v>1.81981027970102E-3</v>
      </c>
      <c r="J181" s="3">
        <v>4.6178906457151399E-2</v>
      </c>
      <c r="K181" s="3">
        <v>2.73997388606643</v>
      </c>
      <c r="L181" s="3" t="s">
        <v>2847</v>
      </c>
    </row>
    <row r="182" spans="1:12" ht="14.25">
      <c r="A182" s="3" t="s">
        <v>2848</v>
      </c>
      <c r="B182" s="3" t="s">
        <v>2849</v>
      </c>
      <c r="C182" s="3" t="s">
        <v>14</v>
      </c>
      <c r="D182" s="3">
        <v>15</v>
      </c>
      <c r="E182" s="3">
        <v>161</v>
      </c>
      <c r="F182" s="3">
        <v>583</v>
      </c>
      <c r="G182" s="3">
        <v>14742</v>
      </c>
      <c r="H182" s="3">
        <v>2.35588037885003</v>
      </c>
      <c r="I182" s="3">
        <v>1.8202853788834899E-3</v>
      </c>
      <c r="J182" s="3">
        <v>4.6178906457151399E-2</v>
      </c>
      <c r="K182" s="3">
        <v>2.7398605192904801</v>
      </c>
      <c r="L182" s="3" t="s">
        <v>2850</v>
      </c>
    </row>
    <row r="183" spans="1:12" ht="14.25">
      <c r="A183" s="3" t="s">
        <v>2851</v>
      </c>
      <c r="B183" s="3" t="s">
        <v>2852</v>
      </c>
      <c r="C183" s="3" t="s">
        <v>14</v>
      </c>
      <c r="D183" s="3">
        <v>22</v>
      </c>
      <c r="E183" s="3">
        <v>283</v>
      </c>
      <c r="F183" s="3">
        <v>583</v>
      </c>
      <c r="G183" s="3">
        <v>14742</v>
      </c>
      <c r="H183" s="3">
        <v>1.96573104873658</v>
      </c>
      <c r="I183" s="3">
        <v>2.00913759857471E-3</v>
      </c>
      <c r="J183" s="3">
        <v>5.0668310326185899E-2</v>
      </c>
      <c r="K183" s="3">
        <v>2.69699031897333</v>
      </c>
      <c r="L183" s="3" t="s">
        <v>2853</v>
      </c>
    </row>
    <row r="184" spans="1:12" ht="14.25">
      <c r="A184" s="3" t="s">
        <v>2854</v>
      </c>
      <c r="B184" s="3" t="s">
        <v>2855</v>
      </c>
      <c r="C184" s="3" t="s">
        <v>14</v>
      </c>
      <c r="D184" s="3">
        <v>28</v>
      </c>
      <c r="E184" s="3">
        <v>394</v>
      </c>
      <c r="F184" s="3">
        <v>583</v>
      </c>
      <c r="G184" s="3">
        <v>14742</v>
      </c>
      <c r="H184" s="3">
        <v>1.7970065563208</v>
      </c>
      <c r="I184" s="3">
        <v>2.04409776279033E-3</v>
      </c>
      <c r="J184" s="3">
        <v>5.12467333236023E-2</v>
      </c>
      <c r="K184" s="3">
        <v>2.6894983370965</v>
      </c>
      <c r="L184" s="3" t="s">
        <v>2856</v>
      </c>
    </row>
    <row r="185" spans="1:12" ht="14.25">
      <c r="A185" s="3" t="s">
        <v>2857</v>
      </c>
      <c r="B185" s="3" t="s">
        <v>2858</v>
      </c>
      <c r="C185" s="3" t="s">
        <v>14</v>
      </c>
      <c r="D185" s="3">
        <v>5</v>
      </c>
      <c r="E185" s="3">
        <v>24</v>
      </c>
      <c r="F185" s="3">
        <v>583</v>
      </c>
      <c r="G185" s="3">
        <v>14742</v>
      </c>
      <c r="H185" s="3">
        <v>5.2680102915951998</v>
      </c>
      <c r="I185" s="3">
        <v>2.1626659282463E-3</v>
      </c>
      <c r="J185" s="3">
        <v>5.3902235006934099E-2</v>
      </c>
      <c r="K185" s="3">
        <v>2.6650105618019899</v>
      </c>
      <c r="L185" s="3" t="s">
        <v>2859</v>
      </c>
    </row>
    <row r="186" spans="1:12" ht="14.25">
      <c r="A186" s="3" t="s">
        <v>2860</v>
      </c>
      <c r="B186" s="3" t="s">
        <v>2861</v>
      </c>
      <c r="C186" s="3" t="s">
        <v>14</v>
      </c>
      <c r="D186" s="3">
        <v>116</v>
      </c>
      <c r="E186" s="3">
        <v>2286</v>
      </c>
      <c r="F186" s="3">
        <v>583</v>
      </c>
      <c r="G186" s="3">
        <v>14742</v>
      </c>
      <c r="H186" s="3">
        <v>1.2831269161680701</v>
      </c>
      <c r="I186" s="3">
        <v>2.2061179878259799E-3</v>
      </c>
      <c r="J186" s="3">
        <v>5.4665551535548397E-2</v>
      </c>
      <c r="K186" s="3">
        <v>2.6563712642931598</v>
      </c>
      <c r="L186" s="3" t="s">
        <v>2862</v>
      </c>
    </row>
    <row r="187" spans="1:12" ht="14.25">
      <c r="A187" s="3" t="s">
        <v>2863</v>
      </c>
      <c r="B187" s="3" t="s">
        <v>2864</v>
      </c>
      <c r="C187" s="3" t="s">
        <v>14</v>
      </c>
      <c r="D187" s="3">
        <v>34</v>
      </c>
      <c r="E187" s="3">
        <v>512</v>
      </c>
      <c r="F187" s="3">
        <v>583</v>
      </c>
      <c r="G187" s="3">
        <v>14742</v>
      </c>
      <c r="H187" s="3">
        <v>1.6791782804459698</v>
      </c>
      <c r="I187" s="3">
        <v>2.2305753822161102E-3</v>
      </c>
      <c r="J187" s="3">
        <v>5.4952094098295198E-2</v>
      </c>
      <c r="K187" s="3">
        <v>2.6515830952077097</v>
      </c>
      <c r="L187" s="3" t="s">
        <v>2865</v>
      </c>
    </row>
    <row r="188" spans="1:12" ht="14.25">
      <c r="A188" s="3" t="s">
        <v>2866</v>
      </c>
      <c r="B188" s="3" t="s">
        <v>2867</v>
      </c>
      <c r="C188" s="3" t="s">
        <v>14</v>
      </c>
      <c r="D188" s="3">
        <v>4</v>
      </c>
      <c r="E188" s="3">
        <v>15</v>
      </c>
      <c r="F188" s="3">
        <v>583</v>
      </c>
      <c r="G188" s="3">
        <v>14742</v>
      </c>
      <c r="H188" s="3">
        <v>6.7430531732418499</v>
      </c>
      <c r="I188" s="3">
        <v>2.3321298816212101E-3</v>
      </c>
      <c r="J188" s="3">
        <v>5.7123779054423E-2</v>
      </c>
      <c r="K188" s="3">
        <v>2.6322472663913001</v>
      </c>
      <c r="L188" s="3" t="s">
        <v>2868</v>
      </c>
    </row>
    <row r="189" spans="1:12" ht="14.25">
      <c r="A189" s="3" t="s">
        <v>2869</v>
      </c>
      <c r="B189" s="3" t="s">
        <v>2870</v>
      </c>
      <c r="C189" s="3" t="s">
        <v>14</v>
      </c>
      <c r="D189" s="3">
        <v>184</v>
      </c>
      <c r="E189" s="3">
        <v>3883</v>
      </c>
      <c r="F189" s="3">
        <v>583</v>
      </c>
      <c r="G189" s="3">
        <v>14742</v>
      </c>
      <c r="H189" s="3">
        <v>1.1982247462108899</v>
      </c>
      <c r="I189" s="3">
        <v>2.3491972255013701E-3</v>
      </c>
      <c r="J189" s="3">
        <v>5.7160595118917301E-2</v>
      </c>
      <c r="K189" s="3">
        <v>2.62908052074844</v>
      </c>
      <c r="L189" s="3" t="s">
        <v>2871</v>
      </c>
    </row>
    <row r="190" spans="1:12" ht="14.25">
      <c r="A190" s="3" t="s">
        <v>2872</v>
      </c>
      <c r="B190" s="3" t="s">
        <v>2873</v>
      </c>
      <c r="C190" s="3" t="s">
        <v>14</v>
      </c>
      <c r="D190" s="3">
        <v>59</v>
      </c>
      <c r="E190" s="3">
        <v>1027</v>
      </c>
      <c r="F190" s="3">
        <v>583</v>
      </c>
      <c r="G190" s="3">
        <v>14742</v>
      </c>
      <c r="H190" s="3">
        <v>1.45267820309616</v>
      </c>
      <c r="I190" s="3">
        <v>2.36045629773098E-3</v>
      </c>
      <c r="J190" s="3">
        <v>5.7160595118917301E-2</v>
      </c>
      <c r="K190" s="3">
        <v>2.6270040358300499</v>
      </c>
      <c r="L190" s="3" t="s">
        <v>2874</v>
      </c>
    </row>
    <row r="191" spans="1:12" ht="14.25">
      <c r="A191" s="3" t="s">
        <v>2875</v>
      </c>
      <c r="B191" s="3" t="s">
        <v>2876</v>
      </c>
      <c r="C191" s="3" t="s">
        <v>14</v>
      </c>
      <c r="D191" s="3">
        <v>149</v>
      </c>
      <c r="E191" s="3">
        <v>3061</v>
      </c>
      <c r="F191" s="3">
        <v>583</v>
      </c>
      <c r="G191" s="3">
        <v>14742</v>
      </c>
      <c r="H191" s="3">
        <v>1.2308660439558601</v>
      </c>
      <c r="I191" s="3">
        <v>2.5593630702785502E-3</v>
      </c>
      <c r="J191" s="3">
        <v>6.1627149183769402E-2</v>
      </c>
      <c r="K191" s="3">
        <v>2.59186810089132</v>
      </c>
      <c r="L191" s="3" t="s">
        <v>2877</v>
      </c>
    </row>
    <row r="192" spans="1:12" ht="14.25">
      <c r="A192" s="3" t="s">
        <v>2878</v>
      </c>
      <c r="B192" s="3" t="s">
        <v>2879</v>
      </c>
      <c r="C192" s="3" t="s">
        <v>14</v>
      </c>
      <c r="D192" s="3">
        <v>5</v>
      </c>
      <c r="E192" s="3">
        <v>25</v>
      </c>
      <c r="F192" s="3">
        <v>583</v>
      </c>
      <c r="G192" s="3">
        <v>14742</v>
      </c>
      <c r="H192" s="3">
        <v>5.0572898799313899</v>
      </c>
      <c r="I192" s="3">
        <v>2.61660526551478E-3</v>
      </c>
      <c r="J192" s="3">
        <v>6.2305563125208498E-2</v>
      </c>
      <c r="K192" s="3">
        <v>2.5822617889913499</v>
      </c>
      <c r="L192" s="3" t="s">
        <v>2880</v>
      </c>
    </row>
    <row r="193" spans="1:12" ht="14.25">
      <c r="A193" s="3" t="s">
        <v>2881</v>
      </c>
      <c r="B193" s="3" t="s">
        <v>2882</v>
      </c>
      <c r="C193" s="3" t="s">
        <v>14</v>
      </c>
      <c r="D193" s="3">
        <v>12</v>
      </c>
      <c r="E193" s="3">
        <v>119</v>
      </c>
      <c r="F193" s="3">
        <v>583</v>
      </c>
      <c r="G193" s="3">
        <v>14742</v>
      </c>
      <c r="H193" s="3">
        <v>2.54989405710826</v>
      </c>
      <c r="I193" s="3">
        <v>2.6313940315667601E-3</v>
      </c>
      <c r="J193" s="3">
        <v>6.2305563125208498E-2</v>
      </c>
      <c r="K193" s="3">
        <v>2.5798141146957101</v>
      </c>
      <c r="L193" s="3" t="s">
        <v>2883</v>
      </c>
    </row>
    <row r="194" spans="1:12" ht="14.25">
      <c r="A194" s="3" t="s">
        <v>2884</v>
      </c>
      <c r="B194" s="3" t="s">
        <v>2885</v>
      </c>
      <c r="C194" s="3" t="s">
        <v>14</v>
      </c>
      <c r="D194" s="3">
        <v>12</v>
      </c>
      <c r="E194" s="3">
        <v>119</v>
      </c>
      <c r="F194" s="3">
        <v>583</v>
      </c>
      <c r="G194" s="3">
        <v>14742</v>
      </c>
      <c r="H194" s="3">
        <v>2.54989405710826</v>
      </c>
      <c r="I194" s="3">
        <v>2.6313940315667601E-3</v>
      </c>
      <c r="J194" s="3">
        <v>6.2305563125208498E-2</v>
      </c>
      <c r="K194" s="3">
        <v>2.5798141146957101</v>
      </c>
      <c r="L194" s="3" t="s">
        <v>2886</v>
      </c>
    </row>
    <row r="195" spans="1:12" ht="14.25">
      <c r="A195" s="3" t="s">
        <v>2887</v>
      </c>
      <c r="B195" s="3" t="s">
        <v>2888</v>
      </c>
      <c r="C195" s="3" t="s">
        <v>14</v>
      </c>
      <c r="D195" s="3">
        <v>8</v>
      </c>
      <c r="E195" s="3">
        <v>61</v>
      </c>
      <c r="F195" s="3">
        <v>583</v>
      </c>
      <c r="G195" s="3">
        <v>14742</v>
      </c>
      <c r="H195" s="3">
        <v>3.3162556589714001</v>
      </c>
      <c r="I195" s="3">
        <v>2.6461537722696901E-3</v>
      </c>
      <c r="J195" s="3">
        <v>6.23088805381957E-2</v>
      </c>
      <c r="K195" s="3">
        <v>2.5773849218613902</v>
      </c>
      <c r="L195" s="3" t="s">
        <v>2889</v>
      </c>
    </row>
    <row r="196" spans="1:12" ht="14.25">
      <c r="A196" s="3" t="s">
        <v>2890</v>
      </c>
      <c r="B196" s="3" t="s">
        <v>2891</v>
      </c>
      <c r="C196" s="3" t="s">
        <v>14</v>
      </c>
      <c r="D196" s="3">
        <v>21</v>
      </c>
      <c r="E196" s="3">
        <v>272</v>
      </c>
      <c r="F196" s="3">
        <v>583</v>
      </c>
      <c r="G196" s="3">
        <v>14742</v>
      </c>
      <c r="H196" s="3">
        <v>1.9522626374735101</v>
      </c>
      <c r="I196" s="3">
        <v>2.7293413666793602E-3</v>
      </c>
      <c r="J196" s="3">
        <v>6.3914576399931006E-2</v>
      </c>
      <c r="K196" s="3">
        <v>2.56394214245634</v>
      </c>
      <c r="L196" s="3" t="s">
        <v>2892</v>
      </c>
    </row>
    <row r="197" spans="1:12" ht="14.25">
      <c r="A197" s="3" t="s">
        <v>2893</v>
      </c>
      <c r="B197" s="3" t="s">
        <v>2894</v>
      </c>
      <c r="C197" s="3" t="s">
        <v>14</v>
      </c>
      <c r="D197" s="3">
        <v>52</v>
      </c>
      <c r="E197" s="3">
        <v>887</v>
      </c>
      <c r="F197" s="3">
        <v>583</v>
      </c>
      <c r="G197" s="3">
        <v>14742</v>
      </c>
      <c r="H197" s="3">
        <v>1.4824074056168701</v>
      </c>
      <c r="I197" s="3">
        <v>2.8123927653667799E-3</v>
      </c>
      <c r="J197" s="3">
        <v>6.5499551726738894E-2</v>
      </c>
      <c r="K197" s="3">
        <v>2.5509240279196299</v>
      </c>
      <c r="L197" s="3" t="s">
        <v>2895</v>
      </c>
    </row>
    <row r="198" spans="1:12" ht="14.25">
      <c r="A198" s="3" t="s">
        <v>2896</v>
      </c>
      <c r="B198" s="3" t="s">
        <v>2897</v>
      </c>
      <c r="C198" s="3" t="s">
        <v>14</v>
      </c>
      <c r="D198" s="3">
        <v>40</v>
      </c>
      <c r="E198" s="3">
        <v>640</v>
      </c>
      <c r="F198" s="3">
        <v>583</v>
      </c>
      <c r="G198" s="3">
        <v>14742</v>
      </c>
      <c r="H198" s="3">
        <v>1.58040308747856</v>
      </c>
      <c r="I198" s="3">
        <v>2.85752634495033E-3</v>
      </c>
      <c r="J198" s="3">
        <v>6.61890069683604E-2</v>
      </c>
      <c r="K198" s="3">
        <v>2.5440097569383502</v>
      </c>
      <c r="L198" s="3" t="s">
        <v>2898</v>
      </c>
    </row>
    <row r="199" spans="1:12" ht="14.25">
      <c r="A199" s="3" t="s">
        <v>2899</v>
      </c>
      <c r="B199" s="3" t="s">
        <v>2900</v>
      </c>
      <c r="C199" s="3" t="s">
        <v>14</v>
      </c>
      <c r="D199" s="3">
        <v>44</v>
      </c>
      <c r="E199" s="3">
        <v>722</v>
      </c>
      <c r="F199" s="3">
        <v>583</v>
      </c>
      <c r="G199" s="3">
        <v>14742</v>
      </c>
      <c r="H199" s="3">
        <v>1.5410024564887901</v>
      </c>
      <c r="I199" s="3">
        <v>2.8905367595484198E-3</v>
      </c>
      <c r="J199" s="3">
        <v>6.6591717130785794E-2</v>
      </c>
      <c r="K199" s="3">
        <v>2.53902150324181</v>
      </c>
      <c r="L199" s="3" t="s">
        <v>2901</v>
      </c>
    </row>
    <row r="200" spans="1:12" ht="14.25">
      <c r="A200" s="3" t="s">
        <v>2902</v>
      </c>
      <c r="B200" s="3" t="s">
        <v>2903</v>
      </c>
      <c r="C200" s="3" t="s">
        <v>14</v>
      </c>
      <c r="D200" s="3">
        <v>26</v>
      </c>
      <c r="E200" s="3">
        <v>366</v>
      </c>
      <c r="F200" s="3">
        <v>583</v>
      </c>
      <c r="G200" s="3">
        <v>14742</v>
      </c>
      <c r="H200" s="3">
        <v>1.7963051486095098</v>
      </c>
      <c r="I200" s="3">
        <v>2.9223507675941699E-3</v>
      </c>
      <c r="J200" s="3">
        <v>6.6962682642399698E-2</v>
      </c>
      <c r="K200" s="3">
        <v>2.5342676572286198</v>
      </c>
      <c r="L200" s="3" t="s">
        <v>2904</v>
      </c>
    </row>
    <row r="201" spans="1:12" ht="14.25">
      <c r="A201" s="3" t="s">
        <v>2905</v>
      </c>
      <c r="B201" s="3" t="s">
        <v>2906</v>
      </c>
      <c r="C201" s="3" t="s">
        <v>14</v>
      </c>
      <c r="D201" s="3">
        <v>55</v>
      </c>
      <c r="E201" s="3">
        <v>957</v>
      </c>
      <c r="F201" s="3">
        <v>583</v>
      </c>
      <c r="G201" s="3">
        <v>14742</v>
      </c>
      <c r="H201" s="3">
        <v>1.4532442183710901</v>
      </c>
      <c r="I201" s="3">
        <v>3.2709687210748699E-3</v>
      </c>
      <c r="J201" s="3">
        <v>7.4550099942358797E-2</v>
      </c>
      <c r="K201" s="3">
        <v>2.4853236088342201</v>
      </c>
      <c r="L201" s="3" t="s">
        <v>2907</v>
      </c>
    </row>
    <row r="202" spans="1:12" ht="14.25">
      <c r="A202" s="3" t="s">
        <v>2908</v>
      </c>
      <c r="B202" s="3" t="s">
        <v>2909</v>
      </c>
      <c r="C202" s="3" t="s">
        <v>14</v>
      </c>
      <c r="D202" s="3">
        <v>64</v>
      </c>
      <c r="E202" s="3">
        <v>1150</v>
      </c>
      <c r="F202" s="3">
        <v>583</v>
      </c>
      <c r="G202" s="3">
        <v>14742</v>
      </c>
      <c r="H202" s="3">
        <v>1.40724587963308</v>
      </c>
      <c r="I202" s="3">
        <v>3.2911039733789201E-3</v>
      </c>
      <c r="J202" s="3">
        <v>7.4610027311388105E-2</v>
      </c>
      <c r="K202" s="3">
        <v>2.4826583971491201</v>
      </c>
      <c r="L202" s="3" t="s">
        <v>2910</v>
      </c>
    </row>
    <row r="203" spans="1:12" ht="14.25">
      <c r="A203" s="3" t="s">
        <v>2911</v>
      </c>
      <c r="B203" s="3" t="s">
        <v>2912</v>
      </c>
      <c r="C203" s="3" t="s">
        <v>14</v>
      </c>
      <c r="D203" s="3">
        <v>10</v>
      </c>
      <c r="E203" s="3">
        <v>92</v>
      </c>
      <c r="F203" s="3">
        <v>583</v>
      </c>
      <c r="G203" s="3">
        <v>14742</v>
      </c>
      <c r="H203" s="3">
        <v>2.7485271086583598</v>
      </c>
      <c r="I203" s="3">
        <v>3.39004292664845E-3</v>
      </c>
      <c r="J203" s="3">
        <v>7.6446364832675598E-2</v>
      </c>
      <c r="K203" s="3">
        <v>2.4697948024787699</v>
      </c>
      <c r="L203" s="3" t="s">
        <v>2913</v>
      </c>
    </row>
    <row r="204" spans="1:12" ht="14.25">
      <c r="A204" s="3" t="s">
        <v>2914</v>
      </c>
      <c r="B204" s="3" t="s">
        <v>2915</v>
      </c>
      <c r="C204" s="3" t="s">
        <v>14</v>
      </c>
      <c r="D204" s="3">
        <v>12</v>
      </c>
      <c r="E204" s="3">
        <v>123</v>
      </c>
      <c r="F204" s="3">
        <v>583</v>
      </c>
      <c r="G204" s="3">
        <v>14742</v>
      </c>
      <c r="H204" s="3">
        <v>2.46697067313726</v>
      </c>
      <c r="I204" s="3">
        <v>3.4606542335856101E-3</v>
      </c>
      <c r="J204" s="3">
        <v>7.7627938650220399E-2</v>
      </c>
      <c r="K204" s="3">
        <v>2.4608417904623798</v>
      </c>
      <c r="L204" s="3" t="s">
        <v>2916</v>
      </c>
    </row>
    <row r="205" spans="1:12" ht="14.25">
      <c r="A205" s="3" t="s">
        <v>2917</v>
      </c>
      <c r="B205" s="3" t="s">
        <v>2918</v>
      </c>
      <c r="C205" s="3" t="s">
        <v>14</v>
      </c>
      <c r="D205" s="3">
        <v>32</v>
      </c>
      <c r="E205" s="3">
        <v>487</v>
      </c>
      <c r="F205" s="3">
        <v>583</v>
      </c>
      <c r="G205" s="3">
        <v>14742</v>
      </c>
      <c r="H205" s="3">
        <v>1.66153260942304</v>
      </c>
      <c r="I205" s="3">
        <v>3.48502679274905E-3</v>
      </c>
      <c r="J205" s="3">
        <v>7.77653622549552E-2</v>
      </c>
      <c r="K205" s="3">
        <v>2.4577938787142202</v>
      </c>
      <c r="L205" s="3" t="s">
        <v>2919</v>
      </c>
    </row>
    <row r="206" spans="1:12" ht="14.25">
      <c r="A206" s="3" t="s">
        <v>2920</v>
      </c>
      <c r="B206" s="3" t="s">
        <v>2921</v>
      </c>
      <c r="C206" s="3" t="s">
        <v>14</v>
      </c>
      <c r="D206" s="3">
        <v>8</v>
      </c>
      <c r="E206" s="3">
        <v>64</v>
      </c>
      <c r="F206" s="3">
        <v>583</v>
      </c>
      <c r="G206" s="3">
        <v>14742</v>
      </c>
      <c r="H206" s="3">
        <v>3.1608061749571199</v>
      </c>
      <c r="I206" s="3">
        <v>3.58730681340764E-3</v>
      </c>
      <c r="J206" s="3">
        <v>7.9218143205924199E-2</v>
      </c>
      <c r="K206" s="3">
        <v>2.4452314776113</v>
      </c>
      <c r="L206" s="3" t="s">
        <v>2922</v>
      </c>
    </row>
    <row r="207" spans="1:12" ht="14.25">
      <c r="A207" s="3" t="s">
        <v>2923</v>
      </c>
      <c r="B207" s="3" t="s">
        <v>2924</v>
      </c>
      <c r="C207" s="3" t="s">
        <v>14</v>
      </c>
      <c r="D207" s="3">
        <v>8</v>
      </c>
      <c r="E207" s="3">
        <v>64</v>
      </c>
      <c r="F207" s="3">
        <v>583</v>
      </c>
      <c r="G207" s="3">
        <v>14742</v>
      </c>
      <c r="H207" s="3">
        <v>3.1608061749571199</v>
      </c>
      <c r="I207" s="3">
        <v>3.58730681340764E-3</v>
      </c>
      <c r="J207" s="3">
        <v>7.9218143205924199E-2</v>
      </c>
      <c r="K207" s="3">
        <v>2.4452314776113</v>
      </c>
      <c r="L207" s="3" t="s">
        <v>2925</v>
      </c>
    </row>
    <row r="208" spans="1:12" ht="14.25">
      <c r="A208" s="3" t="s">
        <v>2926</v>
      </c>
      <c r="B208" s="3" t="s">
        <v>2927</v>
      </c>
      <c r="C208" s="3" t="s">
        <v>14</v>
      </c>
      <c r="D208" s="3">
        <v>5</v>
      </c>
      <c r="E208" s="3">
        <v>27</v>
      </c>
      <c r="F208" s="3">
        <v>583</v>
      </c>
      <c r="G208" s="3">
        <v>14742</v>
      </c>
      <c r="H208" s="3">
        <v>4.6826758147512901</v>
      </c>
      <c r="I208" s="3">
        <v>3.7252621625713102E-3</v>
      </c>
      <c r="J208" s="3">
        <v>8.1420858137840599E-2</v>
      </c>
      <c r="K208" s="3">
        <v>2.42884315868704</v>
      </c>
      <c r="L208" s="3" t="s">
        <v>2928</v>
      </c>
    </row>
    <row r="209" spans="1:12" ht="14.25">
      <c r="A209" s="3" t="s">
        <v>2929</v>
      </c>
      <c r="B209" s="3" t="s">
        <v>2930</v>
      </c>
      <c r="C209" s="3" t="s">
        <v>14</v>
      </c>
      <c r="D209" s="3">
        <v>5</v>
      </c>
      <c r="E209" s="3">
        <v>27</v>
      </c>
      <c r="F209" s="3">
        <v>583</v>
      </c>
      <c r="G209" s="3">
        <v>14742</v>
      </c>
      <c r="H209" s="3">
        <v>4.6826758147512901</v>
      </c>
      <c r="I209" s="3">
        <v>3.7252621625713102E-3</v>
      </c>
      <c r="J209" s="3">
        <v>8.1420858137840599E-2</v>
      </c>
      <c r="K209" s="3">
        <v>2.42884315868704</v>
      </c>
      <c r="L209" s="3" t="s">
        <v>2931</v>
      </c>
    </row>
    <row r="210" spans="1:12" ht="14.25">
      <c r="A210" s="3" t="s">
        <v>2932</v>
      </c>
      <c r="B210" s="3" t="s">
        <v>2933</v>
      </c>
      <c r="C210" s="3" t="s">
        <v>14</v>
      </c>
      <c r="D210" s="3">
        <v>43</v>
      </c>
      <c r="E210" s="3">
        <v>712</v>
      </c>
      <c r="F210" s="3">
        <v>583</v>
      </c>
      <c r="G210" s="3">
        <v>14742</v>
      </c>
      <c r="H210" s="3">
        <v>1.5271310732938899</v>
      </c>
      <c r="I210" s="3">
        <v>3.7808084465730798E-3</v>
      </c>
      <c r="J210" s="3">
        <v>8.2213293873951404E-2</v>
      </c>
      <c r="K210" s="3">
        <v>2.4224153254683802</v>
      </c>
      <c r="L210" s="3" t="s">
        <v>2934</v>
      </c>
    </row>
    <row r="211" spans="1:12" ht="14.25">
      <c r="A211" s="3" t="s">
        <v>2935</v>
      </c>
      <c r="B211" s="3" t="s">
        <v>2936</v>
      </c>
      <c r="C211" s="3" t="s">
        <v>14</v>
      </c>
      <c r="D211" s="3">
        <v>4</v>
      </c>
      <c r="E211" s="3">
        <v>17</v>
      </c>
      <c r="F211" s="3">
        <v>583</v>
      </c>
      <c r="G211" s="3">
        <v>14742</v>
      </c>
      <c r="H211" s="3">
        <v>5.9497527999192803</v>
      </c>
      <c r="I211" s="3">
        <v>3.8185339337628299E-3</v>
      </c>
      <c r="J211" s="3">
        <v>8.2612140231965406E-2</v>
      </c>
      <c r="K211" s="3">
        <v>2.4181033456452599</v>
      </c>
      <c r="L211" s="3" t="s">
        <v>2937</v>
      </c>
    </row>
    <row r="212" spans="1:12" ht="14.25">
      <c r="A212" s="3" t="s">
        <v>2938</v>
      </c>
      <c r="B212" s="3" t="s">
        <v>2939</v>
      </c>
      <c r="C212" s="3" t="s">
        <v>14</v>
      </c>
      <c r="D212" s="3">
        <v>94</v>
      </c>
      <c r="E212" s="3">
        <v>1823</v>
      </c>
      <c r="F212" s="3">
        <v>583</v>
      </c>
      <c r="G212" s="3">
        <v>14742</v>
      </c>
      <c r="H212" s="3">
        <v>1.3038542202785299</v>
      </c>
      <c r="I212" s="3">
        <v>3.8768142597819001E-3</v>
      </c>
      <c r="J212" s="3">
        <v>8.3449405935305407E-2</v>
      </c>
      <c r="K212" s="3">
        <v>2.4115250057722899</v>
      </c>
      <c r="L212" s="3" t="s">
        <v>2940</v>
      </c>
    </row>
    <row r="213" spans="1:12" ht="14.25">
      <c r="A213" s="3" t="s">
        <v>2941</v>
      </c>
      <c r="B213" s="3" t="s">
        <v>2942</v>
      </c>
      <c r="C213" s="3" t="s">
        <v>14</v>
      </c>
      <c r="D213" s="3">
        <v>109</v>
      </c>
      <c r="E213" s="3">
        <v>2166</v>
      </c>
      <c r="F213" s="3">
        <v>583</v>
      </c>
      <c r="G213" s="3">
        <v>14742</v>
      </c>
      <c r="H213" s="3">
        <v>1.27249445270665</v>
      </c>
      <c r="I213" s="3">
        <v>3.9931860869669702E-3</v>
      </c>
      <c r="J213" s="3">
        <v>8.5522407551021196E-2</v>
      </c>
      <c r="K213" s="3">
        <v>2.3986804507223098</v>
      </c>
      <c r="L213" s="3" t="s">
        <v>2943</v>
      </c>
    </row>
    <row r="214" spans="1:12" ht="14.25">
      <c r="A214" s="3" t="s">
        <v>2944</v>
      </c>
      <c r="B214" s="3" t="s">
        <v>2945</v>
      </c>
      <c r="C214" s="3" t="s">
        <v>14</v>
      </c>
      <c r="D214" s="3">
        <v>15</v>
      </c>
      <c r="E214" s="3">
        <v>175</v>
      </c>
      <c r="F214" s="3">
        <v>583</v>
      </c>
      <c r="G214" s="3">
        <v>14742</v>
      </c>
      <c r="H214" s="3">
        <v>2.1674099485420202</v>
      </c>
      <c r="I214" s="3">
        <v>4.06008440723066E-3</v>
      </c>
      <c r="J214" s="3">
        <v>8.6520398718085395E-2</v>
      </c>
      <c r="K214" s="3">
        <v>2.3914649375525001</v>
      </c>
      <c r="L214" s="3" t="s">
        <v>2946</v>
      </c>
    </row>
    <row r="215" spans="1:12" ht="14.25">
      <c r="A215" s="3" t="s">
        <v>2947</v>
      </c>
      <c r="B215" s="3" t="s">
        <v>2948</v>
      </c>
      <c r="C215" s="3" t="s">
        <v>14</v>
      </c>
      <c r="D215" s="3">
        <v>248</v>
      </c>
      <c r="E215" s="3">
        <v>5488</v>
      </c>
      <c r="F215" s="3">
        <v>583</v>
      </c>
      <c r="G215" s="3">
        <v>14742</v>
      </c>
      <c r="H215" s="3">
        <v>1.1426821157279401</v>
      </c>
      <c r="I215" s="3">
        <v>4.0835957988537E-3</v>
      </c>
      <c r="J215" s="3">
        <v>8.6588484053305798E-2</v>
      </c>
      <c r="K215" s="3">
        <v>2.38895725165243</v>
      </c>
      <c r="L215" s="3" t="s">
        <v>2949</v>
      </c>
    </row>
    <row r="216" spans="1:12" ht="14.25">
      <c r="A216" s="3" t="s">
        <v>2950</v>
      </c>
      <c r="B216" s="3" t="s">
        <v>2951</v>
      </c>
      <c r="C216" s="3" t="s">
        <v>14</v>
      </c>
      <c r="D216" s="3">
        <v>65</v>
      </c>
      <c r="E216" s="3">
        <v>1183</v>
      </c>
      <c r="F216" s="3">
        <v>583</v>
      </c>
      <c r="G216" s="3">
        <v>14742</v>
      </c>
      <c r="H216" s="3">
        <v>1.3893653516294999</v>
      </c>
      <c r="I216" s="3">
        <v>4.1097304516510801E-3</v>
      </c>
      <c r="J216" s="3">
        <v>8.6685292694279104E-2</v>
      </c>
      <c r="K216" s="3">
        <v>2.3861866616274399</v>
      </c>
      <c r="L216" s="3" t="s">
        <v>2952</v>
      </c>
    </row>
    <row r="217" spans="1:12" ht="14.25">
      <c r="A217" s="3" t="s">
        <v>2953</v>
      </c>
      <c r="B217" s="3" t="s">
        <v>2954</v>
      </c>
      <c r="C217" s="3" t="s">
        <v>14</v>
      </c>
      <c r="D217" s="3">
        <v>60</v>
      </c>
      <c r="E217" s="3">
        <v>1075</v>
      </c>
      <c r="F217" s="3">
        <v>583</v>
      </c>
      <c r="G217" s="3">
        <v>14742</v>
      </c>
      <c r="H217" s="3">
        <v>1.4113367106785299</v>
      </c>
      <c r="I217" s="3">
        <v>4.1288396097932103E-3</v>
      </c>
      <c r="J217" s="3">
        <v>8.6685292694279104E-2</v>
      </c>
      <c r="K217" s="3">
        <v>2.38417198753816</v>
      </c>
      <c r="L217" s="3" t="s">
        <v>2955</v>
      </c>
    </row>
    <row r="218" spans="1:12" ht="14.25">
      <c r="A218" s="3" t="s">
        <v>2956</v>
      </c>
      <c r="B218" s="3" t="s">
        <v>2957</v>
      </c>
      <c r="C218" s="3" t="s">
        <v>14</v>
      </c>
      <c r="D218" s="3">
        <v>10</v>
      </c>
      <c r="E218" s="3">
        <v>95</v>
      </c>
      <c r="F218" s="3">
        <v>583</v>
      </c>
      <c r="G218" s="3">
        <v>14742</v>
      </c>
      <c r="H218" s="3">
        <v>2.6617315157533601</v>
      </c>
      <c r="I218" s="3">
        <v>4.2770377479356197E-3</v>
      </c>
      <c r="J218" s="3">
        <v>8.9356543537753005E-2</v>
      </c>
      <c r="K218" s="3">
        <v>2.36885691676498</v>
      </c>
      <c r="L218" s="3" t="s">
        <v>2958</v>
      </c>
    </row>
    <row r="219" spans="1:12" ht="14.25">
      <c r="A219" s="3" t="s">
        <v>2959</v>
      </c>
      <c r="B219" s="3" t="s">
        <v>2960</v>
      </c>
      <c r="C219" s="3" t="s">
        <v>14</v>
      </c>
      <c r="D219" s="3">
        <v>362</v>
      </c>
      <c r="E219" s="3">
        <v>8366</v>
      </c>
      <c r="F219" s="3">
        <v>583</v>
      </c>
      <c r="G219" s="3">
        <v>14742</v>
      </c>
      <c r="H219" s="3">
        <v>1.09415427715465</v>
      </c>
      <c r="I219" s="3">
        <v>4.3061858112732401E-3</v>
      </c>
      <c r="J219" s="3">
        <v>8.9481623684100606E-2</v>
      </c>
      <c r="K219" s="3">
        <v>2.3659072343663201</v>
      </c>
      <c r="L219" s="3" t="s">
        <v>2961</v>
      </c>
    </row>
    <row r="220" spans="1:12" ht="14.25">
      <c r="A220" s="3" t="s">
        <v>2962</v>
      </c>
      <c r="B220" s="3" t="s">
        <v>2963</v>
      </c>
      <c r="C220" s="3" t="s">
        <v>14</v>
      </c>
      <c r="D220" s="3">
        <v>64</v>
      </c>
      <c r="E220" s="3">
        <v>1164</v>
      </c>
      <c r="F220" s="3">
        <v>583</v>
      </c>
      <c r="G220" s="3">
        <v>14742</v>
      </c>
      <c r="H220" s="3">
        <v>1.39032024190554</v>
      </c>
      <c r="I220" s="3">
        <v>4.3320297387336197E-3</v>
      </c>
      <c r="J220" s="3">
        <v>8.9481623684100606E-2</v>
      </c>
      <c r="K220" s="3">
        <v>2.36330857067008</v>
      </c>
      <c r="L220" s="3" t="s">
        <v>2964</v>
      </c>
    </row>
    <row r="221" spans="1:12" ht="14.25">
      <c r="A221" s="3" t="s">
        <v>2965</v>
      </c>
      <c r="B221" s="3" t="s">
        <v>2966</v>
      </c>
      <c r="C221" s="3" t="s">
        <v>14</v>
      </c>
      <c r="D221" s="3">
        <v>8</v>
      </c>
      <c r="E221" s="3">
        <v>66</v>
      </c>
      <c r="F221" s="3">
        <v>583</v>
      </c>
      <c r="G221" s="3">
        <v>14742</v>
      </c>
      <c r="H221" s="3">
        <v>3.0650241696553899</v>
      </c>
      <c r="I221" s="3">
        <v>4.3460103478669201E-3</v>
      </c>
      <c r="J221" s="3">
        <v>8.9481623684100606E-2</v>
      </c>
      <c r="K221" s="3">
        <v>2.36190924395747</v>
      </c>
      <c r="L221" s="3" t="s">
        <v>2967</v>
      </c>
    </row>
    <row r="222" spans="1:12" ht="14.25">
      <c r="A222" s="3" t="s">
        <v>2968</v>
      </c>
      <c r="B222" s="3" t="s">
        <v>2969</v>
      </c>
      <c r="C222" s="3" t="s">
        <v>14</v>
      </c>
      <c r="D222" s="3">
        <v>5</v>
      </c>
      <c r="E222" s="3">
        <v>28</v>
      </c>
      <c r="F222" s="3">
        <v>583</v>
      </c>
      <c r="G222" s="3">
        <v>14742</v>
      </c>
      <c r="H222" s="3">
        <v>4.5154373927958797</v>
      </c>
      <c r="I222" s="3">
        <v>4.3900754987509999E-3</v>
      </c>
      <c r="J222" s="3">
        <v>8.9954335459984394E-2</v>
      </c>
      <c r="K222" s="3">
        <v>2.357528010872</v>
      </c>
      <c r="L222" s="3" t="s">
        <v>2928</v>
      </c>
    </row>
    <row r="223" spans="1:12" ht="14.25">
      <c r="A223" s="3" t="s">
        <v>2970</v>
      </c>
      <c r="B223" s="3" t="s">
        <v>2971</v>
      </c>
      <c r="C223" s="3" t="s">
        <v>14</v>
      </c>
      <c r="D223" s="3">
        <v>11</v>
      </c>
      <c r="E223" s="3">
        <v>111</v>
      </c>
      <c r="F223" s="3">
        <v>583</v>
      </c>
      <c r="G223" s="3">
        <v>14742</v>
      </c>
      <c r="H223" s="3">
        <v>2.50586435492096</v>
      </c>
      <c r="I223" s="3">
        <v>4.4587188657982798E-3</v>
      </c>
      <c r="J223" s="3">
        <v>9.0923731129341004E-2</v>
      </c>
      <c r="K223" s="3">
        <v>2.3507899102208398</v>
      </c>
      <c r="L223" s="3" t="s">
        <v>2972</v>
      </c>
    </row>
    <row r="224" spans="1:12" ht="14.25">
      <c r="A224" s="3" t="s">
        <v>2973</v>
      </c>
      <c r="B224" s="3" t="s">
        <v>2974</v>
      </c>
      <c r="C224" s="3" t="s">
        <v>14</v>
      </c>
      <c r="D224" s="3">
        <v>6</v>
      </c>
      <c r="E224" s="3">
        <v>40</v>
      </c>
      <c r="F224" s="3">
        <v>583</v>
      </c>
      <c r="G224" s="3">
        <v>14742</v>
      </c>
      <c r="H224" s="3">
        <v>3.79296740994854</v>
      </c>
      <c r="I224" s="3">
        <v>4.5503713444603701E-3</v>
      </c>
      <c r="J224" s="3">
        <v>9.2326691577330297E-2</v>
      </c>
      <c r="K224" s="3">
        <v>2.34195316020678</v>
      </c>
      <c r="L224" s="3" t="s">
        <v>2975</v>
      </c>
    </row>
    <row r="225" spans="1:12" ht="14.25">
      <c r="A225" s="3" t="s">
        <v>2976</v>
      </c>
      <c r="B225" s="3" t="s">
        <v>2977</v>
      </c>
      <c r="C225" s="3" t="s">
        <v>14</v>
      </c>
      <c r="D225" s="3">
        <v>42</v>
      </c>
      <c r="E225" s="3">
        <v>699</v>
      </c>
      <c r="F225" s="3">
        <v>583</v>
      </c>
      <c r="G225" s="3">
        <v>14742</v>
      </c>
      <c r="H225" s="3">
        <v>1.5193574746575</v>
      </c>
      <c r="I225" s="3">
        <v>4.5756808053517197E-3</v>
      </c>
      <c r="J225" s="3">
        <v>9.2326691577330297E-2</v>
      </c>
      <c r="K225" s="3">
        <v>2.3395442790816099</v>
      </c>
      <c r="L225" s="3" t="s">
        <v>2978</v>
      </c>
    </row>
    <row r="226" spans="1:12" ht="14.25">
      <c r="A226" s="3" t="s">
        <v>2979</v>
      </c>
      <c r="B226" s="3" t="s">
        <v>2980</v>
      </c>
      <c r="C226" s="3" t="s">
        <v>14</v>
      </c>
      <c r="D226" s="3">
        <v>27</v>
      </c>
      <c r="E226" s="3">
        <v>398</v>
      </c>
      <c r="F226" s="3">
        <v>583</v>
      </c>
      <c r="G226" s="3">
        <v>14742</v>
      </c>
      <c r="H226" s="3">
        <v>1.7154123964591399</v>
      </c>
      <c r="I226" s="3">
        <v>4.5925055406837202E-3</v>
      </c>
      <c r="J226" s="3">
        <v>9.2326691577330297E-2</v>
      </c>
      <c r="K226" s="3">
        <v>2.3379503110620199</v>
      </c>
      <c r="L226" s="3" t="s">
        <v>2981</v>
      </c>
    </row>
    <row r="227" spans="1:12" ht="14.25">
      <c r="A227" s="3" t="s">
        <v>2982</v>
      </c>
      <c r="B227" s="3" t="s">
        <v>2983</v>
      </c>
      <c r="C227" s="3" t="s">
        <v>14</v>
      </c>
      <c r="D227" s="3">
        <v>13</v>
      </c>
      <c r="E227" s="3">
        <v>144</v>
      </c>
      <c r="F227" s="3">
        <v>583</v>
      </c>
      <c r="G227" s="3">
        <v>14742</v>
      </c>
      <c r="H227" s="3">
        <v>2.28280445969125</v>
      </c>
      <c r="I227" s="3">
        <v>4.6796006995901904E-3</v>
      </c>
      <c r="J227" s="3">
        <v>9.3635953904476002E-2</v>
      </c>
      <c r="K227" s="3">
        <v>2.3297912027726499</v>
      </c>
      <c r="L227" s="3" t="s">
        <v>2984</v>
      </c>
    </row>
    <row r="228" spans="1:12" ht="14.25">
      <c r="A228" s="3" t="s">
        <v>2985</v>
      </c>
      <c r="B228" s="3" t="s">
        <v>2986</v>
      </c>
      <c r="C228" s="3" t="s">
        <v>14</v>
      </c>
      <c r="D228" s="3">
        <v>4</v>
      </c>
      <c r="E228" s="3">
        <v>18</v>
      </c>
      <c r="F228" s="3">
        <v>583</v>
      </c>
      <c r="G228" s="3">
        <v>14742</v>
      </c>
      <c r="H228" s="3">
        <v>5.61921097770154</v>
      </c>
      <c r="I228" s="3">
        <v>4.7579595796412803E-3</v>
      </c>
      <c r="J228" s="3">
        <v>9.3921804109305895E-2</v>
      </c>
      <c r="K228" s="3">
        <v>2.3225792517508999</v>
      </c>
      <c r="L228" s="3" t="s">
        <v>2987</v>
      </c>
    </row>
    <row r="229" spans="1:12" ht="14.25">
      <c r="A229" s="3" t="s">
        <v>2988</v>
      </c>
      <c r="B229" s="3" t="s">
        <v>2989</v>
      </c>
      <c r="C229" s="3" t="s">
        <v>14</v>
      </c>
      <c r="D229" s="3">
        <v>14</v>
      </c>
      <c r="E229" s="3">
        <v>161</v>
      </c>
      <c r="F229" s="3">
        <v>583</v>
      </c>
      <c r="G229" s="3">
        <v>14742</v>
      </c>
      <c r="H229" s="3">
        <v>2.1988216869266899</v>
      </c>
      <c r="I229" s="3">
        <v>4.7599975803871604E-3</v>
      </c>
      <c r="J229" s="3">
        <v>9.3921804109305895E-2</v>
      </c>
      <c r="K229" s="3">
        <v>2.3223932680410098</v>
      </c>
      <c r="L229" s="3" t="s">
        <v>2990</v>
      </c>
    </row>
    <row r="230" spans="1:12" ht="14.25">
      <c r="A230" s="3" t="s">
        <v>2991</v>
      </c>
      <c r="B230" s="3" t="s">
        <v>2992</v>
      </c>
      <c r="C230" s="3" t="s">
        <v>14</v>
      </c>
      <c r="D230" s="3">
        <v>14</v>
      </c>
      <c r="E230" s="3">
        <v>161</v>
      </c>
      <c r="F230" s="3">
        <v>583</v>
      </c>
      <c r="G230" s="3">
        <v>14742</v>
      </c>
      <c r="H230" s="3">
        <v>2.1988216869266899</v>
      </c>
      <c r="I230" s="3">
        <v>4.7599975803871604E-3</v>
      </c>
      <c r="J230" s="3">
        <v>9.3921804109305895E-2</v>
      </c>
      <c r="K230" s="3">
        <v>2.3223932680410098</v>
      </c>
      <c r="L230" s="3" t="s">
        <v>2993</v>
      </c>
    </row>
    <row r="231" spans="1:12" ht="14.25">
      <c r="A231" s="3" t="s">
        <v>2994</v>
      </c>
      <c r="B231" s="3" t="s">
        <v>2995</v>
      </c>
      <c r="C231" s="3" t="s">
        <v>14</v>
      </c>
      <c r="D231" s="3">
        <v>51</v>
      </c>
      <c r="E231" s="3">
        <v>891</v>
      </c>
      <c r="F231" s="3">
        <v>583</v>
      </c>
      <c r="G231" s="3">
        <v>14742</v>
      </c>
      <c r="H231" s="3">
        <v>1.4473725245594899</v>
      </c>
      <c r="I231" s="3">
        <v>4.9387135646845404E-3</v>
      </c>
      <c r="J231" s="3">
        <v>9.6554115654520697E-2</v>
      </c>
      <c r="K231" s="3">
        <v>2.3063861613023602</v>
      </c>
      <c r="L231" s="3" t="s">
        <v>2996</v>
      </c>
    </row>
    <row r="232" spans="1:12" ht="14.25">
      <c r="A232" s="3" t="s">
        <v>2997</v>
      </c>
      <c r="B232" s="3" t="s">
        <v>2998</v>
      </c>
      <c r="C232" s="3" t="s">
        <v>14</v>
      </c>
      <c r="D232" s="3">
        <v>51</v>
      </c>
      <c r="E232" s="3">
        <v>891</v>
      </c>
      <c r="F232" s="3">
        <v>583</v>
      </c>
      <c r="G232" s="3">
        <v>14742</v>
      </c>
      <c r="H232" s="3">
        <v>1.4473725245594899</v>
      </c>
      <c r="I232" s="3">
        <v>4.9387135646845404E-3</v>
      </c>
      <c r="J232" s="3">
        <v>9.6554115654520697E-2</v>
      </c>
      <c r="K232" s="3">
        <v>2.3063861613023602</v>
      </c>
      <c r="L232" s="3" t="s">
        <v>2996</v>
      </c>
    </row>
    <row r="233" spans="1:12" ht="14.25">
      <c r="A233" s="3" t="s">
        <v>2999</v>
      </c>
      <c r="B233" s="3" t="s">
        <v>3000</v>
      </c>
      <c r="C233" s="3" t="s">
        <v>14</v>
      </c>
      <c r="D233" s="3">
        <v>9</v>
      </c>
      <c r="E233" s="3">
        <v>82</v>
      </c>
      <c r="F233" s="3">
        <v>583</v>
      </c>
      <c r="G233" s="3">
        <v>14742</v>
      </c>
      <c r="H233" s="3">
        <v>2.7753420072794199</v>
      </c>
      <c r="I233" s="3">
        <v>4.9936681232410299E-3</v>
      </c>
      <c r="J233" s="3">
        <v>9.7182710234033201E-2</v>
      </c>
      <c r="K233" s="3">
        <v>2.30158032402601</v>
      </c>
      <c r="L233" s="3" t="s">
        <v>3001</v>
      </c>
    </row>
    <row r="234" spans="1:12" ht="14.25">
      <c r="A234" s="3" t="s">
        <v>3002</v>
      </c>
      <c r="B234" s="3" t="s">
        <v>3003</v>
      </c>
      <c r="C234" s="3" t="s">
        <v>14</v>
      </c>
      <c r="D234" s="3">
        <v>22</v>
      </c>
      <c r="E234" s="3">
        <v>306</v>
      </c>
      <c r="F234" s="3">
        <v>583</v>
      </c>
      <c r="G234" s="3">
        <v>14742</v>
      </c>
      <c r="H234" s="3">
        <v>1.8179800221975602</v>
      </c>
      <c r="I234" s="3">
        <v>5.1556187106132998E-3</v>
      </c>
      <c r="J234" s="3">
        <v>9.9426456763049204E-2</v>
      </c>
      <c r="K234" s="3">
        <v>2.2877192088515601</v>
      </c>
      <c r="L234" s="3" t="s">
        <v>3004</v>
      </c>
    </row>
    <row r="235" spans="1:12" ht="14.25">
      <c r="A235" s="3" t="s">
        <v>3005</v>
      </c>
      <c r="B235" s="3" t="s">
        <v>3006</v>
      </c>
      <c r="C235" s="3" t="s">
        <v>14</v>
      </c>
      <c r="D235" s="3">
        <v>22</v>
      </c>
      <c r="E235" s="3">
        <v>306</v>
      </c>
      <c r="F235" s="3">
        <v>583</v>
      </c>
      <c r="G235" s="3">
        <v>14742</v>
      </c>
      <c r="H235" s="3">
        <v>1.8179800221975602</v>
      </c>
      <c r="I235" s="3">
        <v>5.1556187106132998E-3</v>
      </c>
      <c r="J235" s="3">
        <v>9.9426456763049204E-2</v>
      </c>
      <c r="K235" s="3">
        <v>2.2877192088515601</v>
      </c>
      <c r="L235" s="3" t="s">
        <v>3004</v>
      </c>
    </row>
    <row r="236" spans="1:12" ht="14.25">
      <c r="A236" s="3" t="s">
        <v>3007</v>
      </c>
      <c r="B236" s="3" t="s">
        <v>3008</v>
      </c>
      <c r="C236" s="3" t="s">
        <v>14</v>
      </c>
      <c r="D236" s="3">
        <v>12</v>
      </c>
      <c r="E236" s="3">
        <v>130</v>
      </c>
      <c r="F236" s="3">
        <v>583</v>
      </c>
      <c r="G236" s="3">
        <v>14742</v>
      </c>
      <c r="H236" s="3">
        <v>2.3341337907375599</v>
      </c>
      <c r="I236" s="3">
        <v>5.4102887327242104E-3</v>
      </c>
      <c r="J236" s="3">
        <v>0.103867795400318</v>
      </c>
      <c r="K236" s="3">
        <v>2.2667795571332099</v>
      </c>
      <c r="L236" s="3" t="s">
        <v>3009</v>
      </c>
    </row>
    <row r="237" spans="1:12" ht="14.25">
      <c r="A237" s="3" t="s">
        <v>3010</v>
      </c>
      <c r="B237" s="3" t="s">
        <v>3011</v>
      </c>
      <c r="C237" s="3" t="s">
        <v>14</v>
      </c>
      <c r="D237" s="3">
        <v>28</v>
      </c>
      <c r="E237" s="3">
        <v>423</v>
      </c>
      <c r="F237" s="3">
        <v>583</v>
      </c>
      <c r="G237" s="3">
        <v>14742</v>
      </c>
      <c r="H237" s="3">
        <v>1.6738075252728</v>
      </c>
      <c r="I237" s="3">
        <v>5.4960316994200602E-3</v>
      </c>
      <c r="J237" s="3">
        <v>0.105040749340486</v>
      </c>
      <c r="K237" s="3">
        <v>2.2599507710643199</v>
      </c>
      <c r="L237" s="3" t="s">
        <v>3012</v>
      </c>
    </row>
    <row r="238" spans="1:12" ht="14.25">
      <c r="A238" s="3" t="s">
        <v>3013</v>
      </c>
      <c r="B238" s="3" t="s">
        <v>3014</v>
      </c>
      <c r="C238" s="3" t="s">
        <v>14</v>
      </c>
      <c r="D238" s="3">
        <v>10</v>
      </c>
      <c r="E238" s="3">
        <v>99</v>
      </c>
      <c r="F238" s="3">
        <v>583</v>
      </c>
      <c r="G238" s="3">
        <v>14742</v>
      </c>
      <c r="H238" s="3">
        <v>2.5541868080461603</v>
      </c>
      <c r="I238" s="3">
        <v>5.73356218921902E-3</v>
      </c>
      <c r="J238" s="3">
        <v>0.109026735951049</v>
      </c>
      <c r="K238" s="3">
        <v>2.2415754725450201</v>
      </c>
      <c r="L238" s="3" t="s">
        <v>3015</v>
      </c>
    </row>
    <row r="239" spans="1:12" ht="14.25">
      <c r="A239" s="3" t="s">
        <v>3016</v>
      </c>
      <c r="B239" s="3" t="s">
        <v>3017</v>
      </c>
      <c r="C239" s="3" t="s">
        <v>14</v>
      </c>
      <c r="D239" s="3">
        <v>18</v>
      </c>
      <c r="E239" s="3">
        <v>235</v>
      </c>
      <c r="F239" s="3">
        <v>583</v>
      </c>
      <c r="G239" s="3">
        <v>14742</v>
      </c>
      <c r="H239" s="3">
        <v>1.93683442210138</v>
      </c>
      <c r="I239" s="3">
        <v>5.7557521325636001E-3</v>
      </c>
      <c r="J239" s="3">
        <v>0.109026735951049</v>
      </c>
      <c r="K239" s="3">
        <v>2.2398979169205799</v>
      </c>
      <c r="L239" s="3" t="s">
        <v>3018</v>
      </c>
    </row>
    <row r="240" spans="1:12" ht="14.25">
      <c r="A240" s="3" t="s">
        <v>3019</v>
      </c>
      <c r="B240" s="3" t="s">
        <v>3020</v>
      </c>
      <c r="C240" s="3" t="s">
        <v>14</v>
      </c>
      <c r="D240" s="3">
        <v>4</v>
      </c>
      <c r="E240" s="3">
        <v>19</v>
      </c>
      <c r="F240" s="3">
        <v>583</v>
      </c>
      <c r="G240" s="3">
        <v>14742</v>
      </c>
      <c r="H240" s="3">
        <v>5.3234630315067299</v>
      </c>
      <c r="I240" s="3">
        <v>5.8409404892542302E-3</v>
      </c>
      <c r="J240" s="3">
        <v>0.109665587511901</v>
      </c>
      <c r="K240" s="3">
        <v>2.23351721857115</v>
      </c>
      <c r="L240" s="3" t="s">
        <v>3021</v>
      </c>
    </row>
    <row r="241" spans="1:12" ht="14.25">
      <c r="A241" s="3" t="s">
        <v>3022</v>
      </c>
      <c r="B241" s="3" t="s">
        <v>3023</v>
      </c>
      <c r="C241" s="3" t="s">
        <v>14</v>
      </c>
      <c r="D241" s="3">
        <v>4</v>
      </c>
      <c r="E241" s="3">
        <v>19</v>
      </c>
      <c r="F241" s="3">
        <v>583</v>
      </c>
      <c r="G241" s="3">
        <v>14742</v>
      </c>
      <c r="H241" s="3">
        <v>5.3234630315067299</v>
      </c>
      <c r="I241" s="3">
        <v>5.8409404892542302E-3</v>
      </c>
      <c r="J241" s="3">
        <v>0.109665587511901</v>
      </c>
      <c r="K241" s="3">
        <v>2.23351721857115</v>
      </c>
      <c r="L241" s="3" t="s">
        <v>3024</v>
      </c>
    </row>
    <row r="242" spans="1:12" ht="14.25">
      <c r="A242" s="3" t="s">
        <v>3025</v>
      </c>
      <c r="B242" s="3" t="s">
        <v>3026</v>
      </c>
      <c r="C242" s="3" t="s">
        <v>14</v>
      </c>
      <c r="D242" s="3">
        <v>37</v>
      </c>
      <c r="E242" s="3">
        <v>606</v>
      </c>
      <c r="F242" s="3">
        <v>583</v>
      </c>
      <c r="G242" s="3">
        <v>14742</v>
      </c>
      <c r="H242" s="3">
        <v>1.54389212506156</v>
      </c>
      <c r="I242" s="3">
        <v>5.8803741329186898E-3</v>
      </c>
      <c r="J242" s="3">
        <v>0.10992173050219101</v>
      </c>
      <c r="K242" s="3">
        <v>2.23059504149307</v>
      </c>
      <c r="L242" s="3" t="s">
        <v>3027</v>
      </c>
    </row>
    <row r="243" spans="1:12" ht="14.25">
      <c r="A243" s="3" t="s">
        <v>3028</v>
      </c>
      <c r="B243" s="3" t="s">
        <v>3029</v>
      </c>
      <c r="C243" s="3" t="s">
        <v>14</v>
      </c>
      <c r="D243" s="3">
        <v>49</v>
      </c>
      <c r="E243" s="3">
        <v>857</v>
      </c>
      <c r="F243" s="3">
        <v>583</v>
      </c>
      <c r="G243" s="3">
        <v>14742</v>
      </c>
      <c r="H243" s="3">
        <v>1.4457829878450301</v>
      </c>
      <c r="I243" s="3">
        <v>5.9343144522087197E-3</v>
      </c>
      <c r="J243" s="3">
        <v>0.110147268304551</v>
      </c>
      <c r="K243" s="3">
        <v>2.2266294446654902</v>
      </c>
      <c r="L243" s="3" t="s">
        <v>3030</v>
      </c>
    </row>
    <row r="244" spans="1:12" ht="14.25">
      <c r="A244" s="3" t="s">
        <v>3031</v>
      </c>
      <c r="B244" s="3" t="s">
        <v>3032</v>
      </c>
      <c r="C244" s="3" t="s">
        <v>14</v>
      </c>
      <c r="D244" s="3">
        <v>5</v>
      </c>
      <c r="E244" s="3">
        <v>30</v>
      </c>
      <c r="F244" s="3">
        <v>583</v>
      </c>
      <c r="G244" s="3">
        <v>14742</v>
      </c>
      <c r="H244" s="3">
        <v>4.2144082332761599</v>
      </c>
      <c r="I244" s="3">
        <v>5.96563746820538E-3</v>
      </c>
      <c r="J244" s="3">
        <v>0.110147268304551</v>
      </c>
      <c r="K244" s="3">
        <v>2.2243431422481401</v>
      </c>
      <c r="L244" s="3" t="s">
        <v>3033</v>
      </c>
    </row>
    <row r="245" spans="1:12" ht="14.25">
      <c r="A245" s="3" t="s">
        <v>3034</v>
      </c>
      <c r="B245" s="3" t="s">
        <v>3035</v>
      </c>
      <c r="C245" s="3" t="s">
        <v>14</v>
      </c>
      <c r="D245" s="3">
        <v>3</v>
      </c>
      <c r="E245" s="3">
        <v>10</v>
      </c>
      <c r="F245" s="3">
        <v>583</v>
      </c>
      <c r="G245" s="3">
        <v>14742</v>
      </c>
      <c r="H245" s="3">
        <v>7.58593481989708</v>
      </c>
      <c r="I245" s="3">
        <v>5.9958156374133797E-3</v>
      </c>
      <c r="J245" s="3">
        <v>0.110147268304551</v>
      </c>
      <c r="K245" s="3">
        <v>2.2221517295403999</v>
      </c>
      <c r="L245" s="3" t="s">
        <v>3036</v>
      </c>
    </row>
    <row r="246" spans="1:12" ht="14.25">
      <c r="A246" s="3" t="s">
        <v>3037</v>
      </c>
      <c r="B246" s="3" t="s">
        <v>3038</v>
      </c>
      <c r="C246" s="3" t="s">
        <v>14</v>
      </c>
      <c r="D246" s="3">
        <v>3</v>
      </c>
      <c r="E246" s="3">
        <v>10</v>
      </c>
      <c r="F246" s="3">
        <v>583</v>
      </c>
      <c r="G246" s="3">
        <v>14742</v>
      </c>
      <c r="H246" s="3">
        <v>7.58593481989708</v>
      </c>
      <c r="I246" s="3">
        <v>5.9958156374133797E-3</v>
      </c>
      <c r="J246" s="3">
        <v>0.110147268304551</v>
      </c>
      <c r="K246" s="3">
        <v>2.2221517295403999</v>
      </c>
      <c r="L246" s="3" t="s">
        <v>3039</v>
      </c>
    </row>
    <row r="247" spans="1:12" ht="14.25">
      <c r="A247" s="3" t="s">
        <v>3040</v>
      </c>
      <c r="B247" s="3" t="s">
        <v>3041</v>
      </c>
      <c r="C247" s="3" t="s">
        <v>14</v>
      </c>
      <c r="D247" s="3">
        <v>11</v>
      </c>
      <c r="E247" s="3">
        <v>116</v>
      </c>
      <c r="F247" s="3">
        <v>583</v>
      </c>
      <c r="G247" s="3">
        <v>14742</v>
      </c>
      <c r="H247" s="3">
        <v>2.3978529603123002</v>
      </c>
      <c r="I247" s="3">
        <v>6.2109231878112996E-3</v>
      </c>
      <c r="J247" s="3">
        <v>0.113609247323827</v>
      </c>
      <c r="K247" s="3">
        <v>2.20684384176008</v>
      </c>
      <c r="L247" s="3" t="s">
        <v>3042</v>
      </c>
    </row>
    <row r="248" spans="1:12" ht="14.25">
      <c r="A248" s="3" t="s">
        <v>3043</v>
      </c>
      <c r="B248" s="3" t="s">
        <v>3044</v>
      </c>
      <c r="C248" s="3" t="s">
        <v>14</v>
      </c>
      <c r="D248" s="3">
        <v>27</v>
      </c>
      <c r="E248" s="3">
        <v>408</v>
      </c>
      <c r="F248" s="3">
        <v>583</v>
      </c>
      <c r="G248" s="3">
        <v>14742</v>
      </c>
      <c r="H248" s="3">
        <v>1.6733679749773001</v>
      </c>
      <c r="I248" s="3">
        <v>6.3564311379019798E-3</v>
      </c>
      <c r="J248" s="3">
        <v>0.115773972263839</v>
      </c>
      <c r="K248" s="3">
        <v>2.1967866535569098</v>
      </c>
      <c r="L248" s="3" t="s">
        <v>3045</v>
      </c>
    </row>
    <row r="249" spans="1:12" ht="14.25">
      <c r="A249" s="3" t="s">
        <v>3046</v>
      </c>
      <c r="B249" s="3" t="s">
        <v>3047</v>
      </c>
      <c r="C249" s="3" t="s">
        <v>14</v>
      </c>
      <c r="D249" s="3">
        <v>36</v>
      </c>
      <c r="E249" s="3">
        <v>589</v>
      </c>
      <c r="F249" s="3">
        <v>583</v>
      </c>
      <c r="G249" s="3">
        <v>14742</v>
      </c>
      <c r="H249" s="3">
        <v>1.5455215252761501</v>
      </c>
      <c r="I249" s="3">
        <v>6.43554903832923E-3</v>
      </c>
      <c r="J249" s="3">
        <v>0.116628783362446</v>
      </c>
      <c r="K249" s="3">
        <v>2.1914143960563801</v>
      </c>
      <c r="L249" s="3" t="s">
        <v>3048</v>
      </c>
    </row>
    <row r="250" spans="1:12" ht="14.25">
      <c r="A250" s="3" t="s">
        <v>3049</v>
      </c>
      <c r="B250" s="3" t="s">
        <v>3050</v>
      </c>
      <c r="C250" s="3" t="s">
        <v>14</v>
      </c>
      <c r="D250" s="3">
        <v>19</v>
      </c>
      <c r="E250" s="3">
        <v>256</v>
      </c>
      <c r="F250" s="3">
        <v>583</v>
      </c>
      <c r="G250" s="3">
        <v>14742</v>
      </c>
      <c r="H250" s="3">
        <v>1.8767286663807901</v>
      </c>
      <c r="I250" s="3">
        <v>6.45809311908429E-3</v>
      </c>
      <c r="J250" s="3">
        <v>0.116628783362446</v>
      </c>
      <c r="K250" s="3">
        <v>2.1898956971923598</v>
      </c>
      <c r="L250" s="3" t="s">
        <v>3051</v>
      </c>
    </row>
    <row r="251" spans="1:12" ht="14.25">
      <c r="A251" s="3" t="s">
        <v>3052</v>
      </c>
      <c r="B251" s="3" t="s">
        <v>3053</v>
      </c>
      <c r="C251" s="3" t="s">
        <v>14</v>
      </c>
      <c r="D251" s="3">
        <v>6</v>
      </c>
      <c r="E251" s="3">
        <v>43</v>
      </c>
      <c r="F251" s="3">
        <v>583</v>
      </c>
      <c r="G251" s="3">
        <v>14742</v>
      </c>
      <c r="H251" s="3">
        <v>3.5283417766963199</v>
      </c>
      <c r="I251" s="3">
        <v>6.5416822821831901E-3</v>
      </c>
      <c r="J251" s="3">
        <v>0.117639872939514</v>
      </c>
      <c r="K251" s="3">
        <v>2.1843105526056199</v>
      </c>
      <c r="L251" s="3" t="s">
        <v>3054</v>
      </c>
    </row>
    <row r="252" spans="1:12" ht="14.25">
      <c r="A252" s="3" t="s">
        <v>3055</v>
      </c>
      <c r="B252" s="3" t="s">
        <v>3056</v>
      </c>
      <c r="C252" s="3" t="s">
        <v>14</v>
      </c>
      <c r="D252" s="3">
        <v>7</v>
      </c>
      <c r="E252" s="3">
        <v>57</v>
      </c>
      <c r="F252" s="3">
        <v>583</v>
      </c>
      <c r="G252" s="3">
        <v>14742</v>
      </c>
      <c r="H252" s="3">
        <v>3.1053534350455898</v>
      </c>
      <c r="I252" s="3">
        <v>6.9474227807560397E-3</v>
      </c>
      <c r="J252" s="3">
        <v>0.124411411309169</v>
      </c>
      <c r="K252" s="3">
        <v>2.1581762716219002</v>
      </c>
      <c r="L252" s="3" t="s">
        <v>3057</v>
      </c>
    </row>
    <row r="253" spans="1:12" ht="14.25">
      <c r="A253" s="3" t="s">
        <v>3058</v>
      </c>
      <c r="B253" s="3" t="s">
        <v>3059</v>
      </c>
      <c r="C253" s="3" t="s">
        <v>14</v>
      </c>
      <c r="D253" s="3">
        <v>19</v>
      </c>
      <c r="E253" s="3">
        <v>258</v>
      </c>
      <c r="F253" s="3">
        <v>583</v>
      </c>
      <c r="G253" s="3">
        <v>14742</v>
      </c>
      <c r="H253" s="3">
        <v>1.86218038214528</v>
      </c>
      <c r="I253" s="3">
        <v>7.0014321613306504E-3</v>
      </c>
      <c r="J253" s="3">
        <v>0.124853991094524</v>
      </c>
      <c r="K253" s="3">
        <v>2.1548131148221801</v>
      </c>
      <c r="L253" s="3" t="s">
        <v>3060</v>
      </c>
    </row>
    <row r="254" spans="1:12" ht="14.25">
      <c r="A254" s="3" t="s">
        <v>3061</v>
      </c>
      <c r="B254" s="3" t="s">
        <v>3062</v>
      </c>
      <c r="C254" s="3" t="s">
        <v>14</v>
      </c>
      <c r="D254" s="3">
        <v>4</v>
      </c>
      <c r="E254" s="3">
        <v>20</v>
      </c>
      <c r="F254" s="3">
        <v>583</v>
      </c>
      <c r="G254" s="3">
        <v>14742</v>
      </c>
      <c r="H254" s="3">
        <v>5.0572898799313899</v>
      </c>
      <c r="I254" s="3">
        <v>7.07640522863201E-3</v>
      </c>
      <c r="J254" s="3">
        <v>0.12566516285179</v>
      </c>
      <c r="K254" s="3">
        <v>2.1501873052818601</v>
      </c>
      <c r="L254" s="3" t="s">
        <v>3063</v>
      </c>
    </row>
    <row r="255" spans="1:12" ht="14.25">
      <c r="A255" s="3" t="s">
        <v>3064</v>
      </c>
      <c r="B255" s="3" t="s">
        <v>3065</v>
      </c>
      <c r="C255" s="3" t="s">
        <v>14</v>
      </c>
      <c r="D255" s="3">
        <v>52</v>
      </c>
      <c r="E255" s="3">
        <v>931</v>
      </c>
      <c r="F255" s="3">
        <v>583</v>
      </c>
      <c r="G255" s="3">
        <v>14742</v>
      </c>
      <c r="H255" s="3">
        <v>1.4123473348895401</v>
      </c>
      <c r="I255" s="3">
        <v>7.2979206481573302E-3</v>
      </c>
      <c r="J255" s="3">
        <v>0.129061152707247</v>
      </c>
      <c r="K255" s="3">
        <v>2.13680086312193</v>
      </c>
      <c r="L255" s="3" t="s">
        <v>3066</v>
      </c>
    </row>
    <row r="256" spans="1:12" ht="14.25">
      <c r="A256" s="3" t="s">
        <v>3067</v>
      </c>
      <c r="B256" s="3" t="s">
        <v>3068</v>
      </c>
      <c r="C256" s="3" t="s">
        <v>14</v>
      </c>
      <c r="D256" s="3">
        <v>15</v>
      </c>
      <c r="E256" s="3">
        <v>187</v>
      </c>
      <c r="F256" s="3">
        <v>583</v>
      </c>
      <c r="G256" s="3">
        <v>14742</v>
      </c>
      <c r="H256" s="3">
        <v>2.0283248181542999</v>
      </c>
      <c r="I256" s="3">
        <v>7.43508200067001E-3</v>
      </c>
      <c r="J256" s="3">
        <v>0.13007640364873099</v>
      </c>
      <c r="K256" s="3">
        <v>2.1287142373313901</v>
      </c>
      <c r="L256" s="3" t="s">
        <v>2946</v>
      </c>
    </row>
    <row r="257" spans="1:12" ht="14.25">
      <c r="A257" s="3" t="s">
        <v>3069</v>
      </c>
      <c r="B257" s="3" t="s">
        <v>3070</v>
      </c>
      <c r="C257" s="3" t="s">
        <v>14</v>
      </c>
      <c r="D257" s="3">
        <v>22</v>
      </c>
      <c r="E257" s="3">
        <v>316</v>
      </c>
      <c r="F257" s="3">
        <v>583</v>
      </c>
      <c r="G257" s="3">
        <v>14742</v>
      </c>
      <c r="H257" s="3">
        <v>1.76044900883688</v>
      </c>
      <c r="I257" s="3">
        <v>7.4461629598483996E-3</v>
      </c>
      <c r="J257" s="3">
        <v>0.13007640364873099</v>
      </c>
      <c r="K257" s="3">
        <v>2.1280674634455199</v>
      </c>
      <c r="L257" s="3" t="s">
        <v>3071</v>
      </c>
    </row>
    <row r="258" spans="1:12" ht="14.25">
      <c r="A258" s="3" t="s">
        <v>3072</v>
      </c>
      <c r="B258" s="3" t="s">
        <v>3073</v>
      </c>
      <c r="C258" s="3" t="s">
        <v>14</v>
      </c>
      <c r="D258" s="3">
        <v>52</v>
      </c>
      <c r="E258" s="3">
        <v>932</v>
      </c>
      <c r="F258" s="3">
        <v>583</v>
      </c>
      <c r="G258" s="3">
        <v>14742</v>
      </c>
      <c r="H258" s="3">
        <v>1.41083194075339</v>
      </c>
      <c r="I258" s="3">
        <v>7.44688936890903E-3</v>
      </c>
      <c r="J258" s="3">
        <v>0.13007640364873099</v>
      </c>
      <c r="K258" s="3">
        <v>2.1280250979935098</v>
      </c>
      <c r="L258" s="3" t="s">
        <v>3074</v>
      </c>
    </row>
    <row r="259" spans="1:12" ht="14.25">
      <c r="A259" s="3" t="s">
        <v>3075</v>
      </c>
      <c r="B259" s="3" t="s">
        <v>3076</v>
      </c>
      <c r="C259" s="3" t="s">
        <v>14</v>
      </c>
      <c r="D259" s="3">
        <v>12</v>
      </c>
      <c r="E259" s="3">
        <v>136</v>
      </c>
      <c r="F259" s="3">
        <v>583</v>
      </c>
      <c r="G259" s="3">
        <v>14742</v>
      </c>
      <c r="H259" s="3">
        <v>2.23115729996973</v>
      </c>
      <c r="I259" s="3">
        <v>7.7008541674174003E-3</v>
      </c>
      <c r="J259" s="3">
        <v>0.133914192438357</v>
      </c>
      <c r="K259" s="3">
        <v>2.1134611008506301</v>
      </c>
      <c r="L259" s="3" t="s">
        <v>3077</v>
      </c>
    </row>
    <row r="260" spans="1:12" ht="14.25">
      <c r="A260" s="3" t="s">
        <v>3078</v>
      </c>
      <c r="B260" s="3" t="s">
        <v>3079</v>
      </c>
      <c r="C260" s="3" t="s">
        <v>14</v>
      </c>
      <c r="D260" s="3">
        <v>13</v>
      </c>
      <c r="E260" s="3">
        <v>153</v>
      </c>
      <c r="F260" s="3">
        <v>583</v>
      </c>
      <c r="G260" s="3">
        <v>14742</v>
      </c>
      <c r="H260" s="3">
        <v>2.1485218444153</v>
      </c>
      <c r="I260" s="3">
        <v>7.7294442374086702E-3</v>
      </c>
      <c r="J260" s="3">
        <v>0.133914192438357</v>
      </c>
      <c r="K260" s="3">
        <v>2.1118517316060901</v>
      </c>
      <c r="L260" s="3" t="s">
        <v>3080</v>
      </c>
    </row>
    <row r="261" spans="1:12" ht="14.25">
      <c r="A261" s="3" t="s">
        <v>3081</v>
      </c>
      <c r="B261" s="3" t="s">
        <v>3082</v>
      </c>
      <c r="C261" s="3" t="s">
        <v>14</v>
      </c>
      <c r="D261" s="3">
        <v>37</v>
      </c>
      <c r="E261" s="3">
        <v>617</v>
      </c>
      <c r="F261" s="3">
        <v>583</v>
      </c>
      <c r="G261" s="3">
        <v>14742</v>
      </c>
      <c r="H261" s="3">
        <v>1.51636730597619</v>
      </c>
      <c r="I261" s="3">
        <v>7.7709242594524598E-3</v>
      </c>
      <c r="J261" s="3">
        <v>0.13408777001532901</v>
      </c>
      <c r="K261" s="3">
        <v>2.1095273239393499</v>
      </c>
      <c r="L261" s="3" t="s">
        <v>3083</v>
      </c>
    </row>
    <row r="262" spans="1:12" ht="14.25">
      <c r="A262" s="3" t="s">
        <v>3084</v>
      </c>
      <c r="B262" s="3" t="s">
        <v>3085</v>
      </c>
      <c r="C262" s="3" t="s">
        <v>14</v>
      </c>
      <c r="D262" s="3">
        <v>26</v>
      </c>
      <c r="E262" s="3">
        <v>395</v>
      </c>
      <c r="F262" s="3">
        <v>583</v>
      </c>
      <c r="G262" s="3">
        <v>14742</v>
      </c>
      <c r="H262" s="3">
        <v>1.6644245174457701</v>
      </c>
      <c r="I262" s="3">
        <v>7.8312035615499404E-3</v>
      </c>
      <c r="J262" s="3">
        <v>0.13458302249728199</v>
      </c>
      <c r="K262" s="3">
        <v>2.1061714869878601</v>
      </c>
      <c r="L262" s="3" t="s">
        <v>3086</v>
      </c>
    </row>
    <row r="263" spans="1:12" ht="14.25">
      <c r="A263" s="3" t="s">
        <v>3087</v>
      </c>
      <c r="B263" s="3" t="s">
        <v>3088</v>
      </c>
      <c r="C263" s="3" t="s">
        <v>14</v>
      </c>
      <c r="D263" s="3">
        <v>3</v>
      </c>
      <c r="E263" s="3">
        <v>11</v>
      </c>
      <c r="F263" s="3">
        <v>583</v>
      </c>
      <c r="G263" s="3">
        <v>14742</v>
      </c>
      <c r="H263" s="3">
        <v>6.8963043817246197</v>
      </c>
      <c r="I263" s="3">
        <v>8.0043628477697304E-3</v>
      </c>
      <c r="J263" s="3">
        <v>0.13493330577221099</v>
      </c>
      <c r="K263" s="3">
        <v>2.0966732324780599</v>
      </c>
      <c r="L263" s="3" t="s">
        <v>3089</v>
      </c>
    </row>
    <row r="264" spans="1:12" ht="14.25">
      <c r="A264" s="3" t="s">
        <v>3090</v>
      </c>
      <c r="B264" s="3" t="s">
        <v>3091</v>
      </c>
      <c r="C264" s="3" t="s">
        <v>14</v>
      </c>
      <c r="D264" s="3">
        <v>3</v>
      </c>
      <c r="E264" s="3">
        <v>11</v>
      </c>
      <c r="F264" s="3">
        <v>583</v>
      </c>
      <c r="G264" s="3">
        <v>14742</v>
      </c>
      <c r="H264" s="3">
        <v>6.8963043817246197</v>
      </c>
      <c r="I264" s="3">
        <v>8.0043628477697304E-3</v>
      </c>
      <c r="J264" s="3">
        <v>0.13493330577221099</v>
      </c>
      <c r="K264" s="3">
        <v>2.0966732324780599</v>
      </c>
      <c r="L264" s="3" t="s">
        <v>3092</v>
      </c>
    </row>
    <row r="265" spans="1:12" ht="14.25">
      <c r="A265" s="3" t="s">
        <v>3093</v>
      </c>
      <c r="B265" s="3" t="s">
        <v>3094</v>
      </c>
      <c r="C265" s="3" t="s">
        <v>14</v>
      </c>
      <c r="D265" s="3">
        <v>3</v>
      </c>
      <c r="E265" s="3">
        <v>11</v>
      </c>
      <c r="F265" s="3">
        <v>583</v>
      </c>
      <c r="G265" s="3">
        <v>14742</v>
      </c>
      <c r="H265" s="3">
        <v>6.8963043817246197</v>
      </c>
      <c r="I265" s="3">
        <v>8.0043628477697304E-3</v>
      </c>
      <c r="J265" s="3">
        <v>0.13493330577221099</v>
      </c>
      <c r="K265" s="3">
        <v>2.0966732324780599</v>
      </c>
      <c r="L265" s="3" t="s">
        <v>3095</v>
      </c>
    </row>
    <row r="266" spans="1:12" ht="14.25">
      <c r="A266" s="3" t="s">
        <v>3096</v>
      </c>
      <c r="B266" s="3" t="s">
        <v>3097</v>
      </c>
      <c r="C266" s="3" t="s">
        <v>14</v>
      </c>
      <c r="D266" s="3">
        <v>76</v>
      </c>
      <c r="E266" s="3">
        <v>1464</v>
      </c>
      <c r="F266" s="3">
        <v>583</v>
      </c>
      <c r="G266" s="3">
        <v>14742</v>
      </c>
      <c r="H266" s="3">
        <v>1.3126845316761799</v>
      </c>
      <c r="I266" s="3">
        <v>8.0098841765296504E-3</v>
      </c>
      <c r="J266" s="3">
        <v>0.13493330577221099</v>
      </c>
      <c r="K266" s="3">
        <v>2.0963737637981299</v>
      </c>
      <c r="L266" s="3" t="s">
        <v>3098</v>
      </c>
    </row>
    <row r="267" spans="1:12" ht="14.25">
      <c r="A267" s="3" t="s">
        <v>3099</v>
      </c>
      <c r="B267" s="3" t="s">
        <v>3100</v>
      </c>
      <c r="C267" s="3" t="s">
        <v>14</v>
      </c>
      <c r="D267" s="3">
        <v>76</v>
      </c>
      <c r="E267" s="3">
        <v>1464</v>
      </c>
      <c r="F267" s="3">
        <v>583</v>
      </c>
      <c r="G267" s="3">
        <v>14742</v>
      </c>
      <c r="H267" s="3">
        <v>1.3126845316761799</v>
      </c>
      <c r="I267" s="3">
        <v>8.0098841765296504E-3</v>
      </c>
      <c r="J267" s="3">
        <v>0.13493330577221099</v>
      </c>
      <c r="K267" s="3">
        <v>2.0963737637981299</v>
      </c>
      <c r="L267" s="3" t="s">
        <v>3098</v>
      </c>
    </row>
    <row r="268" spans="1:12" ht="14.25">
      <c r="A268" s="3" t="s">
        <v>3101</v>
      </c>
      <c r="B268" s="3" t="s">
        <v>3102</v>
      </c>
      <c r="C268" s="3" t="s">
        <v>14</v>
      </c>
      <c r="D268" s="3">
        <v>32</v>
      </c>
      <c r="E268" s="3">
        <v>516</v>
      </c>
      <c r="F268" s="3">
        <v>583</v>
      </c>
      <c r="G268" s="3">
        <v>14742</v>
      </c>
      <c r="H268" s="3">
        <v>1.56815190075392</v>
      </c>
      <c r="I268" s="3">
        <v>8.0720357814825505E-3</v>
      </c>
      <c r="J268" s="3">
        <v>0.13544494685306499</v>
      </c>
      <c r="K268" s="3">
        <v>2.0930169216390899</v>
      </c>
      <c r="L268" s="3" t="s">
        <v>3103</v>
      </c>
    </row>
    <row r="269" spans="1:12" ht="14.25">
      <c r="A269" s="3" t="s">
        <v>3104</v>
      </c>
      <c r="B269" s="3" t="s">
        <v>3105</v>
      </c>
      <c r="C269" s="3" t="s">
        <v>14</v>
      </c>
      <c r="D269" s="3">
        <v>6</v>
      </c>
      <c r="E269" s="3">
        <v>45</v>
      </c>
      <c r="F269" s="3">
        <v>583</v>
      </c>
      <c r="G269" s="3">
        <v>14742</v>
      </c>
      <c r="H269" s="3">
        <v>3.3715265866209299</v>
      </c>
      <c r="I269" s="3">
        <v>8.1792437133540903E-3</v>
      </c>
      <c r="J269" s="3">
        <v>0.13617162775904301</v>
      </c>
      <c r="K269" s="3">
        <v>2.0872868511332698</v>
      </c>
      <c r="L269" s="3" t="s">
        <v>3106</v>
      </c>
    </row>
    <row r="270" spans="1:12" ht="14.25">
      <c r="A270" s="3" t="s">
        <v>3107</v>
      </c>
      <c r="B270" s="3" t="s">
        <v>3108</v>
      </c>
      <c r="C270" s="3" t="s">
        <v>14</v>
      </c>
      <c r="D270" s="3">
        <v>6</v>
      </c>
      <c r="E270" s="3">
        <v>45</v>
      </c>
      <c r="F270" s="3">
        <v>583</v>
      </c>
      <c r="G270" s="3">
        <v>14742</v>
      </c>
      <c r="H270" s="3">
        <v>3.3715265866209299</v>
      </c>
      <c r="I270" s="3">
        <v>8.1792437133540903E-3</v>
      </c>
      <c r="J270" s="3">
        <v>0.13617162775904301</v>
      </c>
      <c r="K270" s="3">
        <v>2.0872868511332698</v>
      </c>
      <c r="L270" s="3" t="s">
        <v>3109</v>
      </c>
    </row>
    <row r="271" spans="1:12" ht="14.25">
      <c r="A271" s="3" t="s">
        <v>3110</v>
      </c>
      <c r="B271" s="3" t="s">
        <v>3111</v>
      </c>
      <c r="C271" s="3" t="s">
        <v>14</v>
      </c>
      <c r="D271" s="3">
        <v>16</v>
      </c>
      <c r="E271" s="3">
        <v>207</v>
      </c>
      <c r="F271" s="3">
        <v>583</v>
      </c>
      <c r="G271" s="3">
        <v>14742</v>
      </c>
      <c r="H271" s="3">
        <v>1.95450816615706</v>
      </c>
      <c r="I271" s="3">
        <v>8.2115196814740807E-3</v>
      </c>
      <c r="J271" s="3">
        <v>0.136177030670983</v>
      </c>
      <c r="K271" s="3">
        <v>2.0855764618569799</v>
      </c>
      <c r="L271" s="3" t="s">
        <v>3112</v>
      </c>
    </row>
    <row r="272" spans="1:12" ht="14.25">
      <c r="A272" s="3" t="s">
        <v>3113</v>
      </c>
      <c r="B272" s="3" t="s">
        <v>3114</v>
      </c>
      <c r="C272" s="3" t="s">
        <v>14</v>
      </c>
      <c r="D272" s="3">
        <v>26</v>
      </c>
      <c r="E272" s="3">
        <v>397</v>
      </c>
      <c r="F272" s="3">
        <v>583</v>
      </c>
      <c r="G272" s="3">
        <v>14742</v>
      </c>
      <c r="H272" s="3">
        <v>1.65603950728232</v>
      </c>
      <c r="I272" s="3">
        <v>8.3347215179224495E-3</v>
      </c>
      <c r="J272" s="3">
        <v>0.13736400385528699</v>
      </c>
      <c r="K272" s="3">
        <v>2.0791089063638801</v>
      </c>
      <c r="L272" s="3" t="s">
        <v>3115</v>
      </c>
    </row>
    <row r="273" spans="1:12" ht="14.25">
      <c r="A273" s="3" t="s">
        <v>3116</v>
      </c>
      <c r="B273" s="3" t="s">
        <v>3117</v>
      </c>
      <c r="C273" s="3" t="s">
        <v>14</v>
      </c>
      <c r="D273" s="3">
        <v>91</v>
      </c>
      <c r="E273" s="3">
        <v>1806</v>
      </c>
      <c r="F273" s="3">
        <v>583</v>
      </c>
      <c r="G273" s="3">
        <v>14742</v>
      </c>
      <c r="H273" s="3">
        <v>1.2741234193625601</v>
      </c>
      <c r="I273" s="3">
        <v>8.3744872140393296E-3</v>
      </c>
      <c r="J273" s="3">
        <v>0.13736400385528699</v>
      </c>
      <c r="K273" s="3">
        <v>2.0770417761634898</v>
      </c>
      <c r="L273" s="3" t="s">
        <v>3118</v>
      </c>
    </row>
    <row r="274" spans="1:12" ht="14.25">
      <c r="A274" s="3" t="s">
        <v>3119</v>
      </c>
      <c r="B274" s="3" t="s">
        <v>3120</v>
      </c>
      <c r="C274" s="3" t="s">
        <v>14</v>
      </c>
      <c r="D274" s="3">
        <v>7</v>
      </c>
      <c r="E274" s="3">
        <v>59</v>
      </c>
      <c r="F274" s="3">
        <v>583</v>
      </c>
      <c r="G274" s="3">
        <v>14742</v>
      </c>
      <c r="H274" s="3">
        <v>3.00008721690845</v>
      </c>
      <c r="I274" s="3">
        <v>8.3797843740907006E-3</v>
      </c>
      <c r="J274" s="3">
        <v>0.13736400385528699</v>
      </c>
      <c r="K274" s="3">
        <v>2.0767671563515102</v>
      </c>
      <c r="L274" s="3" t="s">
        <v>3121</v>
      </c>
    </row>
    <row r="275" spans="1:12" ht="14.25">
      <c r="A275" s="3" t="s">
        <v>3122</v>
      </c>
      <c r="B275" s="3" t="s">
        <v>3123</v>
      </c>
      <c r="C275" s="3" t="s">
        <v>14</v>
      </c>
      <c r="D275" s="3">
        <v>4</v>
      </c>
      <c r="E275" s="3">
        <v>21</v>
      </c>
      <c r="F275" s="3">
        <v>583</v>
      </c>
      <c r="G275" s="3">
        <v>14742</v>
      </c>
      <c r="H275" s="3">
        <v>4.8164665523156103</v>
      </c>
      <c r="I275" s="3">
        <v>8.4727290824098706E-3</v>
      </c>
      <c r="J275" s="3">
        <v>0.13782737156194999</v>
      </c>
      <c r="K275" s="3">
        <v>2.0719766800436701</v>
      </c>
      <c r="L275" s="3" t="s">
        <v>3124</v>
      </c>
    </row>
    <row r="276" spans="1:12" ht="14.25">
      <c r="A276" s="3" t="s">
        <v>3125</v>
      </c>
      <c r="B276" s="3" t="s">
        <v>3126</v>
      </c>
      <c r="C276" s="3" t="s">
        <v>14</v>
      </c>
      <c r="D276" s="3">
        <v>4</v>
      </c>
      <c r="E276" s="3">
        <v>21</v>
      </c>
      <c r="F276" s="3">
        <v>583</v>
      </c>
      <c r="G276" s="3">
        <v>14742</v>
      </c>
      <c r="H276" s="3">
        <v>4.8164665523156103</v>
      </c>
      <c r="I276" s="3">
        <v>8.4727290824098706E-3</v>
      </c>
      <c r="J276" s="3">
        <v>0.13782737156194999</v>
      </c>
      <c r="K276" s="3">
        <v>2.0719766800436701</v>
      </c>
      <c r="L276" s="3" t="s">
        <v>3127</v>
      </c>
    </row>
    <row r="277" spans="1:12" ht="14.25">
      <c r="A277" s="3" t="s">
        <v>3128</v>
      </c>
      <c r="B277" s="3" t="s">
        <v>3129</v>
      </c>
      <c r="C277" s="3" t="s">
        <v>14</v>
      </c>
      <c r="D277" s="3">
        <v>62</v>
      </c>
      <c r="E277" s="3">
        <v>1157</v>
      </c>
      <c r="F277" s="3">
        <v>583</v>
      </c>
      <c r="G277" s="3">
        <v>14742</v>
      </c>
      <c r="H277" s="3">
        <v>1.3550214890049501</v>
      </c>
      <c r="I277" s="3">
        <v>8.5568609132890792E-3</v>
      </c>
      <c r="J277" s="3">
        <v>0.13866669662524</v>
      </c>
      <c r="K277" s="3">
        <v>2.0676855271531598</v>
      </c>
      <c r="L277" s="3" t="s">
        <v>3130</v>
      </c>
    </row>
    <row r="278" spans="1:12" ht="14.25">
      <c r="A278" s="3" t="s">
        <v>3131</v>
      </c>
      <c r="B278" s="3" t="s">
        <v>3132</v>
      </c>
      <c r="C278" s="3" t="s">
        <v>14</v>
      </c>
      <c r="D278" s="3">
        <v>5</v>
      </c>
      <c r="E278" s="3">
        <v>33</v>
      </c>
      <c r="F278" s="3">
        <v>583</v>
      </c>
      <c r="G278" s="3">
        <v>14742</v>
      </c>
      <c r="H278" s="3">
        <v>3.8312802120692302</v>
      </c>
      <c r="I278" s="3">
        <v>9.0163693622181598E-3</v>
      </c>
      <c r="J278" s="3">
        <v>0.14555972053702201</v>
      </c>
      <c r="K278" s="3">
        <v>2.0449683054038901</v>
      </c>
      <c r="L278" s="3" t="s">
        <v>2880</v>
      </c>
    </row>
    <row r="279" spans="1:12" ht="14.25">
      <c r="A279" s="3" t="s">
        <v>3133</v>
      </c>
      <c r="B279" s="3" t="s">
        <v>3134</v>
      </c>
      <c r="C279" s="3" t="s">
        <v>14</v>
      </c>
      <c r="D279" s="3">
        <v>11</v>
      </c>
      <c r="E279" s="3">
        <v>123</v>
      </c>
      <c r="F279" s="3">
        <v>583</v>
      </c>
      <c r="G279" s="3">
        <v>14742</v>
      </c>
      <c r="H279" s="3">
        <v>2.2613897837091601</v>
      </c>
      <c r="I279" s="3">
        <v>9.5233043671528496E-3</v>
      </c>
      <c r="J279" s="3">
        <v>0.153163483821907</v>
      </c>
      <c r="K279" s="3">
        <v>2.0212123352894702</v>
      </c>
      <c r="L279" s="3" t="s">
        <v>3135</v>
      </c>
    </row>
    <row r="280" spans="1:12" ht="14.25">
      <c r="A280" s="3" t="s">
        <v>3136</v>
      </c>
      <c r="B280" s="3" t="s">
        <v>3137</v>
      </c>
      <c r="C280" s="3" t="s">
        <v>14</v>
      </c>
      <c r="D280" s="3">
        <v>12</v>
      </c>
      <c r="E280" s="3">
        <v>140</v>
      </c>
      <c r="F280" s="3">
        <v>583</v>
      </c>
      <c r="G280" s="3">
        <v>14742</v>
      </c>
      <c r="H280" s="3">
        <v>2.1674099485420202</v>
      </c>
      <c r="I280" s="3">
        <v>9.6086500519074799E-3</v>
      </c>
      <c r="J280" s="3">
        <v>0.15395513729785601</v>
      </c>
      <c r="K280" s="3">
        <v>2.01733762338133</v>
      </c>
      <c r="L280" s="3" t="s">
        <v>3138</v>
      </c>
    </row>
    <row r="281" spans="1:12" ht="14.25">
      <c r="A281" s="3" t="s">
        <v>3139</v>
      </c>
      <c r="B281" s="3" t="s">
        <v>3140</v>
      </c>
      <c r="C281" s="3" t="s">
        <v>14</v>
      </c>
      <c r="D281" s="3">
        <v>158</v>
      </c>
      <c r="E281" s="3">
        <v>3387</v>
      </c>
      <c r="F281" s="3">
        <v>583</v>
      </c>
      <c r="G281" s="3">
        <v>14742</v>
      </c>
      <c r="H281" s="3">
        <v>1.1795863611295501</v>
      </c>
      <c r="I281" s="3">
        <v>9.8692142411932506E-3</v>
      </c>
      <c r="J281" s="3">
        <v>0.15728191326041399</v>
      </c>
      <c r="K281" s="3">
        <v>2.0057174232470998</v>
      </c>
      <c r="L281" s="3" t="s">
        <v>3141</v>
      </c>
    </row>
    <row r="282" spans="1:12" ht="14.25">
      <c r="A282" s="3" t="s">
        <v>3142</v>
      </c>
      <c r="B282" s="3" t="s">
        <v>3143</v>
      </c>
      <c r="C282" s="3" t="s">
        <v>14</v>
      </c>
      <c r="D282" s="3">
        <v>7</v>
      </c>
      <c r="E282" s="3">
        <v>61</v>
      </c>
      <c r="F282" s="3">
        <v>583</v>
      </c>
      <c r="G282" s="3">
        <v>14742</v>
      </c>
      <c r="H282" s="3">
        <v>2.9017237015999799</v>
      </c>
      <c r="I282" s="3">
        <v>1.00182281813966E-2</v>
      </c>
      <c r="J282" s="3">
        <v>0.15728191326041399</v>
      </c>
      <c r="K282" s="3">
        <v>1.99920908077259</v>
      </c>
      <c r="L282" s="3" t="s">
        <v>3144</v>
      </c>
    </row>
    <row r="283" spans="1:12" ht="14.25">
      <c r="A283" s="3" t="s">
        <v>3145</v>
      </c>
      <c r="B283" s="3" t="s">
        <v>3146</v>
      </c>
      <c r="C283" s="3" t="s">
        <v>14</v>
      </c>
      <c r="D283" s="3">
        <v>23</v>
      </c>
      <c r="E283" s="3">
        <v>344</v>
      </c>
      <c r="F283" s="3">
        <v>583</v>
      </c>
      <c r="G283" s="3">
        <v>14742</v>
      </c>
      <c r="H283" s="3">
        <v>1.69066376800032</v>
      </c>
      <c r="I283" s="3">
        <v>1.00218298890695E-2</v>
      </c>
      <c r="J283" s="3">
        <v>0.15728191326041399</v>
      </c>
      <c r="K283" s="3">
        <v>1.99905297326241</v>
      </c>
      <c r="L283" s="3" t="s">
        <v>3147</v>
      </c>
    </row>
    <row r="284" spans="1:12" ht="14.25">
      <c r="A284" s="3" t="s">
        <v>3148</v>
      </c>
      <c r="B284" s="3" t="s">
        <v>3149</v>
      </c>
      <c r="C284" s="3" t="s">
        <v>14</v>
      </c>
      <c r="D284" s="3">
        <v>4</v>
      </c>
      <c r="E284" s="3">
        <v>22</v>
      </c>
      <c r="F284" s="3">
        <v>583</v>
      </c>
      <c r="G284" s="3">
        <v>14742</v>
      </c>
      <c r="H284" s="3">
        <v>4.5975362544830798</v>
      </c>
      <c r="I284" s="3">
        <v>1.0037700705498E-2</v>
      </c>
      <c r="J284" s="3">
        <v>0.15728191326041399</v>
      </c>
      <c r="K284" s="3">
        <v>1.99836575783592</v>
      </c>
      <c r="L284" s="3" t="s">
        <v>3150</v>
      </c>
    </row>
    <row r="285" spans="1:12" ht="14.25">
      <c r="A285" s="3" t="s">
        <v>3151</v>
      </c>
      <c r="B285" s="3" t="s">
        <v>3152</v>
      </c>
      <c r="C285" s="3" t="s">
        <v>14</v>
      </c>
      <c r="D285" s="3">
        <v>4</v>
      </c>
      <c r="E285" s="3">
        <v>22</v>
      </c>
      <c r="F285" s="3">
        <v>583</v>
      </c>
      <c r="G285" s="3">
        <v>14742</v>
      </c>
      <c r="H285" s="3">
        <v>4.5975362544830798</v>
      </c>
      <c r="I285" s="3">
        <v>1.0037700705498E-2</v>
      </c>
      <c r="J285" s="3">
        <v>0.15728191326041399</v>
      </c>
      <c r="K285" s="3">
        <v>1.99836575783592</v>
      </c>
      <c r="L285" s="3" t="s">
        <v>3153</v>
      </c>
    </row>
    <row r="286" spans="1:12" ht="14.25">
      <c r="A286" s="3" t="s">
        <v>3154</v>
      </c>
      <c r="B286" s="3" t="s">
        <v>3155</v>
      </c>
      <c r="C286" s="3" t="s">
        <v>14</v>
      </c>
      <c r="D286" s="3">
        <v>4</v>
      </c>
      <c r="E286" s="3">
        <v>22</v>
      </c>
      <c r="F286" s="3">
        <v>583</v>
      </c>
      <c r="G286" s="3">
        <v>14742</v>
      </c>
      <c r="H286" s="3">
        <v>4.5975362544830798</v>
      </c>
      <c r="I286" s="3">
        <v>1.0037700705498E-2</v>
      </c>
      <c r="J286" s="3">
        <v>0.15728191326041399</v>
      </c>
      <c r="K286" s="3">
        <v>1.99836575783592</v>
      </c>
      <c r="L286" s="3" t="s">
        <v>3156</v>
      </c>
    </row>
    <row r="287" spans="1:12" ht="14.25">
      <c r="A287" s="3" t="s">
        <v>3157</v>
      </c>
      <c r="B287" s="3" t="s">
        <v>3158</v>
      </c>
      <c r="C287" s="3" t="s">
        <v>14</v>
      </c>
      <c r="D287" s="3">
        <v>6</v>
      </c>
      <c r="E287" s="3">
        <v>47</v>
      </c>
      <c r="F287" s="3">
        <v>583</v>
      </c>
      <c r="G287" s="3">
        <v>14742</v>
      </c>
      <c r="H287" s="3">
        <v>3.2280573701689699</v>
      </c>
      <c r="I287" s="3">
        <v>1.0092160925014399E-2</v>
      </c>
      <c r="J287" s="3">
        <v>0.15755600682202001</v>
      </c>
      <c r="K287" s="3">
        <v>1.9960158330366899</v>
      </c>
      <c r="L287" s="3" t="s">
        <v>3159</v>
      </c>
    </row>
    <row r="288" spans="1:12" ht="14.25">
      <c r="A288" s="3" t="s">
        <v>3160</v>
      </c>
      <c r="B288" s="3" t="s">
        <v>3161</v>
      </c>
      <c r="C288" s="3" t="s">
        <v>14</v>
      </c>
      <c r="D288" s="3">
        <v>8</v>
      </c>
      <c r="E288" s="3">
        <v>76</v>
      </c>
      <c r="F288" s="3">
        <v>583</v>
      </c>
      <c r="G288" s="3">
        <v>14742</v>
      </c>
      <c r="H288" s="3">
        <v>2.6617315157533601</v>
      </c>
      <c r="I288" s="3">
        <v>1.0133051828637701E-2</v>
      </c>
      <c r="J288" s="3">
        <v>0.15761703245859099</v>
      </c>
      <c r="K288" s="3">
        <v>1.99425973600901</v>
      </c>
      <c r="L288" s="3" t="s">
        <v>3162</v>
      </c>
    </row>
    <row r="289" spans="1:12" ht="14.25">
      <c r="A289" s="3" t="s">
        <v>3163</v>
      </c>
      <c r="B289" s="3" t="s">
        <v>3164</v>
      </c>
      <c r="C289" s="3" t="s">
        <v>14</v>
      </c>
      <c r="D289" s="3">
        <v>5</v>
      </c>
      <c r="E289" s="3">
        <v>34</v>
      </c>
      <c r="F289" s="3">
        <v>583</v>
      </c>
      <c r="G289" s="3">
        <v>14742</v>
      </c>
      <c r="H289" s="3">
        <v>3.7185954999495499</v>
      </c>
      <c r="I289" s="3">
        <v>1.0235119922608E-2</v>
      </c>
      <c r="J289" s="3">
        <v>0.15805101851505499</v>
      </c>
      <c r="K289" s="3">
        <v>1.9899070644404802</v>
      </c>
      <c r="L289" s="3" t="s">
        <v>3165</v>
      </c>
    </row>
    <row r="290" spans="1:12" ht="14.25">
      <c r="A290" s="3" t="s">
        <v>3166</v>
      </c>
      <c r="B290" s="3" t="s">
        <v>3167</v>
      </c>
      <c r="C290" s="3" t="s">
        <v>14</v>
      </c>
      <c r="D290" s="3">
        <v>5</v>
      </c>
      <c r="E290" s="3">
        <v>34</v>
      </c>
      <c r="F290" s="3">
        <v>583</v>
      </c>
      <c r="G290" s="3">
        <v>14742</v>
      </c>
      <c r="H290" s="3">
        <v>3.7185954999495499</v>
      </c>
      <c r="I290" s="3">
        <v>1.0235119922608E-2</v>
      </c>
      <c r="J290" s="3">
        <v>0.15805101851505499</v>
      </c>
      <c r="K290" s="3">
        <v>1.9899070644404802</v>
      </c>
      <c r="L290" s="3" t="s">
        <v>3168</v>
      </c>
    </row>
    <row r="291" spans="1:12" ht="14.25">
      <c r="A291" s="3" t="s">
        <v>3169</v>
      </c>
      <c r="B291" s="3" t="s">
        <v>3170</v>
      </c>
      <c r="C291" s="3" t="s">
        <v>14</v>
      </c>
      <c r="D291" s="3">
        <v>3</v>
      </c>
      <c r="E291" s="3">
        <v>12</v>
      </c>
      <c r="F291" s="3">
        <v>583</v>
      </c>
      <c r="G291" s="3">
        <v>14742</v>
      </c>
      <c r="H291" s="3">
        <v>6.3216123499142398</v>
      </c>
      <c r="I291" s="3">
        <v>1.0362598068364899E-2</v>
      </c>
      <c r="J291" s="3">
        <v>0.15886832002651499</v>
      </c>
      <c r="K291" s="3">
        <v>1.9845313463960101</v>
      </c>
      <c r="L291" s="3" t="s">
        <v>3171</v>
      </c>
    </row>
    <row r="292" spans="1:12" ht="14.25">
      <c r="A292" s="3" t="s">
        <v>3172</v>
      </c>
      <c r="B292" s="3" t="s">
        <v>3173</v>
      </c>
      <c r="C292" s="3" t="s">
        <v>14</v>
      </c>
      <c r="D292" s="3">
        <v>3</v>
      </c>
      <c r="E292" s="3">
        <v>12</v>
      </c>
      <c r="F292" s="3">
        <v>583</v>
      </c>
      <c r="G292" s="3">
        <v>14742</v>
      </c>
      <c r="H292" s="3">
        <v>6.3216123499142398</v>
      </c>
      <c r="I292" s="3">
        <v>1.0362598068364899E-2</v>
      </c>
      <c r="J292" s="3">
        <v>0.15886832002651499</v>
      </c>
      <c r="K292" s="3">
        <v>1.9845313463960101</v>
      </c>
      <c r="L292" s="3" t="s">
        <v>3174</v>
      </c>
    </row>
    <row r="293" spans="1:12" ht="14.25">
      <c r="A293" s="3" t="s">
        <v>3175</v>
      </c>
      <c r="B293" s="3" t="s">
        <v>3176</v>
      </c>
      <c r="C293" s="3" t="s">
        <v>14</v>
      </c>
      <c r="D293" s="3">
        <v>160</v>
      </c>
      <c r="E293" s="3">
        <v>3442</v>
      </c>
      <c r="F293" s="3">
        <v>583</v>
      </c>
      <c r="G293" s="3">
        <v>14742</v>
      </c>
      <c r="H293" s="3">
        <v>1.17543053571909</v>
      </c>
      <c r="I293" s="3">
        <v>1.06610397623325E-2</v>
      </c>
      <c r="J293" s="3">
        <v>0.162784028980998</v>
      </c>
      <c r="K293" s="3">
        <v>1.97220043686456</v>
      </c>
      <c r="L293" s="3" t="s">
        <v>3177</v>
      </c>
    </row>
    <row r="294" spans="1:12" ht="14.25">
      <c r="A294" s="3" t="s">
        <v>3178</v>
      </c>
      <c r="B294" s="3" t="s">
        <v>3179</v>
      </c>
      <c r="C294" s="3" t="s">
        <v>14</v>
      </c>
      <c r="D294" s="3">
        <v>14</v>
      </c>
      <c r="E294" s="3">
        <v>177</v>
      </c>
      <c r="F294" s="3">
        <v>583</v>
      </c>
      <c r="G294" s="3">
        <v>14742</v>
      </c>
      <c r="H294" s="3">
        <v>2.0000581446056298</v>
      </c>
      <c r="I294" s="3">
        <v>1.0694398900675601E-2</v>
      </c>
      <c r="J294" s="3">
        <v>0.162784028980998</v>
      </c>
      <c r="K294" s="3">
        <v>1.97084362076576</v>
      </c>
      <c r="L294" s="3" t="s">
        <v>3180</v>
      </c>
    </row>
    <row r="295" spans="1:12" ht="14.25">
      <c r="A295" s="3" t="s">
        <v>3181</v>
      </c>
      <c r="B295" s="3" t="s">
        <v>3182</v>
      </c>
      <c r="C295" s="3" t="s">
        <v>14</v>
      </c>
      <c r="D295" s="3">
        <v>13</v>
      </c>
      <c r="E295" s="3">
        <v>160</v>
      </c>
      <c r="F295" s="3">
        <v>583</v>
      </c>
      <c r="G295" s="3">
        <v>14742</v>
      </c>
      <c r="H295" s="3">
        <v>2.0545240137221299</v>
      </c>
      <c r="I295" s="3">
        <v>1.1043940733319201E-2</v>
      </c>
      <c r="J295" s="3">
        <v>0.16750631816870601</v>
      </c>
      <c r="K295" s="3">
        <v>1.9568759326432001</v>
      </c>
      <c r="L295" s="3" t="s">
        <v>3183</v>
      </c>
    </row>
    <row r="296" spans="1:12" ht="14.25">
      <c r="A296" s="3" t="s">
        <v>3184</v>
      </c>
      <c r="B296" s="3" t="s">
        <v>3185</v>
      </c>
      <c r="C296" s="3" t="s">
        <v>14</v>
      </c>
      <c r="D296" s="3">
        <v>18</v>
      </c>
      <c r="E296" s="3">
        <v>252</v>
      </c>
      <c r="F296" s="3">
        <v>583</v>
      </c>
      <c r="G296" s="3">
        <v>14742</v>
      </c>
      <c r="H296" s="3">
        <v>1.8061749571183499</v>
      </c>
      <c r="I296" s="3">
        <v>1.1464200734086299E-2</v>
      </c>
      <c r="J296" s="3">
        <v>0.171917645898407</v>
      </c>
      <c r="K296" s="3">
        <v>1.94065621820189</v>
      </c>
      <c r="L296" s="3" t="s">
        <v>3186</v>
      </c>
    </row>
    <row r="297" spans="1:12" ht="14.25">
      <c r="A297" s="3" t="s">
        <v>3187</v>
      </c>
      <c r="B297" s="3" t="s">
        <v>3188</v>
      </c>
      <c r="C297" s="3" t="s">
        <v>14</v>
      </c>
      <c r="D297" s="3">
        <v>5</v>
      </c>
      <c r="E297" s="3">
        <v>35</v>
      </c>
      <c r="F297" s="3">
        <v>583</v>
      </c>
      <c r="G297" s="3">
        <v>14742</v>
      </c>
      <c r="H297" s="3">
        <v>3.6123499142367099</v>
      </c>
      <c r="I297" s="3">
        <v>1.1562089699197701E-2</v>
      </c>
      <c r="J297" s="3">
        <v>0.171917645898407</v>
      </c>
      <c r="K297" s="3">
        <v>1.93696366567224</v>
      </c>
      <c r="L297" s="3" t="s">
        <v>3189</v>
      </c>
    </row>
    <row r="298" spans="1:12" ht="14.25">
      <c r="A298" s="3" t="s">
        <v>3190</v>
      </c>
      <c r="B298" s="3" t="s">
        <v>3191</v>
      </c>
      <c r="C298" s="3" t="s">
        <v>14</v>
      </c>
      <c r="D298" s="3">
        <v>35</v>
      </c>
      <c r="E298" s="3">
        <v>592</v>
      </c>
      <c r="F298" s="3">
        <v>583</v>
      </c>
      <c r="G298" s="3">
        <v>14742</v>
      </c>
      <c r="H298" s="3">
        <v>1.4949758935608</v>
      </c>
      <c r="I298" s="3">
        <v>1.16165705857225E-2</v>
      </c>
      <c r="J298" s="3">
        <v>0.171917645898407</v>
      </c>
      <c r="K298" s="3">
        <v>1.9349220643312401</v>
      </c>
      <c r="L298" s="3" t="s">
        <v>3192</v>
      </c>
    </row>
    <row r="299" spans="1:12" ht="14.25">
      <c r="A299" s="3" t="s">
        <v>3193</v>
      </c>
      <c r="B299" s="3" t="s">
        <v>3194</v>
      </c>
      <c r="C299" s="3" t="s">
        <v>14</v>
      </c>
      <c r="D299" s="3">
        <v>37</v>
      </c>
      <c r="E299" s="3">
        <v>634</v>
      </c>
      <c r="F299" s="3">
        <v>583</v>
      </c>
      <c r="G299" s="3">
        <v>14742</v>
      </c>
      <c r="H299" s="3">
        <v>1.4757076148064801</v>
      </c>
      <c r="I299" s="3">
        <v>1.1673287024647599E-2</v>
      </c>
      <c r="J299" s="3">
        <v>0.171917645898407</v>
      </c>
      <c r="K299" s="3">
        <v>1.93280683584316</v>
      </c>
      <c r="L299" s="3" t="s">
        <v>3083</v>
      </c>
    </row>
    <row r="300" spans="1:12" ht="14.25">
      <c r="A300" s="3" t="s">
        <v>3195</v>
      </c>
      <c r="B300" s="3" t="s">
        <v>3196</v>
      </c>
      <c r="C300" s="3" t="s">
        <v>14</v>
      </c>
      <c r="D300" s="3">
        <v>4</v>
      </c>
      <c r="E300" s="3">
        <v>23</v>
      </c>
      <c r="F300" s="3">
        <v>583</v>
      </c>
      <c r="G300" s="3">
        <v>14742</v>
      </c>
      <c r="H300" s="3">
        <v>4.3976433738533798</v>
      </c>
      <c r="I300" s="3">
        <v>1.1778496621852401E-2</v>
      </c>
      <c r="J300" s="3">
        <v>0.171917645898407</v>
      </c>
      <c r="K300" s="3">
        <v>1.9289101382840399</v>
      </c>
      <c r="L300" s="3" t="s">
        <v>3197</v>
      </c>
    </row>
    <row r="301" spans="1:12" ht="14.25">
      <c r="A301" s="3" t="s">
        <v>3198</v>
      </c>
      <c r="B301" s="3" t="s">
        <v>3199</v>
      </c>
      <c r="C301" s="3" t="s">
        <v>14</v>
      </c>
      <c r="D301" s="3">
        <v>4</v>
      </c>
      <c r="E301" s="3">
        <v>23</v>
      </c>
      <c r="F301" s="3">
        <v>583</v>
      </c>
      <c r="G301" s="3">
        <v>14742</v>
      </c>
      <c r="H301" s="3">
        <v>4.3976433738533798</v>
      </c>
      <c r="I301" s="3">
        <v>1.1778496621852401E-2</v>
      </c>
      <c r="J301" s="3">
        <v>0.171917645898407</v>
      </c>
      <c r="K301" s="3">
        <v>1.9289101382840399</v>
      </c>
      <c r="L301" s="3" t="s">
        <v>3200</v>
      </c>
    </row>
    <row r="302" spans="1:12" ht="14.25">
      <c r="A302" s="3" t="s">
        <v>3201</v>
      </c>
      <c r="B302" s="3" t="s">
        <v>3202</v>
      </c>
      <c r="C302" s="3" t="s">
        <v>14</v>
      </c>
      <c r="D302" s="3">
        <v>4</v>
      </c>
      <c r="E302" s="3">
        <v>23</v>
      </c>
      <c r="F302" s="3">
        <v>583</v>
      </c>
      <c r="G302" s="3">
        <v>14742</v>
      </c>
      <c r="H302" s="3">
        <v>4.3976433738533798</v>
      </c>
      <c r="I302" s="3">
        <v>1.1778496621852401E-2</v>
      </c>
      <c r="J302" s="3">
        <v>0.171917645898407</v>
      </c>
      <c r="K302" s="3">
        <v>1.9289101382840399</v>
      </c>
      <c r="L302" s="3" t="s">
        <v>3203</v>
      </c>
    </row>
    <row r="303" spans="1:12" ht="14.25">
      <c r="A303" s="3" t="s">
        <v>3204</v>
      </c>
      <c r="B303" s="3" t="s">
        <v>3205</v>
      </c>
      <c r="C303" s="3" t="s">
        <v>14</v>
      </c>
      <c r="D303" s="3">
        <v>4</v>
      </c>
      <c r="E303" s="3">
        <v>23</v>
      </c>
      <c r="F303" s="3">
        <v>583</v>
      </c>
      <c r="G303" s="3">
        <v>14742</v>
      </c>
      <c r="H303" s="3">
        <v>4.3976433738533798</v>
      </c>
      <c r="I303" s="3">
        <v>1.1778496621852401E-2</v>
      </c>
      <c r="J303" s="3">
        <v>0.171917645898407</v>
      </c>
      <c r="K303" s="3">
        <v>1.9289101382840399</v>
      </c>
      <c r="L303" s="3" t="s">
        <v>3206</v>
      </c>
    </row>
    <row r="304" spans="1:12" ht="14.25">
      <c r="A304" s="3" t="s">
        <v>3207</v>
      </c>
      <c r="B304" s="3" t="s">
        <v>3208</v>
      </c>
      <c r="C304" s="3" t="s">
        <v>14</v>
      </c>
      <c r="D304" s="3">
        <v>4</v>
      </c>
      <c r="E304" s="3">
        <v>23</v>
      </c>
      <c r="F304" s="3">
        <v>583</v>
      </c>
      <c r="G304" s="3">
        <v>14742</v>
      </c>
      <c r="H304" s="3">
        <v>4.3976433738533798</v>
      </c>
      <c r="I304" s="3">
        <v>1.1778496621852401E-2</v>
      </c>
      <c r="J304" s="3">
        <v>0.171917645898407</v>
      </c>
      <c r="K304" s="3">
        <v>1.9289101382840399</v>
      </c>
      <c r="L304" s="3" t="s">
        <v>3209</v>
      </c>
    </row>
    <row r="305" spans="1:12" ht="14.25">
      <c r="A305" s="3" t="s">
        <v>3210</v>
      </c>
      <c r="B305" s="3" t="s">
        <v>3211</v>
      </c>
      <c r="C305" s="3" t="s">
        <v>14</v>
      </c>
      <c r="D305" s="3">
        <v>4</v>
      </c>
      <c r="E305" s="3">
        <v>23</v>
      </c>
      <c r="F305" s="3">
        <v>583</v>
      </c>
      <c r="G305" s="3">
        <v>14742</v>
      </c>
      <c r="H305" s="3">
        <v>4.3976433738533798</v>
      </c>
      <c r="I305" s="3">
        <v>1.1778496621852401E-2</v>
      </c>
      <c r="J305" s="3">
        <v>0.171917645898407</v>
      </c>
      <c r="K305" s="3">
        <v>1.9289101382840399</v>
      </c>
      <c r="L305" s="3" t="s">
        <v>3212</v>
      </c>
    </row>
    <row r="306" spans="1:12" ht="14.25">
      <c r="A306" s="3" t="s">
        <v>3213</v>
      </c>
      <c r="B306" s="3" t="s">
        <v>3214</v>
      </c>
      <c r="C306" s="3" t="s">
        <v>14</v>
      </c>
      <c r="D306" s="3">
        <v>4</v>
      </c>
      <c r="E306" s="3">
        <v>23</v>
      </c>
      <c r="F306" s="3">
        <v>583</v>
      </c>
      <c r="G306" s="3">
        <v>14742</v>
      </c>
      <c r="H306" s="3">
        <v>4.3976433738533798</v>
      </c>
      <c r="I306" s="3">
        <v>1.1778496621852401E-2</v>
      </c>
      <c r="J306" s="3">
        <v>0.171917645898407</v>
      </c>
      <c r="K306" s="3">
        <v>1.9289101382840399</v>
      </c>
      <c r="L306" s="3" t="s">
        <v>3215</v>
      </c>
    </row>
    <row r="307" spans="1:12" ht="14.25">
      <c r="A307" s="3" t="s">
        <v>3216</v>
      </c>
      <c r="B307" s="3" t="s">
        <v>3217</v>
      </c>
      <c r="C307" s="3" t="s">
        <v>14</v>
      </c>
      <c r="D307" s="3">
        <v>22</v>
      </c>
      <c r="E307" s="3">
        <v>330</v>
      </c>
      <c r="F307" s="3">
        <v>583</v>
      </c>
      <c r="G307" s="3">
        <v>14742</v>
      </c>
      <c r="H307" s="3">
        <v>1.68576329331046</v>
      </c>
      <c r="I307" s="3">
        <v>1.1988513727914899E-2</v>
      </c>
      <c r="J307" s="3">
        <v>0.17438582084769</v>
      </c>
      <c r="K307" s="3">
        <v>1.9212346550808901</v>
      </c>
      <c r="L307" s="3" t="s">
        <v>3218</v>
      </c>
    </row>
    <row r="308" spans="1:12" ht="14.25">
      <c r="A308" s="3" t="s">
        <v>3219</v>
      </c>
      <c r="B308" s="3" t="s">
        <v>3220</v>
      </c>
      <c r="C308" s="3" t="s">
        <v>14</v>
      </c>
      <c r="D308" s="3">
        <v>92</v>
      </c>
      <c r="E308" s="3">
        <v>1855</v>
      </c>
      <c r="F308" s="3">
        <v>583</v>
      </c>
      <c r="G308" s="3">
        <v>14742</v>
      </c>
      <c r="H308" s="3">
        <v>1.2540988381500999</v>
      </c>
      <c r="I308" s="3">
        <v>1.2075670361427799E-2</v>
      </c>
      <c r="J308" s="3">
        <v>0.175056146531991</v>
      </c>
      <c r="K308" s="3">
        <v>1.91808875074722</v>
      </c>
      <c r="L308" s="3" t="s">
        <v>3221</v>
      </c>
    </row>
    <row r="309" spans="1:12" ht="14.25">
      <c r="A309" s="3" t="s">
        <v>3222</v>
      </c>
      <c r="B309" s="3" t="s">
        <v>3223</v>
      </c>
      <c r="C309" s="3" t="s">
        <v>14</v>
      </c>
      <c r="D309" s="3">
        <v>24</v>
      </c>
      <c r="E309" s="3">
        <v>370</v>
      </c>
      <c r="F309" s="3">
        <v>583</v>
      </c>
      <c r="G309" s="3">
        <v>14742</v>
      </c>
      <c r="H309" s="3">
        <v>1.64020212322099</v>
      </c>
      <c r="I309" s="3">
        <v>1.22429681260482E-2</v>
      </c>
      <c r="J309" s="3">
        <v>0.17687976323124499</v>
      </c>
      <c r="K309" s="3">
        <v>1.9121132811694399</v>
      </c>
      <c r="L309" s="3" t="s">
        <v>3224</v>
      </c>
    </row>
    <row r="310" spans="1:12" ht="14.25">
      <c r="A310" s="3" t="s">
        <v>3225</v>
      </c>
      <c r="B310" s="3" t="s">
        <v>3226</v>
      </c>
      <c r="C310" s="3" t="s">
        <v>14</v>
      </c>
      <c r="D310" s="3">
        <v>42</v>
      </c>
      <c r="E310" s="3">
        <v>743</v>
      </c>
      <c r="F310" s="3">
        <v>583</v>
      </c>
      <c r="G310" s="3">
        <v>14742</v>
      </c>
      <c r="H310" s="3">
        <v>1.42938206566029</v>
      </c>
      <c r="I310" s="3">
        <v>1.2532185388978E-2</v>
      </c>
      <c r="J310" s="3">
        <v>0.18044653421562201</v>
      </c>
      <c r="K310" s="3">
        <v>1.9019731892120801</v>
      </c>
      <c r="L310" s="3" t="s">
        <v>3227</v>
      </c>
    </row>
    <row r="311" spans="1:12" ht="14.25">
      <c r="A311" s="3" t="s">
        <v>3228</v>
      </c>
      <c r="B311" s="3" t="s">
        <v>3229</v>
      </c>
      <c r="C311" s="3" t="s">
        <v>14</v>
      </c>
      <c r="D311" s="3">
        <v>47</v>
      </c>
      <c r="E311" s="3">
        <v>851</v>
      </c>
      <c r="F311" s="3">
        <v>583</v>
      </c>
      <c r="G311" s="3">
        <v>14742</v>
      </c>
      <c r="H311" s="3">
        <v>1.39654890926425</v>
      </c>
      <c r="I311" s="3">
        <v>1.26963710833573E-2</v>
      </c>
      <c r="J311" s="3">
        <v>0.181011187767735</v>
      </c>
      <c r="K311" s="3">
        <v>1.89632039271987</v>
      </c>
      <c r="L311" s="3" t="s">
        <v>3230</v>
      </c>
    </row>
    <row r="312" spans="1:12" ht="14.25">
      <c r="A312" s="3" t="s">
        <v>3231</v>
      </c>
      <c r="B312" s="3" t="s">
        <v>3232</v>
      </c>
      <c r="C312" s="3" t="s">
        <v>14</v>
      </c>
      <c r="D312" s="3">
        <v>14</v>
      </c>
      <c r="E312" s="3">
        <v>181</v>
      </c>
      <c r="F312" s="3">
        <v>583</v>
      </c>
      <c r="G312" s="3">
        <v>14742</v>
      </c>
      <c r="H312" s="3">
        <v>1.9558579646143501</v>
      </c>
      <c r="I312" s="3">
        <v>1.2835853977668199E-2</v>
      </c>
      <c r="J312" s="3">
        <v>0.181011187767735</v>
      </c>
      <c r="K312" s="3">
        <v>1.89157523213852</v>
      </c>
      <c r="L312" s="3" t="s">
        <v>3233</v>
      </c>
    </row>
    <row r="313" spans="1:12" ht="14.25">
      <c r="A313" s="3" t="s">
        <v>3234</v>
      </c>
      <c r="B313" s="3" t="s">
        <v>3235</v>
      </c>
      <c r="C313" s="3" t="s">
        <v>14</v>
      </c>
      <c r="D313" s="3">
        <v>14</v>
      </c>
      <c r="E313" s="3">
        <v>181</v>
      </c>
      <c r="F313" s="3">
        <v>583</v>
      </c>
      <c r="G313" s="3">
        <v>14742</v>
      </c>
      <c r="H313" s="3">
        <v>1.9558579646143501</v>
      </c>
      <c r="I313" s="3">
        <v>1.2835853977668199E-2</v>
      </c>
      <c r="J313" s="3">
        <v>0.181011187767735</v>
      </c>
      <c r="K313" s="3">
        <v>1.89157523213852</v>
      </c>
      <c r="L313" s="3" t="s">
        <v>3236</v>
      </c>
    </row>
    <row r="314" spans="1:12" ht="14.25">
      <c r="A314" s="3" t="s">
        <v>3237</v>
      </c>
      <c r="B314" s="3" t="s">
        <v>3238</v>
      </c>
      <c r="C314" s="3" t="s">
        <v>14</v>
      </c>
      <c r="D314" s="3">
        <v>14</v>
      </c>
      <c r="E314" s="3">
        <v>181</v>
      </c>
      <c r="F314" s="3">
        <v>583</v>
      </c>
      <c r="G314" s="3">
        <v>14742</v>
      </c>
      <c r="H314" s="3">
        <v>1.9558579646143501</v>
      </c>
      <c r="I314" s="3">
        <v>1.2835853977668199E-2</v>
      </c>
      <c r="J314" s="3">
        <v>0.181011187767735</v>
      </c>
      <c r="K314" s="3">
        <v>1.89157523213852</v>
      </c>
      <c r="L314" s="3" t="s">
        <v>3239</v>
      </c>
    </row>
    <row r="315" spans="1:12" ht="14.25">
      <c r="A315" s="3" t="s">
        <v>3240</v>
      </c>
      <c r="B315" s="3" t="s">
        <v>3241</v>
      </c>
      <c r="C315" s="3" t="s">
        <v>14</v>
      </c>
      <c r="D315" s="3">
        <v>5</v>
      </c>
      <c r="E315" s="3">
        <v>36</v>
      </c>
      <c r="F315" s="3">
        <v>583</v>
      </c>
      <c r="G315" s="3">
        <v>14742</v>
      </c>
      <c r="H315" s="3">
        <v>3.5120068610634601</v>
      </c>
      <c r="I315" s="3">
        <v>1.30014009314401E-2</v>
      </c>
      <c r="J315" s="3">
        <v>0.181011187767735</v>
      </c>
      <c r="K315" s="3">
        <v>1.88600984892289</v>
      </c>
      <c r="L315" s="3" t="s">
        <v>3242</v>
      </c>
    </row>
    <row r="316" spans="1:12" ht="14.25">
      <c r="A316" s="3" t="s">
        <v>3243</v>
      </c>
      <c r="B316" s="3" t="s">
        <v>3244</v>
      </c>
      <c r="C316" s="3" t="s">
        <v>14</v>
      </c>
      <c r="D316" s="3">
        <v>5</v>
      </c>
      <c r="E316" s="3">
        <v>36</v>
      </c>
      <c r="F316" s="3">
        <v>583</v>
      </c>
      <c r="G316" s="3">
        <v>14742</v>
      </c>
      <c r="H316" s="3">
        <v>3.5120068610634601</v>
      </c>
      <c r="I316" s="3">
        <v>1.30014009314401E-2</v>
      </c>
      <c r="J316" s="3">
        <v>0.181011187767735</v>
      </c>
      <c r="K316" s="3">
        <v>1.88600984892289</v>
      </c>
      <c r="L316" s="3" t="s">
        <v>3245</v>
      </c>
    </row>
    <row r="317" spans="1:12" ht="14.25">
      <c r="A317" s="3" t="s">
        <v>3246</v>
      </c>
      <c r="B317" s="3" t="s">
        <v>3247</v>
      </c>
      <c r="C317" s="3" t="s">
        <v>14</v>
      </c>
      <c r="D317" s="3">
        <v>3</v>
      </c>
      <c r="E317" s="3">
        <v>13</v>
      </c>
      <c r="F317" s="3">
        <v>583</v>
      </c>
      <c r="G317" s="3">
        <v>14742</v>
      </c>
      <c r="H317" s="3">
        <v>5.8353344768439097</v>
      </c>
      <c r="I317" s="3">
        <v>1.3081052518175099E-2</v>
      </c>
      <c r="J317" s="3">
        <v>0.181011187767735</v>
      </c>
      <c r="K317" s="3">
        <v>1.8833573107177499</v>
      </c>
      <c r="L317" s="3" t="s">
        <v>3248</v>
      </c>
    </row>
    <row r="318" spans="1:12" ht="14.25">
      <c r="A318" s="3" t="s">
        <v>3249</v>
      </c>
      <c r="B318" s="3" t="s">
        <v>3250</v>
      </c>
      <c r="C318" s="3" t="s">
        <v>14</v>
      </c>
      <c r="D318" s="3">
        <v>3</v>
      </c>
      <c r="E318" s="3">
        <v>13</v>
      </c>
      <c r="F318" s="3">
        <v>583</v>
      </c>
      <c r="G318" s="3">
        <v>14742</v>
      </c>
      <c r="H318" s="3">
        <v>5.8353344768439097</v>
      </c>
      <c r="I318" s="3">
        <v>1.3081052518175099E-2</v>
      </c>
      <c r="J318" s="3">
        <v>0.181011187767735</v>
      </c>
      <c r="K318" s="3">
        <v>1.8833573107177499</v>
      </c>
      <c r="L318" s="3" t="s">
        <v>3251</v>
      </c>
    </row>
    <row r="319" spans="1:12" ht="14.25">
      <c r="A319" s="3" t="s">
        <v>3252</v>
      </c>
      <c r="B319" s="3" t="s">
        <v>3253</v>
      </c>
      <c r="C319" s="3" t="s">
        <v>14</v>
      </c>
      <c r="D319" s="3">
        <v>3</v>
      </c>
      <c r="E319" s="3">
        <v>13</v>
      </c>
      <c r="F319" s="3">
        <v>583</v>
      </c>
      <c r="G319" s="3">
        <v>14742</v>
      </c>
      <c r="H319" s="3">
        <v>5.8353344768439097</v>
      </c>
      <c r="I319" s="3">
        <v>1.3081052518175099E-2</v>
      </c>
      <c r="J319" s="3">
        <v>0.181011187767735</v>
      </c>
      <c r="K319" s="3">
        <v>1.8833573107177499</v>
      </c>
      <c r="L319" s="3" t="s">
        <v>3251</v>
      </c>
    </row>
    <row r="320" spans="1:12" ht="14.25">
      <c r="A320" s="3" t="s">
        <v>3254</v>
      </c>
      <c r="B320" s="3" t="s">
        <v>3255</v>
      </c>
      <c r="C320" s="3" t="s">
        <v>14</v>
      </c>
      <c r="D320" s="3">
        <v>3</v>
      </c>
      <c r="E320" s="3">
        <v>13</v>
      </c>
      <c r="F320" s="3">
        <v>583</v>
      </c>
      <c r="G320" s="3">
        <v>14742</v>
      </c>
      <c r="H320" s="3">
        <v>5.8353344768439097</v>
      </c>
      <c r="I320" s="3">
        <v>1.3081052518175099E-2</v>
      </c>
      <c r="J320" s="3">
        <v>0.181011187767735</v>
      </c>
      <c r="K320" s="3">
        <v>1.8833573107177499</v>
      </c>
      <c r="L320" s="3" t="s">
        <v>3251</v>
      </c>
    </row>
    <row r="321" spans="1:12" ht="14.25">
      <c r="A321" s="3" t="s">
        <v>3256</v>
      </c>
      <c r="B321" s="3" t="s">
        <v>3257</v>
      </c>
      <c r="C321" s="3" t="s">
        <v>14</v>
      </c>
      <c r="D321" s="3">
        <v>3</v>
      </c>
      <c r="E321" s="3">
        <v>13</v>
      </c>
      <c r="F321" s="3">
        <v>583</v>
      </c>
      <c r="G321" s="3">
        <v>14742</v>
      </c>
      <c r="H321" s="3">
        <v>5.8353344768439097</v>
      </c>
      <c r="I321" s="3">
        <v>1.3081052518175099E-2</v>
      </c>
      <c r="J321" s="3">
        <v>0.181011187767735</v>
      </c>
      <c r="K321" s="3">
        <v>1.8833573107177499</v>
      </c>
      <c r="L321" s="3" t="s">
        <v>3258</v>
      </c>
    </row>
    <row r="322" spans="1:12" ht="14.25">
      <c r="A322" s="3" t="s">
        <v>3259</v>
      </c>
      <c r="B322" s="3" t="s">
        <v>3260</v>
      </c>
      <c r="C322" s="3" t="s">
        <v>14</v>
      </c>
      <c r="D322" s="3">
        <v>3</v>
      </c>
      <c r="E322" s="3">
        <v>13</v>
      </c>
      <c r="F322" s="3">
        <v>583</v>
      </c>
      <c r="G322" s="3">
        <v>14742</v>
      </c>
      <c r="H322" s="3">
        <v>5.8353344768439097</v>
      </c>
      <c r="I322" s="3">
        <v>1.3081052518175099E-2</v>
      </c>
      <c r="J322" s="3">
        <v>0.181011187767735</v>
      </c>
      <c r="K322" s="3">
        <v>1.8833573107177499</v>
      </c>
      <c r="L322" s="3" t="s">
        <v>3261</v>
      </c>
    </row>
    <row r="323" spans="1:12" ht="14.25">
      <c r="A323" s="3" t="s">
        <v>3262</v>
      </c>
      <c r="B323" s="3" t="s">
        <v>3263</v>
      </c>
      <c r="C323" s="3" t="s">
        <v>14</v>
      </c>
      <c r="D323" s="3">
        <v>15</v>
      </c>
      <c r="E323" s="3">
        <v>200</v>
      </c>
      <c r="F323" s="3">
        <v>583</v>
      </c>
      <c r="G323" s="3">
        <v>14742</v>
      </c>
      <c r="H323" s="3">
        <v>1.89648370497427</v>
      </c>
      <c r="I323" s="3">
        <v>1.3302281584243601E-2</v>
      </c>
      <c r="J323" s="3">
        <v>0.18192051926967201</v>
      </c>
      <c r="K323" s="3">
        <v>1.8760738632084699</v>
      </c>
      <c r="L323" s="3" t="s">
        <v>3264</v>
      </c>
    </row>
    <row r="324" spans="1:12" ht="14.25">
      <c r="A324" s="3" t="s">
        <v>3265</v>
      </c>
      <c r="B324" s="3" t="s">
        <v>3266</v>
      </c>
      <c r="C324" s="3" t="s">
        <v>14</v>
      </c>
      <c r="D324" s="3">
        <v>15</v>
      </c>
      <c r="E324" s="3">
        <v>200</v>
      </c>
      <c r="F324" s="3">
        <v>583</v>
      </c>
      <c r="G324" s="3">
        <v>14742</v>
      </c>
      <c r="H324" s="3">
        <v>1.89648370497427</v>
      </c>
      <c r="I324" s="3">
        <v>1.3302281584243601E-2</v>
      </c>
      <c r="J324" s="3">
        <v>0.18192051926967201</v>
      </c>
      <c r="K324" s="3">
        <v>1.8760738632084699</v>
      </c>
      <c r="L324" s="3" t="s">
        <v>3267</v>
      </c>
    </row>
    <row r="325" spans="1:12" ht="14.25">
      <c r="A325" s="3" t="s">
        <v>3268</v>
      </c>
      <c r="B325" s="3" t="s">
        <v>3269</v>
      </c>
      <c r="C325" s="3" t="s">
        <v>14</v>
      </c>
      <c r="D325" s="3">
        <v>35</v>
      </c>
      <c r="E325" s="3">
        <v>598</v>
      </c>
      <c r="F325" s="3">
        <v>583</v>
      </c>
      <c r="G325" s="3">
        <v>14742</v>
      </c>
      <c r="H325" s="3">
        <v>1.47997613543143</v>
      </c>
      <c r="I325" s="3">
        <v>1.33879992348118E-2</v>
      </c>
      <c r="J325" s="3">
        <v>0.18192051926967201</v>
      </c>
      <c r="K325" s="3">
        <v>1.87328432113627</v>
      </c>
      <c r="L325" s="3" t="s">
        <v>3270</v>
      </c>
    </row>
    <row r="326" spans="1:12" ht="14.25">
      <c r="A326" s="3" t="s">
        <v>3271</v>
      </c>
      <c r="B326" s="3" t="s">
        <v>3272</v>
      </c>
      <c r="C326" s="3" t="s">
        <v>14</v>
      </c>
      <c r="D326" s="3">
        <v>45</v>
      </c>
      <c r="E326" s="3">
        <v>811</v>
      </c>
      <c r="F326" s="3">
        <v>583</v>
      </c>
      <c r="G326" s="3">
        <v>14742</v>
      </c>
      <c r="H326" s="3">
        <v>1.40307055855063</v>
      </c>
      <c r="I326" s="3">
        <v>1.3513528359240299E-2</v>
      </c>
      <c r="J326" s="3">
        <v>0.18192051926967201</v>
      </c>
      <c r="K326" s="3">
        <v>1.8692312426223601</v>
      </c>
      <c r="L326" s="3" t="s">
        <v>3273</v>
      </c>
    </row>
    <row r="327" spans="1:12" ht="14.25">
      <c r="A327" s="3" t="s">
        <v>3274</v>
      </c>
      <c r="B327" s="3" t="s">
        <v>3275</v>
      </c>
      <c r="C327" s="3" t="s">
        <v>14</v>
      </c>
      <c r="D327" s="3">
        <v>6</v>
      </c>
      <c r="E327" s="3">
        <v>50</v>
      </c>
      <c r="F327" s="3">
        <v>583</v>
      </c>
      <c r="G327" s="3">
        <v>14742</v>
      </c>
      <c r="H327" s="3">
        <v>3.0343739279588302</v>
      </c>
      <c r="I327" s="3">
        <v>1.3527258312035301E-2</v>
      </c>
      <c r="J327" s="3">
        <v>0.18192051926967201</v>
      </c>
      <c r="K327" s="3">
        <v>1.86879021675129</v>
      </c>
      <c r="L327" s="3" t="s">
        <v>3276</v>
      </c>
    </row>
    <row r="328" spans="1:12" ht="14.25">
      <c r="A328" s="3" t="s">
        <v>3277</v>
      </c>
      <c r="B328" s="3" t="s">
        <v>3278</v>
      </c>
      <c r="C328" s="3" t="s">
        <v>14</v>
      </c>
      <c r="D328" s="3">
        <v>6</v>
      </c>
      <c r="E328" s="3">
        <v>50</v>
      </c>
      <c r="F328" s="3">
        <v>583</v>
      </c>
      <c r="G328" s="3">
        <v>14742</v>
      </c>
      <c r="H328" s="3">
        <v>3.0343739279588302</v>
      </c>
      <c r="I328" s="3">
        <v>1.3527258312035301E-2</v>
      </c>
      <c r="J328" s="3">
        <v>0.18192051926967201</v>
      </c>
      <c r="K328" s="3">
        <v>1.86879021675129</v>
      </c>
      <c r="L328" s="3" t="s">
        <v>3279</v>
      </c>
    </row>
    <row r="329" spans="1:12" ht="14.25">
      <c r="A329" s="3" t="s">
        <v>3280</v>
      </c>
      <c r="B329" s="3" t="s">
        <v>3281</v>
      </c>
      <c r="C329" s="3" t="s">
        <v>14</v>
      </c>
      <c r="D329" s="3">
        <v>8</v>
      </c>
      <c r="E329" s="3">
        <v>80</v>
      </c>
      <c r="F329" s="3">
        <v>583</v>
      </c>
      <c r="G329" s="3">
        <v>14742</v>
      </c>
      <c r="H329" s="3">
        <v>2.5286449399656901</v>
      </c>
      <c r="I329" s="3">
        <v>1.35932219740597E-2</v>
      </c>
      <c r="J329" s="3">
        <v>0.18192051926967201</v>
      </c>
      <c r="K329" s="3">
        <v>1.86667759111836</v>
      </c>
      <c r="L329" s="3" t="s">
        <v>3282</v>
      </c>
    </row>
    <row r="330" spans="1:12" ht="14.25">
      <c r="A330" s="3" t="s">
        <v>3283</v>
      </c>
      <c r="B330" s="3" t="s">
        <v>3284</v>
      </c>
      <c r="C330" s="3" t="s">
        <v>14</v>
      </c>
      <c r="D330" s="3">
        <v>9</v>
      </c>
      <c r="E330" s="3">
        <v>96</v>
      </c>
      <c r="F330" s="3">
        <v>583</v>
      </c>
      <c r="G330" s="3">
        <v>14742</v>
      </c>
      <c r="H330" s="3">
        <v>2.3706046312178399</v>
      </c>
      <c r="I330" s="3">
        <v>1.36243014938866E-2</v>
      </c>
      <c r="J330" s="3">
        <v>0.18192051926967201</v>
      </c>
      <c r="K330" s="3">
        <v>1.86568575438174</v>
      </c>
      <c r="L330" s="3" t="s">
        <v>3285</v>
      </c>
    </row>
    <row r="331" spans="1:12" ht="14.25">
      <c r="A331" s="3" t="s">
        <v>3286</v>
      </c>
      <c r="B331" s="3" t="s">
        <v>3287</v>
      </c>
      <c r="C331" s="3" t="s">
        <v>14</v>
      </c>
      <c r="D331" s="3">
        <v>4</v>
      </c>
      <c r="E331" s="3">
        <v>24</v>
      </c>
      <c r="F331" s="3">
        <v>583</v>
      </c>
      <c r="G331" s="3">
        <v>14742</v>
      </c>
      <c r="H331" s="3">
        <v>4.2144082332761599</v>
      </c>
      <c r="I331" s="3">
        <v>1.37016627605736E-2</v>
      </c>
      <c r="J331" s="3">
        <v>0.18192051926967201</v>
      </c>
      <c r="K331" s="3">
        <v>1.8632267259878801</v>
      </c>
      <c r="L331" s="3" t="s">
        <v>3288</v>
      </c>
    </row>
    <row r="332" spans="1:12" ht="14.25">
      <c r="A332" s="3" t="s">
        <v>3289</v>
      </c>
      <c r="B332" s="3" t="s">
        <v>3290</v>
      </c>
      <c r="C332" s="3" t="s">
        <v>14</v>
      </c>
      <c r="D332" s="3">
        <v>4</v>
      </c>
      <c r="E332" s="3">
        <v>24</v>
      </c>
      <c r="F332" s="3">
        <v>583</v>
      </c>
      <c r="G332" s="3">
        <v>14742</v>
      </c>
      <c r="H332" s="3">
        <v>4.2144082332761599</v>
      </c>
      <c r="I332" s="3">
        <v>1.37016627605736E-2</v>
      </c>
      <c r="J332" s="3">
        <v>0.18192051926967201</v>
      </c>
      <c r="K332" s="3">
        <v>1.8632267259878801</v>
      </c>
      <c r="L332" s="3" t="s">
        <v>3291</v>
      </c>
    </row>
    <row r="333" spans="1:12" ht="14.25">
      <c r="A333" s="3" t="s">
        <v>3292</v>
      </c>
      <c r="B333" s="3" t="s">
        <v>3293</v>
      </c>
      <c r="C333" s="3" t="s">
        <v>14</v>
      </c>
      <c r="D333" s="3">
        <v>4</v>
      </c>
      <c r="E333" s="3">
        <v>24</v>
      </c>
      <c r="F333" s="3">
        <v>583</v>
      </c>
      <c r="G333" s="3">
        <v>14742</v>
      </c>
      <c r="H333" s="3">
        <v>4.2144082332761599</v>
      </c>
      <c r="I333" s="3">
        <v>1.37016627605736E-2</v>
      </c>
      <c r="J333" s="3">
        <v>0.18192051926967201</v>
      </c>
      <c r="K333" s="3">
        <v>1.8632267259878801</v>
      </c>
      <c r="L333" s="3" t="s">
        <v>3294</v>
      </c>
    </row>
    <row r="334" spans="1:12" ht="14.25">
      <c r="A334" s="3" t="s">
        <v>3295</v>
      </c>
      <c r="B334" s="3" t="s">
        <v>3296</v>
      </c>
      <c r="C334" s="3" t="s">
        <v>14</v>
      </c>
      <c r="D334" s="3">
        <v>4</v>
      </c>
      <c r="E334" s="3">
        <v>24</v>
      </c>
      <c r="F334" s="3">
        <v>583</v>
      </c>
      <c r="G334" s="3">
        <v>14742</v>
      </c>
      <c r="H334" s="3">
        <v>4.2144082332761599</v>
      </c>
      <c r="I334" s="3">
        <v>1.37016627605736E-2</v>
      </c>
      <c r="J334" s="3">
        <v>0.18192051926967201</v>
      </c>
      <c r="K334" s="3">
        <v>1.8632267259878801</v>
      </c>
      <c r="L334" s="3" t="s">
        <v>3297</v>
      </c>
    </row>
    <row r="335" spans="1:12" ht="14.25">
      <c r="A335" s="3" t="s">
        <v>3298</v>
      </c>
      <c r="B335" s="3" t="s">
        <v>3299</v>
      </c>
      <c r="C335" s="3" t="s">
        <v>14</v>
      </c>
      <c r="D335" s="3">
        <v>4</v>
      </c>
      <c r="E335" s="3">
        <v>24</v>
      </c>
      <c r="F335" s="3">
        <v>583</v>
      </c>
      <c r="G335" s="3">
        <v>14742</v>
      </c>
      <c r="H335" s="3">
        <v>4.2144082332761599</v>
      </c>
      <c r="I335" s="3">
        <v>1.37016627605736E-2</v>
      </c>
      <c r="J335" s="3">
        <v>0.18192051926967201</v>
      </c>
      <c r="K335" s="3">
        <v>1.8632267259878801</v>
      </c>
      <c r="L335" s="3" t="s">
        <v>3300</v>
      </c>
    </row>
    <row r="336" spans="1:12" ht="14.25">
      <c r="A336" s="3" t="s">
        <v>3301</v>
      </c>
      <c r="B336" s="3" t="s">
        <v>3302</v>
      </c>
      <c r="C336" s="3" t="s">
        <v>14</v>
      </c>
      <c r="D336" s="3">
        <v>41</v>
      </c>
      <c r="E336" s="3">
        <v>727</v>
      </c>
      <c r="F336" s="3">
        <v>583</v>
      </c>
      <c r="G336" s="3">
        <v>14742</v>
      </c>
      <c r="H336" s="3">
        <v>1.42605835678946</v>
      </c>
      <c r="I336" s="3">
        <v>1.40225775942263E-2</v>
      </c>
      <c r="J336" s="3">
        <v>0.18519377441042101</v>
      </c>
      <c r="K336" s="3">
        <v>1.8531721481341998</v>
      </c>
      <c r="L336" s="3" t="s">
        <v>3303</v>
      </c>
    </row>
    <row r="337" spans="1:12" ht="14.25">
      <c r="A337" s="3" t="s">
        <v>3304</v>
      </c>
      <c r="B337" s="3" t="s">
        <v>3305</v>
      </c>
      <c r="C337" s="3" t="s">
        <v>14</v>
      </c>
      <c r="D337" s="3">
        <v>10</v>
      </c>
      <c r="E337" s="3">
        <v>113</v>
      </c>
      <c r="F337" s="3">
        <v>583</v>
      </c>
      <c r="G337" s="3">
        <v>14742</v>
      </c>
      <c r="H337" s="3">
        <v>2.2377388849253901</v>
      </c>
      <c r="I337" s="3">
        <v>1.40350983422257E-2</v>
      </c>
      <c r="J337" s="3">
        <v>0.18519377441042101</v>
      </c>
      <c r="K337" s="3">
        <v>1.85278453997031</v>
      </c>
      <c r="L337" s="3" t="s">
        <v>3306</v>
      </c>
    </row>
    <row r="338" spans="1:12" ht="14.25">
      <c r="A338" s="3" t="s">
        <v>3307</v>
      </c>
      <c r="B338" s="3" t="s">
        <v>3308</v>
      </c>
      <c r="C338" s="3" t="s">
        <v>14</v>
      </c>
      <c r="D338" s="3">
        <v>19</v>
      </c>
      <c r="E338" s="3">
        <v>277</v>
      </c>
      <c r="F338" s="3">
        <v>583</v>
      </c>
      <c r="G338" s="3">
        <v>14742</v>
      </c>
      <c r="H338" s="3">
        <v>1.7344495978104</v>
      </c>
      <c r="I338" s="3">
        <v>1.42442243353117E-2</v>
      </c>
      <c r="J338" s="3">
        <v>0.18737309912684699</v>
      </c>
      <c r="K338" s="3">
        <v>1.8463611951479701</v>
      </c>
      <c r="L338" s="3" t="s">
        <v>3309</v>
      </c>
    </row>
    <row r="339" spans="1:12" ht="14.25">
      <c r="A339" s="3" t="s">
        <v>3310</v>
      </c>
      <c r="B339" s="3" t="s">
        <v>3311</v>
      </c>
      <c r="C339" s="3" t="s">
        <v>14</v>
      </c>
      <c r="D339" s="3">
        <v>15</v>
      </c>
      <c r="E339" s="3">
        <v>202</v>
      </c>
      <c r="F339" s="3">
        <v>583</v>
      </c>
      <c r="G339" s="3">
        <v>14742</v>
      </c>
      <c r="H339" s="3">
        <v>1.87770663858839</v>
      </c>
      <c r="I339" s="3">
        <v>1.44586399735737E-2</v>
      </c>
      <c r="J339" s="3">
        <v>0.18960838020729601</v>
      </c>
      <c r="K339" s="3">
        <v>1.8398725562635199</v>
      </c>
      <c r="L339" s="3" t="s">
        <v>3267</v>
      </c>
    </row>
    <row r="340" spans="1:12" ht="14.25">
      <c r="A340" s="3" t="s">
        <v>3312</v>
      </c>
      <c r="B340" s="3" t="s">
        <v>3313</v>
      </c>
      <c r="C340" s="3" t="s">
        <v>14</v>
      </c>
      <c r="D340" s="3">
        <v>5</v>
      </c>
      <c r="E340" s="3">
        <v>37</v>
      </c>
      <c r="F340" s="3">
        <v>583</v>
      </c>
      <c r="G340" s="3">
        <v>14742</v>
      </c>
      <c r="H340" s="3">
        <v>3.4170877567104001</v>
      </c>
      <c r="I340" s="3">
        <v>1.4556984552088899E-2</v>
      </c>
      <c r="J340" s="3">
        <v>0.19031247902148099</v>
      </c>
      <c r="K340" s="3">
        <v>1.8369285788704099</v>
      </c>
      <c r="L340" s="3" t="s">
        <v>3314</v>
      </c>
    </row>
    <row r="341" spans="1:12" ht="14.25">
      <c r="A341" s="3" t="s">
        <v>3315</v>
      </c>
      <c r="B341" s="3" t="s">
        <v>3316</v>
      </c>
      <c r="C341" s="3" t="s">
        <v>14</v>
      </c>
      <c r="D341" s="3">
        <v>23</v>
      </c>
      <c r="E341" s="3">
        <v>356</v>
      </c>
      <c r="F341" s="3">
        <v>583</v>
      </c>
      <c r="G341" s="3">
        <v>14742</v>
      </c>
      <c r="H341" s="3">
        <v>1.63367510166323</v>
      </c>
      <c r="I341" s="3">
        <v>1.46143226039666E-2</v>
      </c>
      <c r="J341" s="3">
        <v>0.19047780715016999</v>
      </c>
      <c r="K341" s="3">
        <v>1.83522131004841</v>
      </c>
      <c r="L341" s="3" t="s">
        <v>3317</v>
      </c>
    </row>
    <row r="342" spans="1:12" ht="14.25">
      <c r="A342" s="3" t="s">
        <v>3318</v>
      </c>
      <c r="B342" s="3" t="s">
        <v>3319</v>
      </c>
      <c r="C342" s="3" t="s">
        <v>14</v>
      </c>
      <c r="D342" s="3">
        <v>78</v>
      </c>
      <c r="E342" s="3">
        <v>1550</v>
      </c>
      <c r="F342" s="3">
        <v>583</v>
      </c>
      <c r="G342" s="3">
        <v>14742</v>
      </c>
      <c r="H342" s="3">
        <v>1.27247938914403</v>
      </c>
      <c r="I342" s="3">
        <v>1.4879728866359101E-2</v>
      </c>
      <c r="J342" s="3">
        <v>0.19334574520860501</v>
      </c>
      <c r="K342" s="3">
        <v>1.8274049822926202</v>
      </c>
      <c r="L342" s="3" t="s">
        <v>3320</v>
      </c>
    </row>
    <row r="343" spans="1:12" ht="14.25">
      <c r="A343" s="3" t="s">
        <v>3321</v>
      </c>
      <c r="B343" s="3" t="s">
        <v>3322</v>
      </c>
      <c r="C343" s="3" t="s">
        <v>14</v>
      </c>
      <c r="D343" s="3">
        <v>7</v>
      </c>
      <c r="E343" s="3">
        <v>66</v>
      </c>
      <c r="F343" s="3">
        <v>583</v>
      </c>
      <c r="G343" s="3">
        <v>14742</v>
      </c>
      <c r="H343" s="3">
        <v>2.6818961484484598</v>
      </c>
      <c r="I343" s="3">
        <v>1.5118815730299801E-2</v>
      </c>
      <c r="J343" s="3">
        <v>0.195855296785829</v>
      </c>
      <c r="K343" s="3">
        <v>1.82048222615882</v>
      </c>
      <c r="L343" s="3" t="s">
        <v>3323</v>
      </c>
    </row>
    <row r="344" spans="1:12" ht="14.25">
      <c r="A344" s="3" t="s">
        <v>3324</v>
      </c>
      <c r="B344" s="3" t="s">
        <v>3325</v>
      </c>
      <c r="C344" s="3" t="s">
        <v>14</v>
      </c>
      <c r="D344" s="3">
        <v>386</v>
      </c>
      <c r="E344" s="3">
        <v>9124</v>
      </c>
      <c r="F344" s="3">
        <v>583</v>
      </c>
      <c r="G344" s="3">
        <v>14742</v>
      </c>
      <c r="H344" s="3">
        <v>1.0697686835014899</v>
      </c>
      <c r="I344" s="3">
        <v>1.5391977135513201E-2</v>
      </c>
      <c r="J344" s="3">
        <v>0.198789716822901</v>
      </c>
      <c r="K344" s="3">
        <v>1.81270559044191</v>
      </c>
      <c r="L344" s="3" t="s">
        <v>3326</v>
      </c>
    </row>
    <row r="345" spans="1:12" ht="14.25">
      <c r="A345" s="3" t="s">
        <v>3327</v>
      </c>
      <c r="B345" s="3" t="s">
        <v>3328</v>
      </c>
      <c r="C345" s="3" t="s">
        <v>14</v>
      </c>
      <c r="D345" s="3">
        <v>8</v>
      </c>
      <c r="E345" s="3">
        <v>82</v>
      </c>
      <c r="F345" s="3">
        <v>583</v>
      </c>
      <c r="G345" s="3">
        <v>14742</v>
      </c>
      <c r="H345" s="3">
        <v>2.46697067313726</v>
      </c>
      <c r="I345" s="3">
        <v>1.56147164785826E-2</v>
      </c>
      <c r="J345" s="3">
        <v>0.19925126237041599</v>
      </c>
      <c r="K345" s="3">
        <v>1.80646589698645</v>
      </c>
      <c r="L345" s="3" t="s">
        <v>3329</v>
      </c>
    </row>
    <row r="346" spans="1:12" ht="14.25">
      <c r="A346" s="3" t="s">
        <v>3330</v>
      </c>
      <c r="B346" s="3" t="s">
        <v>3331</v>
      </c>
      <c r="C346" s="3" t="s">
        <v>14</v>
      </c>
      <c r="D346" s="3">
        <v>8</v>
      </c>
      <c r="E346" s="3">
        <v>82</v>
      </c>
      <c r="F346" s="3">
        <v>583</v>
      </c>
      <c r="G346" s="3">
        <v>14742</v>
      </c>
      <c r="H346" s="3">
        <v>2.46697067313726</v>
      </c>
      <c r="I346" s="3">
        <v>1.56147164785826E-2</v>
      </c>
      <c r="J346" s="3">
        <v>0.19925126237041599</v>
      </c>
      <c r="K346" s="3">
        <v>1.80646589698645</v>
      </c>
      <c r="L346" s="3" t="s">
        <v>3329</v>
      </c>
    </row>
    <row r="347" spans="1:12" ht="14.25">
      <c r="A347" s="3" t="s">
        <v>3332</v>
      </c>
      <c r="B347" s="3" t="s">
        <v>3333</v>
      </c>
      <c r="C347" s="3" t="s">
        <v>14</v>
      </c>
      <c r="D347" s="3">
        <v>8</v>
      </c>
      <c r="E347" s="3">
        <v>82</v>
      </c>
      <c r="F347" s="3">
        <v>583</v>
      </c>
      <c r="G347" s="3">
        <v>14742</v>
      </c>
      <c r="H347" s="3">
        <v>2.46697067313726</v>
      </c>
      <c r="I347" s="3">
        <v>1.56147164785826E-2</v>
      </c>
      <c r="J347" s="3">
        <v>0.19925126237041599</v>
      </c>
      <c r="K347" s="3">
        <v>1.80646589698645</v>
      </c>
      <c r="L347" s="3" t="s">
        <v>3334</v>
      </c>
    </row>
    <row r="348" spans="1:12" ht="14.25">
      <c r="A348" s="3" t="s">
        <v>3335</v>
      </c>
      <c r="B348" s="3" t="s">
        <v>3336</v>
      </c>
      <c r="C348" s="3" t="s">
        <v>14</v>
      </c>
      <c r="D348" s="3">
        <v>8</v>
      </c>
      <c r="E348" s="3">
        <v>82</v>
      </c>
      <c r="F348" s="3">
        <v>583</v>
      </c>
      <c r="G348" s="3">
        <v>14742</v>
      </c>
      <c r="H348" s="3">
        <v>2.46697067313726</v>
      </c>
      <c r="I348" s="3">
        <v>1.56147164785826E-2</v>
      </c>
      <c r="J348" s="3">
        <v>0.19925126237041599</v>
      </c>
      <c r="K348" s="3">
        <v>1.80646589698645</v>
      </c>
      <c r="L348" s="3" t="s">
        <v>3337</v>
      </c>
    </row>
    <row r="349" spans="1:12" ht="14.25">
      <c r="A349" s="3" t="s">
        <v>3338</v>
      </c>
      <c r="B349" s="3" t="s">
        <v>3339</v>
      </c>
      <c r="C349" s="3" t="s">
        <v>14</v>
      </c>
      <c r="D349" s="3">
        <v>4</v>
      </c>
      <c r="E349" s="3">
        <v>25</v>
      </c>
      <c r="F349" s="3">
        <v>583</v>
      </c>
      <c r="G349" s="3">
        <v>14742</v>
      </c>
      <c r="H349" s="3">
        <v>4.0458319039451096</v>
      </c>
      <c r="I349" s="3">
        <v>1.5813102283441901E-2</v>
      </c>
      <c r="J349" s="3">
        <v>0.2011804236777</v>
      </c>
      <c r="K349" s="3">
        <v>1.8009829199215899</v>
      </c>
      <c r="L349" s="3" t="s">
        <v>3340</v>
      </c>
    </row>
    <row r="350" spans="1:12" ht="14.25">
      <c r="A350" s="3" t="s">
        <v>3341</v>
      </c>
      <c r="B350" s="3" t="s">
        <v>3342</v>
      </c>
      <c r="C350" s="3" t="s">
        <v>14</v>
      </c>
      <c r="D350" s="3">
        <v>3</v>
      </c>
      <c r="E350" s="3">
        <v>14</v>
      </c>
      <c r="F350" s="3">
        <v>583</v>
      </c>
      <c r="G350" s="3">
        <v>14742</v>
      </c>
      <c r="H350" s="3">
        <v>5.4185248713550598</v>
      </c>
      <c r="I350" s="3">
        <v>1.61672606550896E-2</v>
      </c>
      <c r="J350" s="3">
        <v>0.20339534116042701</v>
      </c>
      <c r="K350" s="3">
        <v>1.7913635597572699</v>
      </c>
      <c r="L350" s="3" t="s">
        <v>3343</v>
      </c>
    </row>
    <row r="351" spans="1:12" ht="14.25">
      <c r="A351" s="3" t="s">
        <v>3344</v>
      </c>
      <c r="B351" s="3" t="s">
        <v>3345</v>
      </c>
      <c r="C351" s="3" t="s">
        <v>14</v>
      </c>
      <c r="D351" s="3">
        <v>3</v>
      </c>
      <c r="E351" s="3">
        <v>14</v>
      </c>
      <c r="F351" s="3">
        <v>583</v>
      </c>
      <c r="G351" s="3">
        <v>14742</v>
      </c>
      <c r="H351" s="3">
        <v>5.4185248713550598</v>
      </c>
      <c r="I351" s="3">
        <v>1.61672606550896E-2</v>
      </c>
      <c r="J351" s="3">
        <v>0.20339534116042701</v>
      </c>
      <c r="K351" s="3">
        <v>1.7913635597572699</v>
      </c>
      <c r="L351" s="3" t="s">
        <v>3036</v>
      </c>
    </row>
    <row r="352" spans="1:12" ht="14.25">
      <c r="A352" s="3" t="s">
        <v>3346</v>
      </c>
      <c r="B352" s="3" t="s">
        <v>3347</v>
      </c>
      <c r="C352" s="3" t="s">
        <v>14</v>
      </c>
      <c r="D352" s="3">
        <v>3</v>
      </c>
      <c r="E352" s="3">
        <v>14</v>
      </c>
      <c r="F352" s="3">
        <v>583</v>
      </c>
      <c r="G352" s="3">
        <v>14742</v>
      </c>
      <c r="H352" s="3">
        <v>5.4185248713550598</v>
      </c>
      <c r="I352" s="3">
        <v>1.61672606550896E-2</v>
      </c>
      <c r="J352" s="3">
        <v>0.20339534116042701</v>
      </c>
      <c r="K352" s="3">
        <v>1.7913635597572699</v>
      </c>
      <c r="L352" s="3" t="s">
        <v>3348</v>
      </c>
    </row>
    <row r="353" spans="1:12" ht="14.25">
      <c r="A353" s="3" t="s">
        <v>3349</v>
      </c>
      <c r="B353" s="3" t="s">
        <v>3350</v>
      </c>
      <c r="C353" s="3" t="s">
        <v>14</v>
      </c>
      <c r="D353" s="3">
        <v>6</v>
      </c>
      <c r="E353" s="3">
        <v>52</v>
      </c>
      <c r="F353" s="3">
        <v>583</v>
      </c>
      <c r="G353" s="3">
        <v>14742</v>
      </c>
      <c r="H353" s="3">
        <v>2.9176672384219602</v>
      </c>
      <c r="I353" s="3">
        <v>1.6225813231944001E-2</v>
      </c>
      <c r="J353" s="3">
        <v>0.20339534116042701</v>
      </c>
      <c r="K353" s="3">
        <v>1.7897935272983201</v>
      </c>
      <c r="L353" s="3" t="s">
        <v>3351</v>
      </c>
    </row>
    <row r="354" spans="1:12" ht="14.25">
      <c r="A354" s="3" t="s">
        <v>3352</v>
      </c>
      <c r="B354" s="3" t="s">
        <v>3353</v>
      </c>
      <c r="C354" s="3" t="s">
        <v>14</v>
      </c>
      <c r="D354" s="3">
        <v>6</v>
      </c>
      <c r="E354" s="3">
        <v>52</v>
      </c>
      <c r="F354" s="3">
        <v>583</v>
      </c>
      <c r="G354" s="3">
        <v>14742</v>
      </c>
      <c r="H354" s="3">
        <v>2.9176672384219602</v>
      </c>
      <c r="I354" s="3">
        <v>1.6225813231944001E-2</v>
      </c>
      <c r="J354" s="3">
        <v>0.20339534116042701</v>
      </c>
      <c r="K354" s="3">
        <v>1.7897935272983201</v>
      </c>
      <c r="L354" s="3" t="s">
        <v>3354</v>
      </c>
    </row>
    <row r="355" spans="1:12" ht="14.25">
      <c r="A355" s="3" t="s">
        <v>3355</v>
      </c>
      <c r="B355" s="3" t="s">
        <v>3356</v>
      </c>
      <c r="C355" s="3" t="s">
        <v>14</v>
      </c>
      <c r="D355" s="3">
        <v>7</v>
      </c>
      <c r="E355" s="3">
        <v>67</v>
      </c>
      <c r="F355" s="3">
        <v>583</v>
      </c>
      <c r="G355" s="3">
        <v>14742</v>
      </c>
      <c r="H355" s="3">
        <v>2.6418678477253499</v>
      </c>
      <c r="I355" s="3">
        <v>1.6326315379666199E-2</v>
      </c>
      <c r="J355" s="3">
        <v>0.20405500336697199</v>
      </c>
      <c r="K355" s="3">
        <v>1.78711181837649</v>
      </c>
      <c r="L355" s="3" t="s">
        <v>3357</v>
      </c>
    </row>
    <row r="356" spans="1:12" ht="14.25">
      <c r="A356" s="3" t="s">
        <v>3358</v>
      </c>
      <c r="B356" s="3" t="s">
        <v>3359</v>
      </c>
      <c r="C356" s="3" t="s">
        <v>14</v>
      </c>
      <c r="D356" s="3">
        <v>9</v>
      </c>
      <c r="E356" s="3">
        <v>99</v>
      </c>
      <c r="F356" s="3">
        <v>583</v>
      </c>
      <c r="G356" s="3">
        <v>14742</v>
      </c>
      <c r="H356" s="3">
        <v>2.2987681272415399</v>
      </c>
      <c r="I356" s="3">
        <v>1.6408014454170099E-2</v>
      </c>
      <c r="J356" s="3">
        <v>0.20447648422126599</v>
      </c>
      <c r="K356" s="3">
        <v>1.7849439700602399</v>
      </c>
      <c r="L356" s="3" t="s">
        <v>3360</v>
      </c>
    </row>
    <row r="357" spans="1:12" ht="14.25">
      <c r="A357" s="3" t="s">
        <v>3361</v>
      </c>
      <c r="B357" s="3" t="s">
        <v>3362</v>
      </c>
      <c r="C357" s="3" t="s">
        <v>14</v>
      </c>
      <c r="D357" s="3">
        <v>8</v>
      </c>
      <c r="E357" s="3">
        <v>83</v>
      </c>
      <c r="F357" s="3">
        <v>583</v>
      </c>
      <c r="G357" s="3">
        <v>14742</v>
      </c>
      <c r="H357" s="3">
        <v>2.4372481349066901</v>
      </c>
      <c r="I357" s="3">
        <v>1.67031928120796E-2</v>
      </c>
      <c r="J357" s="3">
        <v>0.207548127594995</v>
      </c>
      <c r="K357" s="3">
        <v>1.7772005056108999</v>
      </c>
      <c r="L357" s="3" t="s">
        <v>3363</v>
      </c>
    </row>
    <row r="358" spans="1:12" ht="14.25">
      <c r="A358" s="3" t="s">
        <v>3364</v>
      </c>
      <c r="B358" s="3" t="s">
        <v>3365</v>
      </c>
      <c r="C358" s="3" t="s">
        <v>14</v>
      </c>
      <c r="D358" s="3">
        <v>12</v>
      </c>
      <c r="E358" s="3">
        <v>151</v>
      </c>
      <c r="F358" s="3">
        <v>583</v>
      </c>
      <c r="G358" s="3">
        <v>14742</v>
      </c>
      <c r="H358" s="3">
        <v>2.0095191575886302</v>
      </c>
      <c r="I358" s="3">
        <v>1.6766476177183999E-2</v>
      </c>
      <c r="J358" s="3">
        <v>0.20772884147429699</v>
      </c>
      <c r="K358" s="3">
        <v>1.7755582037989899</v>
      </c>
      <c r="L358" s="3" t="s">
        <v>3366</v>
      </c>
    </row>
    <row r="359" spans="1:12" ht="14.25">
      <c r="A359" s="3" t="s">
        <v>3367</v>
      </c>
      <c r="B359" s="3" t="s">
        <v>3368</v>
      </c>
      <c r="C359" s="3" t="s">
        <v>14</v>
      </c>
      <c r="D359" s="3">
        <v>13</v>
      </c>
      <c r="E359" s="3">
        <v>169</v>
      </c>
      <c r="F359" s="3">
        <v>583</v>
      </c>
      <c r="G359" s="3">
        <v>14742</v>
      </c>
      <c r="H359" s="3">
        <v>1.9451114922813</v>
      </c>
      <c r="I359" s="3">
        <v>1.6815767325697499E-2</v>
      </c>
      <c r="J359" s="3">
        <v>0.20773565316557299</v>
      </c>
      <c r="K359" s="3">
        <v>1.7742833104657301</v>
      </c>
      <c r="L359" s="3" t="s">
        <v>3369</v>
      </c>
    </row>
    <row r="360" spans="1:12" ht="14.25">
      <c r="A360" s="3" t="s">
        <v>3370</v>
      </c>
      <c r="B360" s="3" t="s">
        <v>3371</v>
      </c>
      <c r="C360" s="3" t="s">
        <v>14</v>
      </c>
      <c r="D360" s="3">
        <v>11</v>
      </c>
      <c r="E360" s="3">
        <v>134</v>
      </c>
      <c r="F360" s="3">
        <v>583</v>
      </c>
      <c r="G360" s="3">
        <v>14742</v>
      </c>
      <c r="H360" s="3">
        <v>2.0757533089270601</v>
      </c>
      <c r="I360" s="3">
        <v>1.7288614492986399E-2</v>
      </c>
      <c r="J360" s="3">
        <v>0.21295975424597699</v>
      </c>
      <c r="K360" s="3">
        <v>1.76223980962722</v>
      </c>
      <c r="L360" s="3" t="s">
        <v>3372</v>
      </c>
    </row>
    <row r="361" spans="1:12" ht="14.25">
      <c r="A361" s="3" t="s">
        <v>3373</v>
      </c>
      <c r="B361" s="3" t="s">
        <v>3374</v>
      </c>
      <c r="C361" s="3" t="s">
        <v>14</v>
      </c>
      <c r="D361" s="3">
        <v>9</v>
      </c>
      <c r="E361" s="3">
        <v>100</v>
      </c>
      <c r="F361" s="3">
        <v>583</v>
      </c>
      <c r="G361" s="3">
        <v>14742</v>
      </c>
      <c r="H361" s="3">
        <v>2.2757804459691302</v>
      </c>
      <c r="I361" s="3">
        <v>1.7422345886764199E-2</v>
      </c>
      <c r="J361" s="3">
        <v>0.21398858262071799</v>
      </c>
      <c r="K361" s="3">
        <v>1.7588933684395101</v>
      </c>
      <c r="L361" s="3" t="s">
        <v>3375</v>
      </c>
    </row>
    <row r="362" spans="1:12" ht="14.25">
      <c r="A362" s="3" t="s">
        <v>3376</v>
      </c>
      <c r="B362" s="3" t="s">
        <v>3377</v>
      </c>
      <c r="C362" s="3" t="s">
        <v>14</v>
      </c>
      <c r="D362" s="3">
        <v>10</v>
      </c>
      <c r="E362" s="3">
        <v>117</v>
      </c>
      <c r="F362" s="3">
        <v>583</v>
      </c>
      <c r="G362" s="3">
        <v>14742</v>
      </c>
      <c r="H362" s="3">
        <v>2.1612349914236701</v>
      </c>
      <c r="I362" s="3">
        <v>1.7552462597605598E-2</v>
      </c>
      <c r="J362" s="3">
        <v>0.21496722870975599</v>
      </c>
      <c r="K362" s="3">
        <v>1.75566194372675</v>
      </c>
      <c r="L362" s="3" t="s">
        <v>3378</v>
      </c>
    </row>
    <row r="363" spans="1:12" ht="14.25">
      <c r="A363" s="3" t="s">
        <v>3379</v>
      </c>
      <c r="B363" s="3" t="s">
        <v>3380</v>
      </c>
      <c r="C363" s="3" t="s">
        <v>14</v>
      </c>
      <c r="D363" s="3">
        <v>15</v>
      </c>
      <c r="E363" s="3">
        <v>207</v>
      </c>
      <c r="F363" s="3">
        <v>583</v>
      </c>
      <c r="G363" s="3">
        <v>14742</v>
      </c>
      <c r="H363" s="3">
        <v>1.8323514057722399</v>
      </c>
      <c r="I363" s="3">
        <v>1.7690446357215499E-2</v>
      </c>
      <c r="J363" s="3">
        <v>0.21559924296341701</v>
      </c>
      <c r="K363" s="3">
        <v>1.7522612090331799</v>
      </c>
      <c r="L363" s="3" t="s">
        <v>3381</v>
      </c>
    </row>
    <row r="364" spans="1:12" ht="14.25">
      <c r="A364" s="3" t="s">
        <v>3382</v>
      </c>
      <c r="B364" s="3" t="s">
        <v>3383</v>
      </c>
      <c r="C364" s="3" t="s">
        <v>14</v>
      </c>
      <c r="D364" s="3">
        <v>6</v>
      </c>
      <c r="E364" s="3">
        <v>53</v>
      </c>
      <c r="F364" s="3">
        <v>583</v>
      </c>
      <c r="G364" s="3">
        <v>14742</v>
      </c>
      <c r="H364" s="3">
        <v>2.86261691316871</v>
      </c>
      <c r="I364" s="3">
        <v>1.77052405061464E-2</v>
      </c>
      <c r="J364" s="3">
        <v>0.21559924296341701</v>
      </c>
      <c r="K364" s="3">
        <v>1.75189816945471</v>
      </c>
      <c r="L364" s="3" t="s">
        <v>3384</v>
      </c>
    </row>
    <row r="365" spans="1:12" ht="14.25">
      <c r="A365" s="3" t="s">
        <v>3385</v>
      </c>
      <c r="B365" s="3" t="s">
        <v>3386</v>
      </c>
      <c r="C365" s="3" t="s">
        <v>14</v>
      </c>
      <c r="D365" s="3">
        <v>4</v>
      </c>
      <c r="E365" s="3">
        <v>26</v>
      </c>
      <c r="F365" s="3">
        <v>583</v>
      </c>
      <c r="G365" s="3">
        <v>14742</v>
      </c>
      <c r="H365" s="3">
        <v>3.8902229845626097</v>
      </c>
      <c r="I365" s="3">
        <v>1.8118069017515101E-2</v>
      </c>
      <c r="J365" s="3">
        <v>0.21937275611548099</v>
      </c>
      <c r="K365" s="3">
        <v>1.7418880903084899</v>
      </c>
      <c r="L365" s="3" t="s">
        <v>3387</v>
      </c>
    </row>
    <row r="366" spans="1:12" ht="14.25">
      <c r="A366" s="3" t="s">
        <v>3388</v>
      </c>
      <c r="B366" s="3" t="s">
        <v>3389</v>
      </c>
      <c r="C366" s="3" t="s">
        <v>14</v>
      </c>
      <c r="D366" s="3">
        <v>4</v>
      </c>
      <c r="E366" s="3">
        <v>26</v>
      </c>
      <c r="F366" s="3">
        <v>583</v>
      </c>
      <c r="G366" s="3">
        <v>14742</v>
      </c>
      <c r="H366" s="3">
        <v>3.8902229845626097</v>
      </c>
      <c r="I366" s="3">
        <v>1.8118069017515101E-2</v>
      </c>
      <c r="J366" s="3">
        <v>0.21937275611548099</v>
      </c>
      <c r="K366" s="3">
        <v>1.7418880903084899</v>
      </c>
      <c r="L366" s="3" t="s">
        <v>3291</v>
      </c>
    </row>
    <row r="367" spans="1:12" ht="14.25">
      <c r="A367" s="3" t="s">
        <v>3390</v>
      </c>
      <c r="B367" s="3" t="s">
        <v>3391</v>
      </c>
      <c r="C367" s="3" t="s">
        <v>14</v>
      </c>
      <c r="D367" s="3">
        <v>11</v>
      </c>
      <c r="E367" s="3">
        <v>135</v>
      </c>
      <c r="F367" s="3">
        <v>583</v>
      </c>
      <c r="G367" s="3">
        <v>14742</v>
      </c>
      <c r="H367" s="3">
        <v>2.06037735849057</v>
      </c>
      <c r="I367" s="3">
        <v>1.8177016985784399E-2</v>
      </c>
      <c r="J367" s="3">
        <v>0.219463020944513</v>
      </c>
      <c r="K367" s="3">
        <v>1.74047738695067</v>
      </c>
      <c r="L367" s="3" t="s">
        <v>3392</v>
      </c>
    </row>
    <row r="368" spans="1:12" ht="14.25">
      <c r="A368" s="3" t="s">
        <v>3393</v>
      </c>
      <c r="B368" s="3" t="s">
        <v>3394</v>
      </c>
      <c r="C368" s="3" t="s">
        <v>14</v>
      </c>
      <c r="D368" s="3">
        <v>12</v>
      </c>
      <c r="E368" s="3">
        <v>153</v>
      </c>
      <c r="F368" s="3">
        <v>583</v>
      </c>
      <c r="G368" s="3">
        <v>14742</v>
      </c>
      <c r="H368" s="3">
        <v>1.9832509333064299</v>
      </c>
      <c r="I368" s="3">
        <v>1.8413411309148E-2</v>
      </c>
      <c r="J368" s="3">
        <v>0.22168914971635201</v>
      </c>
      <c r="K368" s="3">
        <v>1.73486574568955</v>
      </c>
      <c r="L368" s="3" t="s">
        <v>3395</v>
      </c>
    </row>
    <row r="369" spans="1:12" ht="14.25">
      <c r="A369" s="3" t="s">
        <v>3396</v>
      </c>
      <c r="B369" s="3" t="s">
        <v>3397</v>
      </c>
      <c r="C369" s="3" t="s">
        <v>14</v>
      </c>
      <c r="D369" s="3">
        <v>7</v>
      </c>
      <c r="E369" s="3">
        <v>69</v>
      </c>
      <c r="F369" s="3">
        <v>583</v>
      </c>
      <c r="G369" s="3">
        <v>14742</v>
      </c>
      <c r="H369" s="3">
        <v>2.5652919680811399</v>
      </c>
      <c r="I369" s="3">
        <v>1.8943196071280099E-2</v>
      </c>
      <c r="J369" s="3">
        <v>0.225724343629501</v>
      </c>
      <c r="K369" s="3">
        <v>1.72254674555343</v>
      </c>
      <c r="L369" s="3" t="s">
        <v>3398</v>
      </c>
    </row>
    <row r="370" spans="1:12" ht="14.25">
      <c r="A370" s="3" t="s">
        <v>3399</v>
      </c>
      <c r="B370" s="3" t="s">
        <v>3400</v>
      </c>
      <c r="C370" s="3" t="s">
        <v>14</v>
      </c>
      <c r="D370" s="3">
        <v>18</v>
      </c>
      <c r="E370" s="3">
        <v>266</v>
      </c>
      <c r="F370" s="3">
        <v>583</v>
      </c>
      <c r="G370" s="3">
        <v>14742</v>
      </c>
      <c r="H370" s="3">
        <v>1.71111311727002</v>
      </c>
      <c r="I370" s="3">
        <v>1.8948606225839E-2</v>
      </c>
      <c r="J370" s="3">
        <v>0.225724343629501</v>
      </c>
      <c r="K370" s="3">
        <v>1.72242272926786</v>
      </c>
      <c r="L370" s="3" t="s">
        <v>3401</v>
      </c>
    </row>
    <row r="371" spans="1:12" ht="14.25">
      <c r="A371" s="3" t="s">
        <v>3402</v>
      </c>
      <c r="B371" s="3" t="s">
        <v>3403</v>
      </c>
      <c r="C371" s="3" t="s">
        <v>14</v>
      </c>
      <c r="D371" s="3">
        <v>49</v>
      </c>
      <c r="E371" s="3">
        <v>916</v>
      </c>
      <c r="F371" s="3">
        <v>583</v>
      </c>
      <c r="G371" s="3">
        <v>14742</v>
      </c>
      <c r="H371" s="3">
        <v>1.35265941111702</v>
      </c>
      <c r="I371" s="3">
        <v>1.89604211683157E-2</v>
      </c>
      <c r="J371" s="3">
        <v>0.225724343629501</v>
      </c>
      <c r="K371" s="3">
        <v>1.7221520198964799</v>
      </c>
      <c r="L371" s="3" t="s">
        <v>3404</v>
      </c>
    </row>
    <row r="372" spans="1:12" ht="14.25">
      <c r="A372" s="3" t="s">
        <v>3405</v>
      </c>
      <c r="B372" s="3" t="s">
        <v>3406</v>
      </c>
      <c r="C372" s="3" t="s">
        <v>14</v>
      </c>
      <c r="D372" s="3">
        <v>49</v>
      </c>
      <c r="E372" s="3">
        <v>916</v>
      </c>
      <c r="F372" s="3">
        <v>583</v>
      </c>
      <c r="G372" s="3">
        <v>14742</v>
      </c>
      <c r="H372" s="3">
        <v>1.35265941111702</v>
      </c>
      <c r="I372" s="3">
        <v>1.89604211683157E-2</v>
      </c>
      <c r="J372" s="3">
        <v>0.225724343629501</v>
      </c>
      <c r="K372" s="3">
        <v>1.7221520198964799</v>
      </c>
      <c r="L372" s="3" t="s">
        <v>3407</v>
      </c>
    </row>
    <row r="373" spans="1:12" ht="14.25">
      <c r="A373" s="3" t="s">
        <v>3408</v>
      </c>
      <c r="B373" s="3" t="s">
        <v>3409</v>
      </c>
      <c r="C373" s="3" t="s">
        <v>14</v>
      </c>
      <c r="D373" s="3">
        <v>17</v>
      </c>
      <c r="E373" s="3">
        <v>247</v>
      </c>
      <c r="F373" s="3">
        <v>583</v>
      </c>
      <c r="G373" s="3">
        <v>14742</v>
      </c>
      <c r="H373" s="3">
        <v>1.7403629141464299</v>
      </c>
      <c r="I373" s="3">
        <v>1.91368973554088E-2</v>
      </c>
      <c r="J373" s="3">
        <v>0.22719068670961601</v>
      </c>
      <c r="K373" s="3">
        <v>1.71812847254928</v>
      </c>
      <c r="L373" s="3" t="s">
        <v>3410</v>
      </c>
    </row>
    <row r="374" spans="1:12" ht="14.25">
      <c r="A374" s="3" t="s">
        <v>3411</v>
      </c>
      <c r="B374" s="3" t="s">
        <v>3412</v>
      </c>
      <c r="C374" s="3" t="s">
        <v>14</v>
      </c>
      <c r="D374" s="3">
        <v>9</v>
      </c>
      <c r="E374" s="3">
        <v>102</v>
      </c>
      <c r="F374" s="3">
        <v>583</v>
      </c>
      <c r="G374" s="3">
        <v>14742</v>
      </c>
      <c r="H374" s="3">
        <v>2.23115729996973</v>
      </c>
      <c r="I374" s="3">
        <v>1.9586991309169698E-2</v>
      </c>
      <c r="J374" s="3">
        <v>0.23128853628409601</v>
      </c>
      <c r="K374" s="3">
        <v>1.7080322693741201</v>
      </c>
      <c r="L374" s="3" t="s">
        <v>3413</v>
      </c>
    </row>
    <row r="375" spans="1:12" ht="14.25">
      <c r="A375" s="3" t="s">
        <v>3414</v>
      </c>
      <c r="B375" s="3" t="s">
        <v>3415</v>
      </c>
      <c r="C375" s="3" t="s">
        <v>14</v>
      </c>
      <c r="D375" s="3">
        <v>23</v>
      </c>
      <c r="E375" s="3">
        <v>366</v>
      </c>
      <c r="F375" s="3">
        <v>583</v>
      </c>
      <c r="G375" s="3">
        <v>14742</v>
      </c>
      <c r="H375" s="3">
        <v>1.5890391699238</v>
      </c>
      <c r="I375" s="3">
        <v>1.9601943616802699E-2</v>
      </c>
      <c r="J375" s="3">
        <v>0.23128853628409601</v>
      </c>
      <c r="K375" s="3">
        <v>1.70770086434746</v>
      </c>
      <c r="L375" s="3" t="s">
        <v>3416</v>
      </c>
    </row>
    <row r="376" spans="1:12" ht="14.25">
      <c r="A376" s="3" t="s">
        <v>3417</v>
      </c>
      <c r="B376" s="3" t="s">
        <v>3418</v>
      </c>
      <c r="C376" s="3" t="s">
        <v>14</v>
      </c>
      <c r="D376" s="3">
        <v>14</v>
      </c>
      <c r="E376" s="3">
        <v>191</v>
      </c>
      <c r="F376" s="3">
        <v>583</v>
      </c>
      <c r="G376" s="3">
        <v>14742</v>
      </c>
      <c r="H376" s="3">
        <v>1.8534570240586201</v>
      </c>
      <c r="I376" s="3">
        <v>1.9644873330559101E-2</v>
      </c>
      <c r="J376" s="3">
        <v>0.23128853628409601</v>
      </c>
      <c r="K376" s="3">
        <v>1.7067507671584399</v>
      </c>
      <c r="L376" s="3" t="s">
        <v>3419</v>
      </c>
    </row>
    <row r="377" spans="1:12" ht="14.25">
      <c r="A377" s="3" t="s">
        <v>3420</v>
      </c>
      <c r="B377" s="3" t="s">
        <v>3421</v>
      </c>
      <c r="C377" s="3" t="s">
        <v>14</v>
      </c>
      <c r="D377" s="3">
        <v>52</v>
      </c>
      <c r="E377" s="3">
        <v>985</v>
      </c>
      <c r="F377" s="3">
        <v>583</v>
      </c>
      <c r="G377" s="3">
        <v>14742</v>
      </c>
      <c r="H377" s="3">
        <v>1.3349191561240201</v>
      </c>
      <c r="I377" s="3">
        <v>1.9936619013463702E-2</v>
      </c>
      <c r="J377" s="3">
        <v>0.23407677750794001</v>
      </c>
      <c r="K377" s="3">
        <v>1.70034849037215</v>
      </c>
      <c r="L377" s="3" t="s">
        <v>3422</v>
      </c>
    </row>
    <row r="378" spans="1:12" ht="14.25">
      <c r="A378" s="3" t="s">
        <v>3423</v>
      </c>
      <c r="B378" s="3" t="s">
        <v>3424</v>
      </c>
      <c r="C378" s="3" t="s">
        <v>14</v>
      </c>
      <c r="D378" s="3">
        <v>11</v>
      </c>
      <c r="E378" s="3">
        <v>137</v>
      </c>
      <c r="F378" s="3">
        <v>583</v>
      </c>
      <c r="G378" s="3">
        <v>14742</v>
      </c>
      <c r="H378" s="3">
        <v>2.0302988569067599</v>
      </c>
      <c r="I378" s="3">
        <v>2.0055019605759301E-2</v>
      </c>
      <c r="J378" s="3">
        <v>0.23482003725205</v>
      </c>
      <c r="K378" s="3">
        <v>1.6977769091164401</v>
      </c>
      <c r="L378" s="3" t="s">
        <v>3425</v>
      </c>
    </row>
    <row r="379" spans="1:12" ht="14.25">
      <c r="A379" s="3" t="s">
        <v>3426</v>
      </c>
      <c r="B379" s="3" t="s">
        <v>3427</v>
      </c>
      <c r="C379" s="3" t="s">
        <v>14</v>
      </c>
      <c r="D379" s="3">
        <v>7</v>
      </c>
      <c r="E379" s="3">
        <v>70</v>
      </c>
      <c r="F379" s="3">
        <v>583</v>
      </c>
      <c r="G379" s="3">
        <v>14742</v>
      </c>
      <c r="H379" s="3">
        <v>2.5286449399656901</v>
      </c>
      <c r="I379" s="3">
        <v>2.0356009192924501E-2</v>
      </c>
      <c r="J379" s="3">
        <v>0.23704183382580399</v>
      </c>
      <c r="K379" s="3">
        <v>1.69130736166809</v>
      </c>
      <c r="L379" s="3" t="s">
        <v>3428</v>
      </c>
    </row>
    <row r="380" spans="1:12" ht="14.25">
      <c r="A380" s="3" t="s">
        <v>3429</v>
      </c>
      <c r="B380" s="3" t="s">
        <v>3430</v>
      </c>
      <c r="C380" s="3" t="s">
        <v>14</v>
      </c>
      <c r="D380" s="3">
        <v>7</v>
      </c>
      <c r="E380" s="3">
        <v>70</v>
      </c>
      <c r="F380" s="3">
        <v>583</v>
      </c>
      <c r="G380" s="3">
        <v>14742</v>
      </c>
      <c r="H380" s="3">
        <v>2.5286449399656901</v>
      </c>
      <c r="I380" s="3">
        <v>2.0356009192924501E-2</v>
      </c>
      <c r="J380" s="3">
        <v>0.23704183382580399</v>
      </c>
      <c r="K380" s="3">
        <v>1.69130736166809</v>
      </c>
      <c r="L380" s="3" t="s">
        <v>3431</v>
      </c>
    </row>
    <row r="381" spans="1:12" ht="14.25">
      <c r="A381" s="3" t="s">
        <v>3432</v>
      </c>
      <c r="B381" s="3" t="s">
        <v>3433</v>
      </c>
      <c r="C381" s="3" t="s">
        <v>14</v>
      </c>
      <c r="D381" s="3">
        <v>10</v>
      </c>
      <c r="E381" s="3">
        <v>120</v>
      </c>
      <c r="F381" s="3">
        <v>583</v>
      </c>
      <c r="G381" s="3">
        <v>14742</v>
      </c>
      <c r="H381" s="3">
        <v>2.1072041166380799</v>
      </c>
      <c r="I381" s="3">
        <v>2.0588645947695099E-2</v>
      </c>
      <c r="J381" s="3">
        <v>0.23817725990032099</v>
      </c>
      <c r="K381" s="3">
        <v>1.6863722146632298</v>
      </c>
      <c r="L381" s="3" t="s">
        <v>3434</v>
      </c>
    </row>
    <row r="382" spans="1:12" ht="14.25">
      <c r="A382" s="3" t="s">
        <v>3435</v>
      </c>
      <c r="B382" s="3" t="s">
        <v>3436</v>
      </c>
      <c r="C382" s="3" t="s">
        <v>14</v>
      </c>
      <c r="D382" s="3">
        <v>4</v>
      </c>
      <c r="E382" s="3">
        <v>27</v>
      </c>
      <c r="F382" s="3">
        <v>583</v>
      </c>
      <c r="G382" s="3">
        <v>14742</v>
      </c>
      <c r="H382" s="3">
        <v>3.7461406518010301</v>
      </c>
      <c r="I382" s="3">
        <v>2.06211658618532E-2</v>
      </c>
      <c r="J382" s="3">
        <v>0.23817725990032099</v>
      </c>
      <c r="K382" s="3">
        <v>1.6856867845880901</v>
      </c>
      <c r="L382" s="3" t="s">
        <v>3297</v>
      </c>
    </row>
    <row r="383" spans="1:12" ht="14.25">
      <c r="A383" s="3" t="s">
        <v>3437</v>
      </c>
      <c r="B383" s="3" t="s">
        <v>3438</v>
      </c>
      <c r="C383" s="3" t="s">
        <v>14</v>
      </c>
      <c r="D383" s="3">
        <v>4</v>
      </c>
      <c r="E383" s="3">
        <v>27</v>
      </c>
      <c r="F383" s="3">
        <v>583</v>
      </c>
      <c r="G383" s="3">
        <v>14742</v>
      </c>
      <c r="H383" s="3">
        <v>3.7461406518010301</v>
      </c>
      <c r="I383" s="3">
        <v>2.06211658618532E-2</v>
      </c>
      <c r="J383" s="3">
        <v>0.23817725990032099</v>
      </c>
      <c r="K383" s="3">
        <v>1.6856867845880901</v>
      </c>
      <c r="L383" s="3" t="s">
        <v>3297</v>
      </c>
    </row>
    <row r="384" spans="1:12" ht="14.25">
      <c r="A384" s="3" t="s">
        <v>3439</v>
      </c>
      <c r="B384" s="3" t="s">
        <v>3440</v>
      </c>
      <c r="C384" s="3" t="s">
        <v>14</v>
      </c>
      <c r="D384" s="3">
        <v>6</v>
      </c>
      <c r="E384" s="3">
        <v>55</v>
      </c>
      <c r="F384" s="3">
        <v>583</v>
      </c>
      <c r="G384" s="3">
        <v>14742</v>
      </c>
      <c r="H384" s="3">
        <v>2.75852175268985</v>
      </c>
      <c r="I384" s="3">
        <v>2.0936173012322201E-2</v>
      </c>
      <c r="J384" s="3">
        <v>0.241162079401398</v>
      </c>
      <c r="K384" s="3">
        <v>1.67910270143111</v>
      </c>
      <c r="L384" s="3" t="s">
        <v>3441</v>
      </c>
    </row>
    <row r="385" spans="1:12" ht="14.25">
      <c r="A385" s="3" t="s">
        <v>3442</v>
      </c>
      <c r="B385" s="3" t="s">
        <v>3443</v>
      </c>
      <c r="C385" s="3" t="s">
        <v>14</v>
      </c>
      <c r="D385" s="3">
        <v>82</v>
      </c>
      <c r="E385" s="3">
        <v>1667</v>
      </c>
      <c r="F385" s="3">
        <v>583</v>
      </c>
      <c r="G385" s="3">
        <v>14742</v>
      </c>
      <c r="H385" s="3">
        <v>1.2438445415548101</v>
      </c>
      <c r="I385" s="3">
        <v>2.1109739005945299E-2</v>
      </c>
      <c r="J385" s="3">
        <v>0.242505950521129</v>
      </c>
      <c r="K385" s="3">
        <v>1.67551713613708</v>
      </c>
      <c r="L385" s="3" t="s">
        <v>3444</v>
      </c>
    </row>
    <row r="386" spans="1:12" ht="14.25">
      <c r="A386" s="3" t="s">
        <v>3445</v>
      </c>
      <c r="B386" s="3" t="s">
        <v>3446</v>
      </c>
      <c r="C386" s="3" t="s">
        <v>14</v>
      </c>
      <c r="D386" s="3">
        <v>26</v>
      </c>
      <c r="E386" s="3">
        <v>430</v>
      </c>
      <c r="F386" s="3">
        <v>583</v>
      </c>
      <c r="G386" s="3">
        <v>14742</v>
      </c>
      <c r="H386" s="3">
        <v>1.52894810323507</v>
      </c>
      <c r="I386" s="3">
        <v>2.1214808785106901E-2</v>
      </c>
      <c r="J386" s="3">
        <v>0.24305783613474599</v>
      </c>
      <c r="K386" s="3">
        <v>1.67336087829506</v>
      </c>
      <c r="L386" s="3" t="s">
        <v>3447</v>
      </c>
    </row>
    <row r="387" spans="1:12" ht="14.25">
      <c r="A387" s="3" t="s">
        <v>3448</v>
      </c>
      <c r="B387" s="3" t="s">
        <v>3449</v>
      </c>
      <c r="C387" s="3" t="s">
        <v>14</v>
      </c>
      <c r="D387" s="3">
        <v>15</v>
      </c>
      <c r="E387" s="3">
        <v>212</v>
      </c>
      <c r="F387" s="3">
        <v>583</v>
      </c>
      <c r="G387" s="3">
        <v>14742</v>
      </c>
      <c r="H387" s="3">
        <v>1.7891355707304402</v>
      </c>
      <c r="I387" s="3">
        <v>2.1448127859092201E-2</v>
      </c>
      <c r="J387" s="3">
        <v>0.24503312432202601</v>
      </c>
      <c r="K387" s="3">
        <v>1.66861061005032</v>
      </c>
      <c r="L387" s="3" t="s">
        <v>3450</v>
      </c>
    </row>
    <row r="388" spans="1:12" ht="14.25">
      <c r="A388" s="3" t="s">
        <v>3451</v>
      </c>
      <c r="B388" s="3" t="s">
        <v>3452</v>
      </c>
      <c r="C388" s="3" t="s">
        <v>14</v>
      </c>
      <c r="D388" s="3">
        <v>25</v>
      </c>
      <c r="E388" s="3">
        <v>410</v>
      </c>
      <c r="F388" s="3">
        <v>583</v>
      </c>
      <c r="G388" s="3">
        <v>14742</v>
      </c>
      <c r="H388" s="3">
        <v>1.5418566707107901</v>
      </c>
      <c r="I388" s="3">
        <v>2.1502202838206901E-2</v>
      </c>
      <c r="J388" s="3">
        <v>0.24503312432202601</v>
      </c>
      <c r="K388" s="3">
        <v>1.66751704559735</v>
      </c>
      <c r="L388" s="3" t="s">
        <v>3453</v>
      </c>
    </row>
    <row r="389" spans="1:12" ht="14.25">
      <c r="A389" s="3" t="s">
        <v>3454</v>
      </c>
      <c r="B389" s="3" t="s">
        <v>3455</v>
      </c>
      <c r="C389" s="3" t="s">
        <v>14</v>
      </c>
      <c r="D389" s="3">
        <v>82</v>
      </c>
      <c r="E389" s="3">
        <v>1669</v>
      </c>
      <c r="F389" s="3">
        <v>583</v>
      </c>
      <c r="G389" s="3">
        <v>14742</v>
      </c>
      <c r="H389" s="3">
        <v>1.24235401484234</v>
      </c>
      <c r="I389" s="3">
        <v>2.1669970486470101E-2</v>
      </c>
      <c r="J389" s="3">
        <v>0.24628643790222801</v>
      </c>
      <c r="K389" s="3">
        <v>1.66414168016943</v>
      </c>
      <c r="L389" s="3" t="s">
        <v>3456</v>
      </c>
    </row>
    <row r="390" spans="1:12" ht="14.25">
      <c r="A390" s="3" t="s">
        <v>3457</v>
      </c>
      <c r="B390" s="3" t="s">
        <v>3458</v>
      </c>
      <c r="C390" s="3" t="s">
        <v>14</v>
      </c>
      <c r="D390" s="3">
        <v>9</v>
      </c>
      <c r="E390" s="3">
        <v>104</v>
      </c>
      <c r="F390" s="3">
        <v>583</v>
      </c>
      <c r="G390" s="3">
        <v>14742</v>
      </c>
      <c r="H390" s="3">
        <v>2.1882504288164699</v>
      </c>
      <c r="I390" s="3">
        <v>2.1939799926297299E-2</v>
      </c>
      <c r="J390" s="3">
        <v>0.247548238205584</v>
      </c>
      <c r="K390" s="3">
        <v>1.65876733716702</v>
      </c>
      <c r="L390" s="3" t="s">
        <v>3459</v>
      </c>
    </row>
    <row r="391" spans="1:12" ht="14.25">
      <c r="A391" s="3" t="s">
        <v>3460</v>
      </c>
      <c r="B391" s="3" t="s">
        <v>3461</v>
      </c>
      <c r="C391" s="3" t="s">
        <v>14</v>
      </c>
      <c r="D391" s="3">
        <v>9</v>
      </c>
      <c r="E391" s="3">
        <v>104</v>
      </c>
      <c r="F391" s="3">
        <v>583</v>
      </c>
      <c r="G391" s="3">
        <v>14742</v>
      </c>
      <c r="H391" s="3">
        <v>2.1882504288164699</v>
      </c>
      <c r="I391" s="3">
        <v>2.1939799926297299E-2</v>
      </c>
      <c r="J391" s="3">
        <v>0.247548238205584</v>
      </c>
      <c r="K391" s="3">
        <v>1.65876733716702</v>
      </c>
      <c r="L391" s="3" t="s">
        <v>3462</v>
      </c>
    </row>
    <row r="392" spans="1:12" ht="14.25">
      <c r="A392" s="3" t="s">
        <v>3463</v>
      </c>
      <c r="B392" s="3" t="s">
        <v>3464</v>
      </c>
      <c r="C392" s="3" t="s">
        <v>14</v>
      </c>
      <c r="D392" s="3">
        <v>5</v>
      </c>
      <c r="E392" s="3">
        <v>41</v>
      </c>
      <c r="F392" s="3">
        <v>583</v>
      </c>
      <c r="G392" s="3">
        <v>14742</v>
      </c>
      <c r="H392" s="3">
        <v>3.0837133414215798</v>
      </c>
      <c r="I392" s="3">
        <v>2.20133229187978E-2</v>
      </c>
      <c r="J392" s="3">
        <v>0.247548238205584</v>
      </c>
      <c r="K392" s="3">
        <v>1.65731439559422</v>
      </c>
      <c r="L392" s="3" t="s">
        <v>3465</v>
      </c>
    </row>
    <row r="393" spans="1:12" ht="14.25">
      <c r="A393" s="3" t="s">
        <v>3466</v>
      </c>
      <c r="B393" s="3" t="s">
        <v>3467</v>
      </c>
      <c r="C393" s="3" t="s">
        <v>14</v>
      </c>
      <c r="D393" s="3">
        <v>5</v>
      </c>
      <c r="E393" s="3">
        <v>41</v>
      </c>
      <c r="F393" s="3">
        <v>583</v>
      </c>
      <c r="G393" s="3">
        <v>14742</v>
      </c>
      <c r="H393" s="3">
        <v>3.0837133414215798</v>
      </c>
      <c r="I393" s="3">
        <v>2.20133229187978E-2</v>
      </c>
      <c r="J393" s="3">
        <v>0.247548238205584</v>
      </c>
      <c r="K393" s="3">
        <v>1.65731439559422</v>
      </c>
      <c r="L393" s="3" t="s">
        <v>3468</v>
      </c>
    </row>
    <row r="394" spans="1:12" ht="14.25">
      <c r="A394" s="3" t="s">
        <v>3469</v>
      </c>
      <c r="B394" s="3" t="s">
        <v>3470</v>
      </c>
      <c r="C394" s="3" t="s">
        <v>14</v>
      </c>
      <c r="D394" s="3">
        <v>65</v>
      </c>
      <c r="E394" s="3">
        <v>1283</v>
      </c>
      <c r="F394" s="3">
        <v>583</v>
      </c>
      <c r="G394" s="3">
        <v>14742</v>
      </c>
      <c r="H394" s="3">
        <v>1.2810749890706901</v>
      </c>
      <c r="I394" s="3">
        <v>2.22921746419306E-2</v>
      </c>
      <c r="J394" s="3">
        <v>0.250024337694495</v>
      </c>
      <c r="K394" s="3">
        <v>1.65184756324146</v>
      </c>
      <c r="L394" s="3" t="s">
        <v>3471</v>
      </c>
    </row>
    <row r="395" spans="1:12" ht="14.25">
      <c r="A395" s="3" t="s">
        <v>3472</v>
      </c>
      <c r="B395" s="3" t="s">
        <v>3473</v>
      </c>
      <c r="C395" s="3" t="s">
        <v>14</v>
      </c>
      <c r="D395" s="3">
        <v>6</v>
      </c>
      <c r="E395" s="3">
        <v>56</v>
      </c>
      <c r="F395" s="3">
        <v>583</v>
      </c>
      <c r="G395" s="3">
        <v>14742</v>
      </c>
      <c r="H395" s="3">
        <v>2.7092624356775299</v>
      </c>
      <c r="I395" s="3">
        <v>2.2692090086979699E-2</v>
      </c>
      <c r="J395" s="3">
        <v>0.25384170065802503</v>
      </c>
      <c r="K395" s="3">
        <v>1.64412550096665</v>
      </c>
      <c r="L395" s="3" t="s">
        <v>3474</v>
      </c>
    </row>
    <row r="396" spans="1:12" ht="14.25">
      <c r="A396" s="3" t="s">
        <v>3475</v>
      </c>
      <c r="B396" s="3" t="s">
        <v>3476</v>
      </c>
      <c r="C396" s="3" t="s">
        <v>14</v>
      </c>
      <c r="D396" s="3">
        <v>10</v>
      </c>
      <c r="E396" s="3">
        <v>122</v>
      </c>
      <c r="F396" s="3">
        <v>583</v>
      </c>
      <c r="G396" s="3">
        <v>14742</v>
      </c>
      <c r="H396" s="3">
        <v>2.0726597868571299</v>
      </c>
      <c r="I396" s="3">
        <v>2.2814958770427701E-2</v>
      </c>
      <c r="J396" s="3">
        <v>0.25454804785225899</v>
      </c>
      <c r="K396" s="3">
        <v>1.64178031171674</v>
      </c>
      <c r="L396" s="3" t="s">
        <v>3477</v>
      </c>
    </row>
    <row r="397" spans="1:12" ht="14.25">
      <c r="A397" s="3" t="s">
        <v>3478</v>
      </c>
      <c r="B397" s="3" t="s">
        <v>3479</v>
      </c>
      <c r="C397" s="3" t="s">
        <v>14</v>
      </c>
      <c r="D397" s="3">
        <v>14</v>
      </c>
      <c r="E397" s="3">
        <v>195</v>
      </c>
      <c r="F397" s="3">
        <v>583</v>
      </c>
      <c r="G397" s="3">
        <v>14742</v>
      </c>
      <c r="H397" s="3">
        <v>1.81543739279588</v>
      </c>
      <c r="I397" s="3">
        <v>2.3025046750516701E-2</v>
      </c>
      <c r="J397" s="3">
        <v>0.25571750320548797</v>
      </c>
      <c r="K397" s="3">
        <v>1.6377994793299901</v>
      </c>
      <c r="L397" s="3" t="s">
        <v>3480</v>
      </c>
    </row>
    <row r="398" spans="1:12" ht="14.25">
      <c r="A398" s="3" t="s">
        <v>3481</v>
      </c>
      <c r="B398" s="3" t="s">
        <v>3482</v>
      </c>
      <c r="C398" s="3" t="s">
        <v>14</v>
      </c>
      <c r="D398" s="3">
        <v>9</v>
      </c>
      <c r="E398" s="3">
        <v>105</v>
      </c>
      <c r="F398" s="3">
        <v>583</v>
      </c>
      <c r="G398" s="3">
        <v>14742</v>
      </c>
      <c r="H398" s="3">
        <v>2.1674099485420202</v>
      </c>
      <c r="I398" s="3">
        <v>2.3189271000502599E-2</v>
      </c>
      <c r="J398" s="3">
        <v>0.25571750320548797</v>
      </c>
      <c r="K398" s="3">
        <v>1.6347129040328001</v>
      </c>
      <c r="L398" s="3" t="s">
        <v>3483</v>
      </c>
    </row>
    <row r="399" spans="1:12" ht="14.25">
      <c r="A399" s="3" t="s">
        <v>3484</v>
      </c>
      <c r="B399" s="3" t="s">
        <v>3485</v>
      </c>
      <c r="C399" s="3" t="s">
        <v>14</v>
      </c>
      <c r="D399" s="3">
        <v>4</v>
      </c>
      <c r="E399" s="3">
        <v>28</v>
      </c>
      <c r="F399" s="3">
        <v>583</v>
      </c>
      <c r="G399" s="3">
        <v>14742</v>
      </c>
      <c r="H399" s="3">
        <v>3.6123499142367099</v>
      </c>
      <c r="I399" s="3">
        <v>2.33263475890369E-2</v>
      </c>
      <c r="J399" s="3">
        <v>0.25571750320548797</v>
      </c>
      <c r="K399" s="3">
        <v>1.63215325718159</v>
      </c>
      <c r="L399" s="3" t="s">
        <v>3486</v>
      </c>
    </row>
    <row r="400" spans="1:12" ht="14.25">
      <c r="A400" s="3" t="s">
        <v>3487</v>
      </c>
      <c r="B400" s="3" t="s">
        <v>3488</v>
      </c>
      <c r="C400" s="3" t="s">
        <v>14</v>
      </c>
      <c r="D400" s="3">
        <v>3</v>
      </c>
      <c r="E400" s="3">
        <v>16</v>
      </c>
      <c r="F400" s="3">
        <v>583</v>
      </c>
      <c r="G400" s="3">
        <v>14742</v>
      </c>
      <c r="H400" s="3">
        <v>4.7412092624356799</v>
      </c>
      <c r="I400" s="3">
        <v>2.3459770941657899E-2</v>
      </c>
      <c r="J400" s="3">
        <v>0.25571750320548797</v>
      </c>
      <c r="K400" s="3">
        <v>1.62967623259814</v>
      </c>
      <c r="L400" s="3" t="s">
        <v>3089</v>
      </c>
    </row>
    <row r="401" spans="1:12" ht="14.25">
      <c r="A401" s="3" t="s">
        <v>3489</v>
      </c>
      <c r="B401" s="3" t="s">
        <v>3490</v>
      </c>
      <c r="C401" s="3" t="s">
        <v>14</v>
      </c>
      <c r="D401" s="3">
        <v>3</v>
      </c>
      <c r="E401" s="3">
        <v>16</v>
      </c>
      <c r="F401" s="3">
        <v>583</v>
      </c>
      <c r="G401" s="3">
        <v>14742</v>
      </c>
      <c r="H401" s="3">
        <v>4.7412092624356799</v>
      </c>
      <c r="I401" s="3">
        <v>2.3459770941657899E-2</v>
      </c>
      <c r="J401" s="3">
        <v>0.25571750320548797</v>
      </c>
      <c r="K401" s="3">
        <v>1.62967623259814</v>
      </c>
      <c r="L401" s="3" t="s">
        <v>3491</v>
      </c>
    </row>
    <row r="402" spans="1:12" ht="14.25">
      <c r="A402" s="3" t="s">
        <v>3492</v>
      </c>
      <c r="B402" s="3" t="s">
        <v>3493</v>
      </c>
      <c r="C402" s="3" t="s">
        <v>14</v>
      </c>
      <c r="D402" s="3">
        <v>3</v>
      </c>
      <c r="E402" s="3">
        <v>16</v>
      </c>
      <c r="F402" s="3">
        <v>583</v>
      </c>
      <c r="G402" s="3">
        <v>14742</v>
      </c>
      <c r="H402" s="3">
        <v>4.7412092624356799</v>
      </c>
      <c r="I402" s="3">
        <v>2.3459770941657899E-2</v>
      </c>
      <c r="J402" s="3">
        <v>0.25571750320548797</v>
      </c>
      <c r="K402" s="3">
        <v>1.62967623259814</v>
      </c>
      <c r="L402" s="3" t="s">
        <v>3494</v>
      </c>
    </row>
    <row r="403" spans="1:12" ht="14.25">
      <c r="A403" s="3" t="s">
        <v>3495</v>
      </c>
      <c r="B403" s="3" t="s">
        <v>3496</v>
      </c>
      <c r="C403" s="3" t="s">
        <v>14</v>
      </c>
      <c r="D403" s="3">
        <v>3</v>
      </c>
      <c r="E403" s="3">
        <v>16</v>
      </c>
      <c r="F403" s="3">
        <v>583</v>
      </c>
      <c r="G403" s="3">
        <v>14742</v>
      </c>
      <c r="H403" s="3">
        <v>4.7412092624356799</v>
      </c>
      <c r="I403" s="3">
        <v>2.3459770941657899E-2</v>
      </c>
      <c r="J403" s="3">
        <v>0.25571750320548797</v>
      </c>
      <c r="K403" s="3">
        <v>1.62967623259814</v>
      </c>
      <c r="L403" s="3" t="s">
        <v>3497</v>
      </c>
    </row>
    <row r="404" spans="1:12" ht="14.25">
      <c r="A404" s="3" t="s">
        <v>3498</v>
      </c>
      <c r="B404" s="3" t="s">
        <v>3499</v>
      </c>
      <c r="C404" s="3" t="s">
        <v>14</v>
      </c>
      <c r="D404" s="3">
        <v>3</v>
      </c>
      <c r="E404" s="3">
        <v>16</v>
      </c>
      <c r="F404" s="3">
        <v>583</v>
      </c>
      <c r="G404" s="3">
        <v>14742</v>
      </c>
      <c r="H404" s="3">
        <v>4.7412092624356799</v>
      </c>
      <c r="I404" s="3">
        <v>2.3459770941657899E-2</v>
      </c>
      <c r="J404" s="3">
        <v>0.25571750320548797</v>
      </c>
      <c r="K404" s="3">
        <v>1.62967623259814</v>
      </c>
      <c r="L404" s="3" t="s">
        <v>3261</v>
      </c>
    </row>
    <row r="405" spans="1:12" ht="14.25">
      <c r="A405" s="3" t="s">
        <v>3500</v>
      </c>
      <c r="B405" s="3" t="s">
        <v>3501</v>
      </c>
      <c r="C405" s="3" t="s">
        <v>14</v>
      </c>
      <c r="D405" s="3">
        <v>3</v>
      </c>
      <c r="E405" s="3">
        <v>16</v>
      </c>
      <c r="F405" s="3">
        <v>583</v>
      </c>
      <c r="G405" s="3">
        <v>14742</v>
      </c>
      <c r="H405" s="3">
        <v>4.7412092624356799</v>
      </c>
      <c r="I405" s="3">
        <v>2.3459770941657899E-2</v>
      </c>
      <c r="J405" s="3">
        <v>0.25571750320548797</v>
      </c>
      <c r="K405" s="3">
        <v>1.62967623259814</v>
      </c>
      <c r="L405" s="3" t="s">
        <v>3502</v>
      </c>
    </row>
    <row r="406" spans="1:12" ht="14.25">
      <c r="A406" s="3" t="s">
        <v>3503</v>
      </c>
      <c r="B406" s="3" t="s">
        <v>3504</v>
      </c>
      <c r="C406" s="3" t="s">
        <v>14</v>
      </c>
      <c r="D406" s="3">
        <v>10</v>
      </c>
      <c r="E406" s="3">
        <v>123</v>
      </c>
      <c r="F406" s="3">
        <v>583</v>
      </c>
      <c r="G406" s="3">
        <v>14742</v>
      </c>
      <c r="H406" s="3">
        <v>2.05580889428105</v>
      </c>
      <c r="I406" s="3">
        <v>2.39912113724874E-2</v>
      </c>
      <c r="J406" s="3">
        <v>0.26084322160597301</v>
      </c>
      <c r="K406" s="3">
        <v>1.6199478229323501</v>
      </c>
      <c r="L406" s="3" t="s">
        <v>3505</v>
      </c>
    </row>
    <row r="407" spans="1:12" ht="14.25">
      <c r="A407" s="3" t="s">
        <v>3506</v>
      </c>
      <c r="B407" s="3" t="s">
        <v>3507</v>
      </c>
      <c r="C407" s="3" t="s">
        <v>14</v>
      </c>
      <c r="D407" s="3">
        <v>5</v>
      </c>
      <c r="E407" s="3">
        <v>42</v>
      </c>
      <c r="F407" s="3">
        <v>583</v>
      </c>
      <c r="G407" s="3">
        <v>14742</v>
      </c>
      <c r="H407" s="3">
        <v>3.01029159519726</v>
      </c>
      <c r="I407" s="3">
        <v>2.4201762226434002E-2</v>
      </c>
      <c r="J407" s="3">
        <v>0.26246287686784198</v>
      </c>
      <c r="K407" s="3">
        <v>1.61615301016204</v>
      </c>
      <c r="L407" s="3" t="s">
        <v>2808</v>
      </c>
    </row>
    <row r="408" spans="1:12" ht="14.25">
      <c r="A408" s="3" t="s">
        <v>3508</v>
      </c>
      <c r="B408" s="3" t="s">
        <v>3509</v>
      </c>
      <c r="C408" s="3" t="s">
        <v>14</v>
      </c>
      <c r="D408" s="3">
        <v>17</v>
      </c>
      <c r="E408" s="3">
        <v>254</v>
      </c>
      <c r="F408" s="3">
        <v>583</v>
      </c>
      <c r="G408" s="3">
        <v>14742</v>
      </c>
      <c r="H408" s="3">
        <v>1.69240015666995</v>
      </c>
      <c r="I408" s="3">
        <v>2.4334365298592699E-2</v>
      </c>
      <c r="J408" s="3">
        <v>0.26323112919442199</v>
      </c>
      <c r="K408" s="3">
        <v>1.6137799767643699</v>
      </c>
      <c r="L408" s="3" t="s">
        <v>3510</v>
      </c>
    </row>
    <row r="409" spans="1:12" ht="14.25">
      <c r="A409" s="3" t="s">
        <v>3511</v>
      </c>
      <c r="B409" s="3" t="s">
        <v>3512</v>
      </c>
      <c r="C409" s="3" t="s">
        <v>14</v>
      </c>
      <c r="D409" s="3">
        <v>18</v>
      </c>
      <c r="E409" s="3">
        <v>274</v>
      </c>
      <c r="F409" s="3">
        <v>583</v>
      </c>
      <c r="G409" s="3">
        <v>14742</v>
      </c>
      <c r="H409" s="3">
        <v>1.6611536101964401</v>
      </c>
      <c r="I409" s="3">
        <v>2.4663060033684799E-2</v>
      </c>
      <c r="J409" s="3">
        <v>0.26611129585712601</v>
      </c>
      <c r="K409" s="3">
        <v>1.6079530399342801</v>
      </c>
      <c r="L409" s="3" t="s">
        <v>3513</v>
      </c>
    </row>
    <row r="410" spans="1:12" ht="14.25">
      <c r="A410" s="3" t="s">
        <v>3514</v>
      </c>
      <c r="B410" s="3" t="s">
        <v>3515</v>
      </c>
      <c r="C410" s="3" t="s">
        <v>14</v>
      </c>
      <c r="D410" s="3">
        <v>14</v>
      </c>
      <c r="E410" s="3">
        <v>198</v>
      </c>
      <c r="F410" s="3">
        <v>583</v>
      </c>
      <c r="G410" s="3">
        <v>14742</v>
      </c>
      <c r="H410" s="3">
        <v>1.78793076563231</v>
      </c>
      <c r="I410" s="3">
        <v>2.5832363293182298E-2</v>
      </c>
      <c r="J410" s="3">
        <v>0.27678659665420102</v>
      </c>
      <c r="K410" s="3">
        <v>1.5878358602518499</v>
      </c>
      <c r="L410" s="3" t="s">
        <v>3480</v>
      </c>
    </row>
    <row r="411" spans="1:12" ht="14.25">
      <c r="A411" s="3" t="s">
        <v>3516</v>
      </c>
      <c r="B411" s="3" t="s">
        <v>3517</v>
      </c>
      <c r="C411" s="3" t="s">
        <v>14</v>
      </c>
      <c r="D411" s="3">
        <v>41</v>
      </c>
      <c r="E411" s="3">
        <v>758</v>
      </c>
      <c r="F411" s="3">
        <v>583</v>
      </c>
      <c r="G411" s="3">
        <v>14742</v>
      </c>
      <c r="H411" s="3">
        <v>1.3677367089524199</v>
      </c>
      <c r="I411" s="3">
        <v>2.5881201017688302E-2</v>
      </c>
      <c r="J411" s="3">
        <v>0.27678659665420102</v>
      </c>
      <c r="K411" s="3">
        <v>1.5870155740909699</v>
      </c>
      <c r="L411" s="3" t="s">
        <v>3518</v>
      </c>
    </row>
    <row r="412" spans="1:12" ht="14.25">
      <c r="A412" s="3" t="s">
        <v>3519</v>
      </c>
      <c r="B412" s="3" t="s">
        <v>3520</v>
      </c>
      <c r="C412" s="3" t="s">
        <v>14</v>
      </c>
      <c r="D412" s="3">
        <v>77</v>
      </c>
      <c r="E412" s="3">
        <v>1568</v>
      </c>
      <c r="F412" s="3">
        <v>583</v>
      </c>
      <c r="G412" s="3">
        <v>14742</v>
      </c>
      <c r="H412" s="3">
        <v>1.24174528301887</v>
      </c>
      <c r="I412" s="3">
        <v>2.6029912263896698E-2</v>
      </c>
      <c r="J412" s="3">
        <v>0.27678659665420102</v>
      </c>
      <c r="K412" s="3">
        <v>1.58452729571596</v>
      </c>
      <c r="L412" s="3" t="s">
        <v>3521</v>
      </c>
    </row>
    <row r="413" spans="1:12" ht="14.25">
      <c r="A413" s="3" t="s">
        <v>3522</v>
      </c>
      <c r="B413" s="3" t="s">
        <v>3523</v>
      </c>
      <c r="C413" s="3" t="s">
        <v>14</v>
      </c>
      <c r="D413" s="3">
        <v>12</v>
      </c>
      <c r="E413" s="3">
        <v>161</v>
      </c>
      <c r="F413" s="3">
        <v>583</v>
      </c>
      <c r="G413" s="3">
        <v>14742</v>
      </c>
      <c r="H413" s="3">
        <v>1.8847043030800199</v>
      </c>
      <c r="I413" s="3">
        <v>2.62306994535953E-2</v>
      </c>
      <c r="J413" s="3">
        <v>0.27678659665420102</v>
      </c>
      <c r="K413" s="3">
        <v>1.58119012859429</v>
      </c>
      <c r="L413" s="3" t="s">
        <v>3524</v>
      </c>
    </row>
    <row r="414" spans="1:12" ht="14.25">
      <c r="A414" s="3" t="s">
        <v>3525</v>
      </c>
      <c r="B414" s="3" t="s">
        <v>3526</v>
      </c>
      <c r="C414" s="3" t="s">
        <v>14</v>
      </c>
      <c r="D414" s="3">
        <v>4</v>
      </c>
      <c r="E414" s="3">
        <v>29</v>
      </c>
      <c r="F414" s="3">
        <v>583</v>
      </c>
      <c r="G414" s="3">
        <v>14742</v>
      </c>
      <c r="H414" s="3">
        <v>3.4877861240906101</v>
      </c>
      <c r="I414" s="3">
        <v>2.6236927510158901E-2</v>
      </c>
      <c r="J414" s="3">
        <v>0.27678659665420102</v>
      </c>
      <c r="K414" s="3">
        <v>1.5810870246131201</v>
      </c>
      <c r="L414" s="3" t="s">
        <v>3527</v>
      </c>
    </row>
    <row r="415" spans="1:12" ht="14.25">
      <c r="A415" s="3" t="s">
        <v>3528</v>
      </c>
      <c r="B415" s="3" t="s">
        <v>3529</v>
      </c>
      <c r="C415" s="3" t="s">
        <v>14</v>
      </c>
      <c r="D415" s="3">
        <v>4</v>
      </c>
      <c r="E415" s="3">
        <v>29</v>
      </c>
      <c r="F415" s="3">
        <v>583</v>
      </c>
      <c r="G415" s="3">
        <v>14742</v>
      </c>
      <c r="H415" s="3">
        <v>3.4877861240906101</v>
      </c>
      <c r="I415" s="3">
        <v>2.6236927510158901E-2</v>
      </c>
      <c r="J415" s="3">
        <v>0.27678659665420102</v>
      </c>
      <c r="K415" s="3">
        <v>1.5810870246131201</v>
      </c>
      <c r="L415" s="3" t="s">
        <v>3530</v>
      </c>
    </row>
    <row r="416" spans="1:12" ht="14.25">
      <c r="A416" s="3" t="s">
        <v>3531</v>
      </c>
      <c r="B416" s="3" t="s">
        <v>3532</v>
      </c>
      <c r="C416" s="3" t="s">
        <v>14</v>
      </c>
      <c r="D416" s="3">
        <v>4</v>
      </c>
      <c r="E416" s="3">
        <v>29</v>
      </c>
      <c r="F416" s="3">
        <v>583</v>
      </c>
      <c r="G416" s="3">
        <v>14742</v>
      </c>
      <c r="H416" s="3">
        <v>3.4877861240906101</v>
      </c>
      <c r="I416" s="3">
        <v>2.6236927510158901E-2</v>
      </c>
      <c r="J416" s="3">
        <v>0.27678659665420102</v>
      </c>
      <c r="K416" s="3">
        <v>1.5810870246131201</v>
      </c>
      <c r="L416" s="3" t="s">
        <v>3533</v>
      </c>
    </row>
    <row r="417" spans="1:12" ht="14.25">
      <c r="A417" s="3" t="s">
        <v>3534</v>
      </c>
      <c r="B417" s="3" t="s">
        <v>3535</v>
      </c>
      <c r="C417" s="3" t="s">
        <v>14</v>
      </c>
      <c r="D417" s="3">
        <v>4</v>
      </c>
      <c r="E417" s="3">
        <v>29</v>
      </c>
      <c r="F417" s="3">
        <v>583</v>
      </c>
      <c r="G417" s="3">
        <v>14742</v>
      </c>
      <c r="H417" s="3">
        <v>3.4877861240906101</v>
      </c>
      <c r="I417" s="3">
        <v>2.6236927510158901E-2</v>
      </c>
      <c r="J417" s="3">
        <v>0.27678659665420102</v>
      </c>
      <c r="K417" s="3">
        <v>1.5810870246131201</v>
      </c>
      <c r="L417" s="3" t="s">
        <v>3536</v>
      </c>
    </row>
    <row r="418" spans="1:12" ht="14.25">
      <c r="A418" s="3" t="s">
        <v>3537</v>
      </c>
      <c r="B418" s="3" t="s">
        <v>3538</v>
      </c>
      <c r="C418" s="3" t="s">
        <v>14</v>
      </c>
      <c r="D418" s="3">
        <v>4</v>
      </c>
      <c r="E418" s="3">
        <v>29</v>
      </c>
      <c r="F418" s="3">
        <v>583</v>
      </c>
      <c r="G418" s="3">
        <v>14742</v>
      </c>
      <c r="H418" s="3">
        <v>3.4877861240906101</v>
      </c>
      <c r="I418" s="3">
        <v>2.6236927510158901E-2</v>
      </c>
      <c r="J418" s="3">
        <v>0.27678659665420102</v>
      </c>
      <c r="K418" s="3">
        <v>1.5810870246131201</v>
      </c>
      <c r="L418" s="3" t="s">
        <v>3539</v>
      </c>
    </row>
    <row r="419" spans="1:12" ht="14.25">
      <c r="A419" s="3" t="s">
        <v>3540</v>
      </c>
      <c r="B419" s="3" t="s">
        <v>3541</v>
      </c>
      <c r="C419" s="3" t="s">
        <v>14</v>
      </c>
      <c r="D419" s="3">
        <v>20</v>
      </c>
      <c r="E419" s="3">
        <v>316</v>
      </c>
      <c r="F419" s="3">
        <v>583</v>
      </c>
      <c r="G419" s="3">
        <v>14742</v>
      </c>
      <c r="H419" s="3">
        <v>1.60040818985171</v>
      </c>
      <c r="I419" s="3">
        <v>2.6402468113751399E-2</v>
      </c>
      <c r="J419" s="3">
        <v>0.27745130732894902</v>
      </c>
      <c r="K419" s="3">
        <v>1.57835547320285</v>
      </c>
      <c r="L419" s="3" t="s">
        <v>3542</v>
      </c>
    </row>
    <row r="420" spans="1:12" ht="14.25">
      <c r="A420" s="3" t="s">
        <v>3543</v>
      </c>
      <c r="B420" s="3" t="s">
        <v>3544</v>
      </c>
      <c r="C420" s="3" t="s">
        <v>14</v>
      </c>
      <c r="D420" s="3">
        <v>16</v>
      </c>
      <c r="E420" s="3">
        <v>237</v>
      </c>
      <c r="F420" s="3">
        <v>583</v>
      </c>
      <c r="G420" s="3">
        <v>14742</v>
      </c>
      <c r="H420" s="3">
        <v>1.7071020691751499</v>
      </c>
      <c r="I420" s="3">
        <v>2.6430133921997501E-2</v>
      </c>
      <c r="J420" s="3">
        <v>0.27745130732894902</v>
      </c>
      <c r="K420" s="3">
        <v>1.5779006362842098</v>
      </c>
      <c r="L420" s="3" t="s">
        <v>3545</v>
      </c>
    </row>
    <row r="421" spans="1:12" ht="14.25">
      <c r="A421" s="3" t="s">
        <v>3546</v>
      </c>
      <c r="B421" s="3" t="s">
        <v>3547</v>
      </c>
      <c r="C421" s="3" t="s">
        <v>14</v>
      </c>
      <c r="D421" s="3">
        <v>11</v>
      </c>
      <c r="E421" s="3">
        <v>143</v>
      </c>
      <c r="F421" s="3">
        <v>583</v>
      </c>
      <c r="G421" s="3">
        <v>14742</v>
      </c>
      <c r="H421" s="3">
        <v>1.9451114922813</v>
      </c>
      <c r="I421" s="3">
        <v>2.65479744488488E-2</v>
      </c>
      <c r="J421" s="3">
        <v>0.27800360467074597</v>
      </c>
      <c r="K421" s="3">
        <v>1.5759686090173899</v>
      </c>
      <c r="L421" s="3" t="s">
        <v>3548</v>
      </c>
    </row>
    <row r="422" spans="1:12" ht="14.25">
      <c r="A422" s="3" t="s">
        <v>3549</v>
      </c>
      <c r="B422" s="3" t="s">
        <v>3550</v>
      </c>
      <c r="C422" s="3" t="s">
        <v>14</v>
      </c>
      <c r="D422" s="3">
        <v>33</v>
      </c>
      <c r="E422" s="3">
        <v>588</v>
      </c>
      <c r="F422" s="3">
        <v>583</v>
      </c>
      <c r="G422" s="3">
        <v>14742</v>
      </c>
      <c r="H422" s="3">
        <v>1.41913746630728</v>
      </c>
      <c r="I422" s="3">
        <v>2.7387011745862899E-2</v>
      </c>
      <c r="J422" s="3">
        <v>0.28608687269820499</v>
      </c>
      <c r="K422" s="3">
        <v>1.5624553519403301</v>
      </c>
      <c r="L422" s="3" t="s">
        <v>3551</v>
      </c>
    </row>
    <row r="423" spans="1:12" ht="14.25">
      <c r="A423" s="3" t="s">
        <v>3552</v>
      </c>
      <c r="B423" s="3" t="s">
        <v>3553</v>
      </c>
      <c r="C423" s="3" t="s">
        <v>14</v>
      </c>
      <c r="D423" s="3">
        <v>3</v>
      </c>
      <c r="E423" s="3">
        <v>17</v>
      </c>
      <c r="F423" s="3">
        <v>583</v>
      </c>
      <c r="G423" s="3">
        <v>14742</v>
      </c>
      <c r="H423" s="3">
        <v>4.46231459993946</v>
      </c>
      <c r="I423" s="3">
        <v>2.7668607443349699E-2</v>
      </c>
      <c r="J423" s="3">
        <v>0.28761854859404001</v>
      </c>
      <c r="K423" s="3">
        <v>1.5580126982818099</v>
      </c>
      <c r="L423" s="3" t="s">
        <v>3554</v>
      </c>
    </row>
    <row r="424" spans="1:12" ht="14.25">
      <c r="A424" s="3" t="s">
        <v>3555</v>
      </c>
      <c r="B424" s="3" t="s">
        <v>3556</v>
      </c>
      <c r="C424" s="3" t="s">
        <v>14</v>
      </c>
      <c r="D424" s="3">
        <v>3</v>
      </c>
      <c r="E424" s="3">
        <v>17</v>
      </c>
      <c r="F424" s="3">
        <v>583</v>
      </c>
      <c r="G424" s="3">
        <v>14742</v>
      </c>
      <c r="H424" s="3">
        <v>4.46231459993946</v>
      </c>
      <c r="I424" s="3">
        <v>2.7668607443349699E-2</v>
      </c>
      <c r="J424" s="3">
        <v>0.28761854859404001</v>
      </c>
      <c r="K424" s="3">
        <v>1.5580126982818099</v>
      </c>
      <c r="L424" s="3" t="s">
        <v>3557</v>
      </c>
    </row>
    <row r="425" spans="1:12" ht="14.25">
      <c r="A425" s="3" t="s">
        <v>3558</v>
      </c>
      <c r="B425" s="3" t="s">
        <v>3559</v>
      </c>
      <c r="C425" s="3" t="s">
        <v>14</v>
      </c>
      <c r="D425" s="3">
        <v>7</v>
      </c>
      <c r="E425" s="3">
        <v>75</v>
      </c>
      <c r="F425" s="3">
        <v>583</v>
      </c>
      <c r="G425" s="3">
        <v>14742</v>
      </c>
      <c r="H425" s="3">
        <v>2.36006861063465</v>
      </c>
      <c r="I425" s="3">
        <v>2.8527709727248302E-2</v>
      </c>
      <c r="J425" s="3">
        <v>0.29458190904109899</v>
      </c>
      <c r="K425" s="3">
        <v>1.54473309314291</v>
      </c>
      <c r="L425" s="3" t="s">
        <v>3560</v>
      </c>
    </row>
    <row r="426" spans="1:12" ht="14.25">
      <c r="A426" s="3" t="s">
        <v>3561</v>
      </c>
      <c r="B426" s="3" t="s">
        <v>3562</v>
      </c>
      <c r="C426" s="3" t="s">
        <v>14</v>
      </c>
      <c r="D426" s="3">
        <v>7</v>
      </c>
      <c r="E426" s="3">
        <v>75</v>
      </c>
      <c r="F426" s="3">
        <v>583</v>
      </c>
      <c r="G426" s="3">
        <v>14742</v>
      </c>
      <c r="H426" s="3">
        <v>2.36006861063465</v>
      </c>
      <c r="I426" s="3">
        <v>2.8527709727248302E-2</v>
      </c>
      <c r="J426" s="3">
        <v>0.29458190904109899</v>
      </c>
      <c r="K426" s="3">
        <v>1.54473309314291</v>
      </c>
      <c r="L426" s="3" t="s">
        <v>3563</v>
      </c>
    </row>
    <row r="427" spans="1:12" ht="14.25">
      <c r="A427" s="3" t="s">
        <v>3564</v>
      </c>
      <c r="B427" s="3" t="s">
        <v>3565</v>
      </c>
      <c r="C427" s="3" t="s">
        <v>14</v>
      </c>
      <c r="D427" s="3">
        <v>6</v>
      </c>
      <c r="E427" s="3">
        <v>59</v>
      </c>
      <c r="F427" s="3">
        <v>583</v>
      </c>
      <c r="G427" s="3">
        <v>14742</v>
      </c>
      <c r="H427" s="3">
        <v>2.5715033287786699</v>
      </c>
      <c r="I427" s="3">
        <v>2.8545830228525099E-2</v>
      </c>
      <c r="J427" s="3">
        <v>0.29458190904109899</v>
      </c>
      <c r="K427" s="3">
        <v>1.5444573214285802</v>
      </c>
      <c r="L427" s="3" t="s">
        <v>3566</v>
      </c>
    </row>
    <row r="428" spans="1:12" ht="14.25">
      <c r="A428" s="3" t="s">
        <v>3567</v>
      </c>
      <c r="B428" s="3" t="s">
        <v>3568</v>
      </c>
      <c r="C428" s="3" t="s">
        <v>14</v>
      </c>
      <c r="D428" s="3">
        <v>5</v>
      </c>
      <c r="E428" s="3">
        <v>44</v>
      </c>
      <c r="F428" s="3">
        <v>583</v>
      </c>
      <c r="G428" s="3">
        <v>14742</v>
      </c>
      <c r="H428" s="3">
        <v>2.87346015905193</v>
      </c>
      <c r="I428" s="3">
        <v>2.89867344732333E-2</v>
      </c>
      <c r="J428" s="3">
        <v>0.29788931903763299</v>
      </c>
      <c r="K428" s="3">
        <v>1.53780070772664</v>
      </c>
      <c r="L428" s="3" t="s">
        <v>3569</v>
      </c>
    </row>
    <row r="429" spans="1:12" ht="14.25">
      <c r="A429" s="3" t="s">
        <v>3570</v>
      </c>
      <c r="B429" s="3" t="s">
        <v>3571</v>
      </c>
      <c r="C429" s="3" t="s">
        <v>14</v>
      </c>
      <c r="D429" s="3">
        <v>8</v>
      </c>
      <c r="E429" s="3">
        <v>92</v>
      </c>
      <c r="F429" s="3">
        <v>583</v>
      </c>
      <c r="G429" s="3">
        <v>14742</v>
      </c>
      <c r="H429" s="3">
        <v>2.1988216869266899</v>
      </c>
      <c r="I429" s="3">
        <v>2.9065798170160601E-2</v>
      </c>
      <c r="J429" s="3">
        <v>0.29788931903763299</v>
      </c>
      <c r="K429" s="3">
        <v>1.53661774646858</v>
      </c>
      <c r="L429" s="3" t="s">
        <v>3572</v>
      </c>
    </row>
    <row r="430" spans="1:12" ht="14.25">
      <c r="A430" s="3" t="s">
        <v>3573</v>
      </c>
      <c r="B430" s="3" t="s">
        <v>3574</v>
      </c>
      <c r="C430" s="3" t="s">
        <v>14</v>
      </c>
      <c r="D430" s="3">
        <v>4</v>
      </c>
      <c r="E430" s="3">
        <v>30</v>
      </c>
      <c r="F430" s="3">
        <v>583</v>
      </c>
      <c r="G430" s="3">
        <v>14742</v>
      </c>
      <c r="H430" s="3">
        <v>3.3715265866209299</v>
      </c>
      <c r="I430" s="3">
        <v>2.93555875166133E-2</v>
      </c>
      <c r="J430" s="3">
        <v>0.29788931903763299</v>
      </c>
      <c r="K430" s="3">
        <v>1.5323092233200502</v>
      </c>
      <c r="L430" s="3" t="s">
        <v>3340</v>
      </c>
    </row>
    <row r="431" spans="1:12" ht="14.25">
      <c r="A431" s="3" t="s">
        <v>3575</v>
      </c>
      <c r="B431" s="3" t="s">
        <v>3576</v>
      </c>
      <c r="C431" s="3" t="s">
        <v>14</v>
      </c>
      <c r="D431" s="3">
        <v>4</v>
      </c>
      <c r="E431" s="3">
        <v>30</v>
      </c>
      <c r="F431" s="3">
        <v>583</v>
      </c>
      <c r="G431" s="3">
        <v>14742</v>
      </c>
      <c r="H431" s="3">
        <v>3.3715265866209299</v>
      </c>
      <c r="I431" s="3">
        <v>2.93555875166133E-2</v>
      </c>
      <c r="J431" s="3">
        <v>0.29788931903763299</v>
      </c>
      <c r="K431" s="3">
        <v>1.5323092233200502</v>
      </c>
      <c r="L431" s="3" t="s">
        <v>3577</v>
      </c>
    </row>
    <row r="432" spans="1:12" ht="14.25">
      <c r="A432" s="3" t="s">
        <v>3578</v>
      </c>
      <c r="B432" s="3" t="s">
        <v>3579</v>
      </c>
      <c r="C432" s="3" t="s">
        <v>14</v>
      </c>
      <c r="D432" s="3">
        <v>4</v>
      </c>
      <c r="E432" s="3">
        <v>30</v>
      </c>
      <c r="F432" s="3">
        <v>583</v>
      </c>
      <c r="G432" s="3">
        <v>14742</v>
      </c>
      <c r="H432" s="3">
        <v>3.3715265866209299</v>
      </c>
      <c r="I432" s="3">
        <v>2.93555875166133E-2</v>
      </c>
      <c r="J432" s="3">
        <v>0.29788931903763299</v>
      </c>
      <c r="K432" s="3">
        <v>1.5323092233200502</v>
      </c>
      <c r="L432" s="3" t="s">
        <v>3580</v>
      </c>
    </row>
    <row r="433" spans="1:12" ht="14.25">
      <c r="A433" s="3" t="s">
        <v>3581</v>
      </c>
      <c r="B433" s="3" t="s">
        <v>3582</v>
      </c>
      <c r="C433" s="3" t="s">
        <v>14</v>
      </c>
      <c r="D433" s="3">
        <v>4</v>
      </c>
      <c r="E433" s="3">
        <v>30</v>
      </c>
      <c r="F433" s="3">
        <v>583</v>
      </c>
      <c r="G433" s="3">
        <v>14742</v>
      </c>
      <c r="H433" s="3">
        <v>3.3715265866209299</v>
      </c>
      <c r="I433" s="3">
        <v>2.93555875166133E-2</v>
      </c>
      <c r="J433" s="3">
        <v>0.29788931903763299</v>
      </c>
      <c r="K433" s="3">
        <v>1.5323092233200502</v>
      </c>
      <c r="L433" s="3" t="s">
        <v>3583</v>
      </c>
    </row>
    <row r="434" spans="1:12" ht="14.25">
      <c r="A434" s="3" t="s">
        <v>3584</v>
      </c>
      <c r="B434" s="3" t="s">
        <v>3585</v>
      </c>
      <c r="C434" s="3" t="s">
        <v>14</v>
      </c>
      <c r="D434" s="3">
        <v>4</v>
      </c>
      <c r="E434" s="3">
        <v>30</v>
      </c>
      <c r="F434" s="3">
        <v>583</v>
      </c>
      <c r="G434" s="3">
        <v>14742</v>
      </c>
      <c r="H434" s="3">
        <v>3.3715265866209299</v>
      </c>
      <c r="I434" s="3">
        <v>2.93555875166133E-2</v>
      </c>
      <c r="J434" s="3">
        <v>0.29788931903763299</v>
      </c>
      <c r="K434" s="3">
        <v>1.5323092233200502</v>
      </c>
      <c r="L434" s="3" t="s">
        <v>3539</v>
      </c>
    </row>
    <row r="435" spans="1:12" ht="14.25">
      <c r="A435" s="3" t="s">
        <v>3586</v>
      </c>
      <c r="B435" s="3" t="s">
        <v>3587</v>
      </c>
      <c r="C435" s="3" t="s">
        <v>14</v>
      </c>
      <c r="D435" s="3">
        <v>17</v>
      </c>
      <c r="E435" s="3">
        <v>260</v>
      </c>
      <c r="F435" s="3">
        <v>583</v>
      </c>
      <c r="G435" s="3">
        <v>14742</v>
      </c>
      <c r="H435" s="3">
        <v>1.65334476843911</v>
      </c>
      <c r="I435" s="3">
        <v>2.95833596036944E-2</v>
      </c>
      <c r="J435" s="3">
        <v>0.29948759769820799</v>
      </c>
      <c r="K435" s="3">
        <v>1.5289525073339001</v>
      </c>
      <c r="L435" s="3" t="s">
        <v>3588</v>
      </c>
    </row>
    <row r="436" spans="1:12" ht="14.25">
      <c r="A436" s="3" t="s">
        <v>3589</v>
      </c>
      <c r="B436" s="3" t="s">
        <v>3590</v>
      </c>
      <c r="C436" s="3" t="s">
        <v>14</v>
      </c>
      <c r="D436" s="3">
        <v>25</v>
      </c>
      <c r="E436" s="3">
        <v>423</v>
      </c>
      <c r="F436" s="3">
        <v>583</v>
      </c>
      <c r="G436" s="3">
        <v>14742</v>
      </c>
      <c r="H436" s="3">
        <v>1.49447100470786</v>
      </c>
      <c r="I436" s="3">
        <v>2.9921570000031299E-2</v>
      </c>
      <c r="J436" s="3">
        <v>0.30219367616145398</v>
      </c>
      <c r="K436" s="3">
        <v>1.52401562255686</v>
      </c>
      <c r="L436" s="3" t="s">
        <v>3591</v>
      </c>
    </row>
    <row r="437" spans="1:12" ht="14.25">
      <c r="A437" s="3" t="s">
        <v>3592</v>
      </c>
      <c r="B437" s="3" t="s">
        <v>3593</v>
      </c>
      <c r="C437" s="3" t="s">
        <v>14</v>
      </c>
      <c r="D437" s="3">
        <v>7</v>
      </c>
      <c r="E437" s="3">
        <v>76</v>
      </c>
      <c r="F437" s="3">
        <v>583</v>
      </c>
      <c r="G437" s="3">
        <v>14742</v>
      </c>
      <c r="H437" s="3">
        <v>2.3290150762841901</v>
      </c>
      <c r="I437" s="3">
        <v>3.0393834441600098E-2</v>
      </c>
      <c r="J437" s="3">
        <v>0.30404224327938301</v>
      </c>
      <c r="K437" s="3">
        <v>1.5172145065084299</v>
      </c>
      <c r="L437" s="3" t="s">
        <v>3594</v>
      </c>
    </row>
    <row r="438" spans="1:12" ht="14.25">
      <c r="A438" s="3" t="s">
        <v>3595</v>
      </c>
      <c r="B438" s="3" t="s">
        <v>3596</v>
      </c>
      <c r="C438" s="3" t="s">
        <v>14</v>
      </c>
      <c r="D438" s="3">
        <v>24</v>
      </c>
      <c r="E438" s="3">
        <v>403</v>
      </c>
      <c r="F438" s="3">
        <v>583</v>
      </c>
      <c r="G438" s="3">
        <v>14742</v>
      </c>
      <c r="H438" s="3">
        <v>1.5058927682177798</v>
      </c>
      <c r="I438" s="3">
        <v>3.0495261933658899E-2</v>
      </c>
      <c r="J438" s="3">
        <v>0.30404224327938301</v>
      </c>
      <c r="K438" s="3">
        <v>1.5157676319946201</v>
      </c>
      <c r="L438" s="3" t="s">
        <v>3597</v>
      </c>
    </row>
    <row r="439" spans="1:12" ht="14.25">
      <c r="A439" s="3" t="s">
        <v>3598</v>
      </c>
      <c r="B439" s="3" t="s">
        <v>3599</v>
      </c>
      <c r="C439" s="3" t="s">
        <v>14</v>
      </c>
      <c r="D439" s="3">
        <v>34</v>
      </c>
      <c r="E439" s="3">
        <v>615</v>
      </c>
      <c r="F439" s="3">
        <v>583</v>
      </c>
      <c r="G439" s="3">
        <v>14742</v>
      </c>
      <c r="H439" s="3">
        <v>1.39795004811112</v>
      </c>
      <c r="I439" s="3">
        <v>3.0676395856891199E-2</v>
      </c>
      <c r="J439" s="3">
        <v>0.30404224327938301</v>
      </c>
      <c r="K439" s="3">
        <v>1.51319566660738</v>
      </c>
      <c r="L439" s="3" t="s">
        <v>3600</v>
      </c>
    </row>
    <row r="440" spans="1:12" ht="14.25">
      <c r="A440" s="3" t="s">
        <v>3601</v>
      </c>
      <c r="B440" s="3" t="s">
        <v>3602</v>
      </c>
      <c r="C440" s="3" t="s">
        <v>14</v>
      </c>
      <c r="D440" s="3">
        <v>6</v>
      </c>
      <c r="E440" s="3">
        <v>60</v>
      </c>
      <c r="F440" s="3">
        <v>583</v>
      </c>
      <c r="G440" s="3">
        <v>14742</v>
      </c>
      <c r="H440" s="3">
        <v>2.5286449399656901</v>
      </c>
      <c r="I440" s="3">
        <v>3.0698449983968999E-2</v>
      </c>
      <c r="J440" s="3">
        <v>0.30404224327938301</v>
      </c>
      <c r="K440" s="3">
        <v>1.51288355222325</v>
      </c>
      <c r="L440" s="3" t="s">
        <v>3603</v>
      </c>
    </row>
    <row r="441" spans="1:12" ht="14.25">
      <c r="A441" s="3" t="s">
        <v>3604</v>
      </c>
      <c r="B441" s="3" t="s">
        <v>3605</v>
      </c>
      <c r="C441" s="3" t="s">
        <v>14</v>
      </c>
      <c r="D441" s="3">
        <v>6</v>
      </c>
      <c r="E441" s="3">
        <v>60</v>
      </c>
      <c r="F441" s="3">
        <v>583</v>
      </c>
      <c r="G441" s="3">
        <v>14742</v>
      </c>
      <c r="H441" s="3">
        <v>2.5286449399656901</v>
      </c>
      <c r="I441" s="3">
        <v>3.0698449983968999E-2</v>
      </c>
      <c r="J441" s="3">
        <v>0.30404224327938301</v>
      </c>
      <c r="K441" s="3">
        <v>1.51288355222325</v>
      </c>
      <c r="L441" s="3" t="s">
        <v>3351</v>
      </c>
    </row>
    <row r="442" spans="1:12" ht="14.25">
      <c r="A442" s="3" t="s">
        <v>3606</v>
      </c>
      <c r="B442" s="3" t="s">
        <v>3607</v>
      </c>
      <c r="C442" s="3" t="s">
        <v>14</v>
      </c>
      <c r="D442" s="3">
        <v>6</v>
      </c>
      <c r="E442" s="3">
        <v>60</v>
      </c>
      <c r="F442" s="3">
        <v>583</v>
      </c>
      <c r="G442" s="3">
        <v>14742</v>
      </c>
      <c r="H442" s="3">
        <v>2.5286449399656901</v>
      </c>
      <c r="I442" s="3">
        <v>3.0698449983968999E-2</v>
      </c>
      <c r="J442" s="3">
        <v>0.30404224327938301</v>
      </c>
      <c r="K442" s="3">
        <v>1.51288355222325</v>
      </c>
      <c r="L442" s="3" t="s">
        <v>3608</v>
      </c>
    </row>
    <row r="443" spans="1:12" ht="14.25">
      <c r="A443" s="3" t="s">
        <v>3609</v>
      </c>
      <c r="B443" s="3" t="s">
        <v>3610</v>
      </c>
      <c r="C443" s="3" t="s">
        <v>14</v>
      </c>
      <c r="D443" s="3">
        <v>6</v>
      </c>
      <c r="E443" s="3">
        <v>60</v>
      </c>
      <c r="F443" s="3">
        <v>583</v>
      </c>
      <c r="G443" s="3">
        <v>14742</v>
      </c>
      <c r="H443" s="3">
        <v>2.5286449399656901</v>
      </c>
      <c r="I443" s="3">
        <v>3.0698449983968999E-2</v>
      </c>
      <c r="J443" s="3">
        <v>0.30404224327938301</v>
      </c>
      <c r="K443" s="3">
        <v>1.51288355222325</v>
      </c>
      <c r="L443" s="3" t="s">
        <v>3608</v>
      </c>
    </row>
    <row r="444" spans="1:12" ht="14.25">
      <c r="A444" s="3" t="s">
        <v>3611</v>
      </c>
      <c r="B444" s="3" t="s">
        <v>3612</v>
      </c>
      <c r="C444" s="3" t="s">
        <v>14</v>
      </c>
      <c r="D444" s="3">
        <v>8</v>
      </c>
      <c r="E444" s="3">
        <v>93</v>
      </c>
      <c r="F444" s="3">
        <v>583</v>
      </c>
      <c r="G444" s="3">
        <v>14742</v>
      </c>
      <c r="H444" s="3">
        <v>2.17517844298124</v>
      </c>
      <c r="I444" s="3">
        <v>3.0746646375742401E-2</v>
      </c>
      <c r="J444" s="3">
        <v>0.30404224327938301</v>
      </c>
      <c r="K444" s="3">
        <v>1.5122022470409799</v>
      </c>
      <c r="L444" s="3" t="s">
        <v>3613</v>
      </c>
    </row>
    <row r="445" spans="1:12" ht="14.25">
      <c r="A445" s="3" t="s">
        <v>3614</v>
      </c>
      <c r="B445" s="3" t="s">
        <v>3615</v>
      </c>
      <c r="C445" s="3" t="s">
        <v>14</v>
      </c>
      <c r="D445" s="3">
        <v>8</v>
      </c>
      <c r="E445" s="3">
        <v>93</v>
      </c>
      <c r="F445" s="3">
        <v>583</v>
      </c>
      <c r="G445" s="3">
        <v>14742</v>
      </c>
      <c r="H445" s="3">
        <v>2.17517844298124</v>
      </c>
      <c r="I445" s="3">
        <v>3.0746646375742401E-2</v>
      </c>
      <c r="J445" s="3">
        <v>0.30404224327938301</v>
      </c>
      <c r="K445" s="3">
        <v>1.5122022470409799</v>
      </c>
      <c r="L445" s="3" t="s">
        <v>3616</v>
      </c>
    </row>
    <row r="446" spans="1:12" ht="14.25">
      <c r="A446" s="3" t="s">
        <v>3617</v>
      </c>
      <c r="B446" s="3" t="s">
        <v>3618</v>
      </c>
      <c r="C446" s="3" t="s">
        <v>14</v>
      </c>
      <c r="D446" s="3">
        <v>5</v>
      </c>
      <c r="E446" s="3">
        <v>45</v>
      </c>
      <c r="F446" s="3">
        <v>583</v>
      </c>
      <c r="G446" s="3">
        <v>14742</v>
      </c>
      <c r="H446" s="3">
        <v>2.80960548885077</v>
      </c>
      <c r="I446" s="3">
        <v>3.15876708182182E-2</v>
      </c>
      <c r="J446" s="3">
        <v>0.30911830572007298</v>
      </c>
      <c r="K446" s="3">
        <v>1.50048239650981</v>
      </c>
      <c r="L446" s="3" t="s">
        <v>3619</v>
      </c>
    </row>
    <row r="447" spans="1:12" ht="14.25">
      <c r="A447" s="3" t="s">
        <v>3620</v>
      </c>
      <c r="B447" s="3" t="s">
        <v>3621</v>
      </c>
      <c r="C447" s="3" t="s">
        <v>14</v>
      </c>
      <c r="D447" s="3">
        <v>11</v>
      </c>
      <c r="E447" s="3">
        <v>147</v>
      </c>
      <c r="F447" s="3">
        <v>583</v>
      </c>
      <c r="G447" s="3">
        <v>14742</v>
      </c>
      <c r="H447" s="3">
        <v>1.8921832884096998</v>
      </c>
      <c r="I447" s="3">
        <v>3.1644984464186801E-2</v>
      </c>
      <c r="J447" s="3">
        <v>0.30911830572007298</v>
      </c>
      <c r="K447" s="3">
        <v>1.49969511320225</v>
      </c>
      <c r="L447" s="3" t="s">
        <v>3622</v>
      </c>
    </row>
    <row r="448" spans="1:12" ht="14.25">
      <c r="A448" s="3" t="s">
        <v>3623</v>
      </c>
      <c r="B448" s="3" t="s">
        <v>3624</v>
      </c>
      <c r="C448" s="3" t="s">
        <v>14</v>
      </c>
      <c r="D448" s="3">
        <v>11</v>
      </c>
      <c r="E448" s="3">
        <v>147</v>
      </c>
      <c r="F448" s="3">
        <v>583</v>
      </c>
      <c r="G448" s="3">
        <v>14742</v>
      </c>
      <c r="H448" s="3">
        <v>1.8921832884096998</v>
      </c>
      <c r="I448" s="3">
        <v>3.1644984464186801E-2</v>
      </c>
      <c r="J448" s="3">
        <v>0.30911830572007298</v>
      </c>
      <c r="K448" s="3">
        <v>1.49969511320225</v>
      </c>
      <c r="L448" s="3" t="s">
        <v>3622</v>
      </c>
    </row>
    <row r="449" spans="1:12" ht="14.25">
      <c r="A449" s="3" t="s">
        <v>3625</v>
      </c>
      <c r="B449" s="3" t="s">
        <v>3626</v>
      </c>
      <c r="C449" s="3" t="s">
        <v>14</v>
      </c>
      <c r="D449" s="3">
        <v>34</v>
      </c>
      <c r="E449" s="3">
        <v>617</v>
      </c>
      <c r="F449" s="3">
        <v>583</v>
      </c>
      <c r="G449" s="3">
        <v>14742</v>
      </c>
      <c r="H449" s="3">
        <v>1.39341860549163</v>
      </c>
      <c r="I449" s="3">
        <v>3.1926667175643603E-2</v>
      </c>
      <c r="J449" s="3">
        <v>0.30911830572007298</v>
      </c>
      <c r="K449" s="3">
        <v>1.4958464150895199</v>
      </c>
      <c r="L449" s="3" t="s">
        <v>3627</v>
      </c>
    </row>
    <row r="450" spans="1:12" ht="14.25">
      <c r="A450" s="3" t="s">
        <v>3628</v>
      </c>
      <c r="B450" s="3" t="s">
        <v>3629</v>
      </c>
      <c r="C450" s="3" t="s">
        <v>14</v>
      </c>
      <c r="D450" s="3">
        <v>14</v>
      </c>
      <c r="E450" s="3">
        <v>204</v>
      </c>
      <c r="F450" s="3">
        <v>583</v>
      </c>
      <c r="G450" s="3">
        <v>14742</v>
      </c>
      <c r="H450" s="3">
        <v>1.73534456664312</v>
      </c>
      <c r="I450" s="3">
        <v>3.2196008237350603E-2</v>
      </c>
      <c r="J450" s="3">
        <v>0.30911830572007298</v>
      </c>
      <c r="K450" s="3">
        <v>1.4921979701661501</v>
      </c>
      <c r="L450" s="3" t="s">
        <v>3630</v>
      </c>
    </row>
    <row r="451" spans="1:12" ht="14.25">
      <c r="A451" s="3" t="s">
        <v>3631</v>
      </c>
      <c r="B451" s="3" t="s">
        <v>3632</v>
      </c>
      <c r="C451" s="3" t="s">
        <v>14</v>
      </c>
      <c r="D451" s="3">
        <v>3</v>
      </c>
      <c r="E451" s="3">
        <v>18</v>
      </c>
      <c r="F451" s="3">
        <v>583</v>
      </c>
      <c r="G451" s="3">
        <v>14742</v>
      </c>
      <c r="H451" s="3">
        <v>4.2144082332761599</v>
      </c>
      <c r="I451" s="3">
        <v>3.2250737016091401E-2</v>
      </c>
      <c r="J451" s="3">
        <v>0.30911830572007298</v>
      </c>
      <c r="K451" s="3">
        <v>1.4914603561182</v>
      </c>
      <c r="L451" s="3" t="s">
        <v>3633</v>
      </c>
    </row>
    <row r="452" spans="1:12" ht="14.25">
      <c r="A452" s="3" t="s">
        <v>3634</v>
      </c>
      <c r="B452" s="3" t="s">
        <v>3635</v>
      </c>
      <c r="C452" s="3" t="s">
        <v>14</v>
      </c>
      <c r="D452" s="3">
        <v>3</v>
      </c>
      <c r="E452" s="3">
        <v>18</v>
      </c>
      <c r="F452" s="3">
        <v>583</v>
      </c>
      <c r="G452" s="3">
        <v>14742</v>
      </c>
      <c r="H452" s="3">
        <v>4.2144082332761599</v>
      </c>
      <c r="I452" s="3">
        <v>3.2250737016091401E-2</v>
      </c>
      <c r="J452" s="3">
        <v>0.30911830572007298</v>
      </c>
      <c r="K452" s="3">
        <v>1.4914603561182</v>
      </c>
      <c r="L452" s="3" t="s">
        <v>3636</v>
      </c>
    </row>
    <row r="453" spans="1:12" ht="14.25">
      <c r="A453" s="3" t="s">
        <v>3637</v>
      </c>
      <c r="B453" s="3" t="s">
        <v>3638</v>
      </c>
      <c r="C453" s="3" t="s">
        <v>14</v>
      </c>
      <c r="D453" s="3">
        <v>3</v>
      </c>
      <c r="E453" s="3">
        <v>18</v>
      </c>
      <c r="F453" s="3">
        <v>583</v>
      </c>
      <c r="G453" s="3">
        <v>14742</v>
      </c>
      <c r="H453" s="3">
        <v>4.2144082332761599</v>
      </c>
      <c r="I453" s="3">
        <v>3.2250737016091401E-2</v>
      </c>
      <c r="J453" s="3">
        <v>0.30911830572007298</v>
      </c>
      <c r="K453" s="3">
        <v>1.4914603561182</v>
      </c>
      <c r="L453" s="3" t="s">
        <v>3639</v>
      </c>
    </row>
    <row r="454" spans="1:12" ht="14.25">
      <c r="A454" s="3" t="s">
        <v>3640</v>
      </c>
      <c r="B454" s="3" t="s">
        <v>3641</v>
      </c>
      <c r="C454" s="3" t="s">
        <v>14</v>
      </c>
      <c r="D454" s="3">
        <v>3</v>
      </c>
      <c r="E454" s="3">
        <v>18</v>
      </c>
      <c r="F454" s="3">
        <v>583</v>
      </c>
      <c r="G454" s="3">
        <v>14742</v>
      </c>
      <c r="H454" s="3">
        <v>4.2144082332761599</v>
      </c>
      <c r="I454" s="3">
        <v>3.2250737016091401E-2</v>
      </c>
      <c r="J454" s="3">
        <v>0.30911830572007298</v>
      </c>
      <c r="K454" s="3">
        <v>1.4914603561182</v>
      </c>
      <c r="L454" s="3" t="s">
        <v>3642</v>
      </c>
    </row>
    <row r="455" spans="1:12" ht="14.25">
      <c r="A455" s="3" t="s">
        <v>3643</v>
      </c>
      <c r="B455" s="3" t="s">
        <v>3644</v>
      </c>
      <c r="C455" s="3" t="s">
        <v>14</v>
      </c>
      <c r="D455" s="3">
        <v>3</v>
      </c>
      <c r="E455" s="3">
        <v>18</v>
      </c>
      <c r="F455" s="3">
        <v>583</v>
      </c>
      <c r="G455" s="3">
        <v>14742</v>
      </c>
      <c r="H455" s="3">
        <v>4.2144082332761599</v>
      </c>
      <c r="I455" s="3">
        <v>3.2250737016091401E-2</v>
      </c>
      <c r="J455" s="3">
        <v>0.30911830572007298</v>
      </c>
      <c r="K455" s="3">
        <v>1.4914603561182</v>
      </c>
      <c r="L455" s="3" t="s">
        <v>3645</v>
      </c>
    </row>
    <row r="456" spans="1:12" ht="14.25">
      <c r="A456" s="3" t="s">
        <v>3646</v>
      </c>
      <c r="B456" s="3" t="s">
        <v>3647</v>
      </c>
      <c r="C456" s="3" t="s">
        <v>14</v>
      </c>
      <c r="D456" s="3">
        <v>3</v>
      </c>
      <c r="E456" s="3">
        <v>18</v>
      </c>
      <c r="F456" s="3">
        <v>583</v>
      </c>
      <c r="G456" s="3">
        <v>14742</v>
      </c>
      <c r="H456" s="3">
        <v>4.2144082332761599</v>
      </c>
      <c r="I456" s="3">
        <v>3.2250737016091401E-2</v>
      </c>
      <c r="J456" s="3">
        <v>0.30911830572007298</v>
      </c>
      <c r="K456" s="3">
        <v>1.4914603561182</v>
      </c>
      <c r="L456" s="3" t="s">
        <v>3648</v>
      </c>
    </row>
    <row r="457" spans="1:12" ht="14.25">
      <c r="A457" s="3" t="s">
        <v>3649</v>
      </c>
      <c r="B457" s="3" t="s">
        <v>3650</v>
      </c>
      <c r="C457" s="3" t="s">
        <v>14</v>
      </c>
      <c r="D457" s="3">
        <v>33</v>
      </c>
      <c r="E457" s="3">
        <v>596</v>
      </c>
      <c r="F457" s="3">
        <v>583</v>
      </c>
      <c r="G457" s="3">
        <v>14742</v>
      </c>
      <c r="H457" s="3">
        <v>1.4000886412561699</v>
      </c>
      <c r="I457" s="3">
        <v>3.2287603385013297E-2</v>
      </c>
      <c r="J457" s="3">
        <v>0.30911830572007298</v>
      </c>
      <c r="K457" s="3">
        <v>1.49096419020403</v>
      </c>
      <c r="L457" s="3" t="s">
        <v>3651</v>
      </c>
    </row>
    <row r="458" spans="1:12" ht="14.25">
      <c r="A458" s="3" t="s">
        <v>3652</v>
      </c>
      <c r="B458" s="3" t="s">
        <v>3653</v>
      </c>
      <c r="C458" s="3" t="s">
        <v>14</v>
      </c>
      <c r="D458" s="3">
        <v>7</v>
      </c>
      <c r="E458" s="3">
        <v>77</v>
      </c>
      <c r="F458" s="3">
        <v>583</v>
      </c>
      <c r="G458" s="3">
        <v>14742</v>
      </c>
      <c r="H458" s="3">
        <v>2.2987681272415399</v>
      </c>
      <c r="I458" s="3">
        <v>3.2340339466942002E-2</v>
      </c>
      <c r="J458" s="3">
        <v>0.30911830572007298</v>
      </c>
      <c r="K458" s="3">
        <v>1.4902554257454499</v>
      </c>
      <c r="L458" s="3" t="s">
        <v>3654</v>
      </c>
    </row>
    <row r="459" spans="1:12" ht="14.25">
      <c r="A459" s="3" t="s">
        <v>3655</v>
      </c>
      <c r="B459" s="3" t="s">
        <v>3656</v>
      </c>
      <c r="C459" s="3" t="s">
        <v>14</v>
      </c>
      <c r="D459" s="3">
        <v>13</v>
      </c>
      <c r="E459" s="3">
        <v>185</v>
      </c>
      <c r="F459" s="3">
        <v>583</v>
      </c>
      <c r="G459" s="3">
        <v>14742</v>
      </c>
      <c r="H459" s="3">
        <v>1.7768856334894099</v>
      </c>
      <c r="I459" s="3">
        <v>3.2357159097930702E-2</v>
      </c>
      <c r="J459" s="3">
        <v>0.30911830572007298</v>
      </c>
      <c r="K459" s="3">
        <v>1.4900296156831601</v>
      </c>
      <c r="L459" s="3" t="s">
        <v>3657</v>
      </c>
    </row>
    <row r="460" spans="1:12" ht="14.25">
      <c r="A460" s="3" t="s">
        <v>3658</v>
      </c>
      <c r="B460" s="3" t="s">
        <v>3659</v>
      </c>
      <c r="C460" s="3" t="s">
        <v>14</v>
      </c>
      <c r="D460" s="3">
        <v>8</v>
      </c>
      <c r="E460" s="3">
        <v>94</v>
      </c>
      <c r="F460" s="3">
        <v>583</v>
      </c>
      <c r="G460" s="3">
        <v>14742</v>
      </c>
      <c r="H460" s="3">
        <v>2.15203824677931</v>
      </c>
      <c r="I460" s="3">
        <v>3.2492961277004399E-2</v>
      </c>
      <c r="J460" s="3">
        <v>0.30911830572007298</v>
      </c>
      <c r="K460" s="3">
        <v>1.48821070700967</v>
      </c>
      <c r="L460" s="3" t="s">
        <v>3660</v>
      </c>
    </row>
    <row r="461" spans="1:12" ht="14.25">
      <c r="A461" s="3" t="s">
        <v>3661</v>
      </c>
      <c r="B461" s="3" t="s">
        <v>3662</v>
      </c>
      <c r="C461" s="3" t="s">
        <v>14</v>
      </c>
      <c r="D461" s="3">
        <v>8</v>
      </c>
      <c r="E461" s="3">
        <v>94</v>
      </c>
      <c r="F461" s="3">
        <v>583</v>
      </c>
      <c r="G461" s="3">
        <v>14742</v>
      </c>
      <c r="H461" s="3">
        <v>2.15203824677931</v>
      </c>
      <c r="I461" s="3">
        <v>3.2492961277004399E-2</v>
      </c>
      <c r="J461" s="3">
        <v>0.30911830572007298</v>
      </c>
      <c r="K461" s="3">
        <v>1.48821070700967</v>
      </c>
      <c r="L461" s="3" t="s">
        <v>3663</v>
      </c>
    </row>
    <row r="462" spans="1:12" ht="14.25">
      <c r="A462" s="3" t="s">
        <v>3664</v>
      </c>
      <c r="B462" s="3" t="s">
        <v>3665</v>
      </c>
      <c r="C462" s="3" t="s">
        <v>14</v>
      </c>
      <c r="D462" s="3">
        <v>8</v>
      </c>
      <c r="E462" s="3">
        <v>94</v>
      </c>
      <c r="F462" s="3">
        <v>583</v>
      </c>
      <c r="G462" s="3">
        <v>14742</v>
      </c>
      <c r="H462" s="3">
        <v>2.15203824677931</v>
      </c>
      <c r="I462" s="3">
        <v>3.2492961277004399E-2</v>
      </c>
      <c r="J462" s="3">
        <v>0.30911830572007298</v>
      </c>
      <c r="K462" s="3">
        <v>1.48821070700967</v>
      </c>
      <c r="L462" s="3" t="s">
        <v>3666</v>
      </c>
    </row>
    <row r="463" spans="1:12" ht="14.25">
      <c r="A463" s="3" t="s">
        <v>3667</v>
      </c>
      <c r="B463" s="3" t="s">
        <v>3668</v>
      </c>
      <c r="C463" s="3" t="s">
        <v>14</v>
      </c>
      <c r="D463" s="3">
        <v>4</v>
      </c>
      <c r="E463" s="3">
        <v>31</v>
      </c>
      <c r="F463" s="3">
        <v>583</v>
      </c>
      <c r="G463" s="3">
        <v>14742</v>
      </c>
      <c r="H463" s="3">
        <v>3.26276766447186</v>
      </c>
      <c r="I463" s="3">
        <v>3.2684391053500801E-2</v>
      </c>
      <c r="J463" s="3">
        <v>0.31004849659552602</v>
      </c>
      <c r="K463" s="3">
        <v>1.4856596020111401</v>
      </c>
      <c r="L463" s="3" t="s">
        <v>3583</v>
      </c>
    </row>
    <row r="464" spans="1:12" ht="14.25">
      <c r="A464" s="3" t="s">
        <v>3669</v>
      </c>
      <c r="B464" s="3" t="s">
        <v>3670</v>
      </c>
      <c r="C464" s="3" t="s">
        <v>14</v>
      </c>
      <c r="D464" s="3">
        <v>6</v>
      </c>
      <c r="E464" s="3">
        <v>61</v>
      </c>
      <c r="F464" s="3">
        <v>583</v>
      </c>
      <c r="G464" s="3">
        <v>14742</v>
      </c>
      <c r="H464" s="3">
        <v>2.48719174422855</v>
      </c>
      <c r="I464" s="3">
        <v>3.2954474180613202E-2</v>
      </c>
      <c r="J464" s="3">
        <v>0.31004849659552602</v>
      </c>
      <c r="K464" s="3">
        <v>1.48208561354224</v>
      </c>
      <c r="L464" s="3" t="s">
        <v>3608</v>
      </c>
    </row>
    <row r="465" spans="1:12" ht="14.25">
      <c r="A465" s="3" t="s">
        <v>3671</v>
      </c>
      <c r="B465" s="3" t="s">
        <v>3672</v>
      </c>
      <c r="C465" s="3" t="s">
        <v>14</v>
      </c>
      <c r="D465" s="3">
        <v>6</v>
      </c>
      <c r="E465" s="3">
        <v>61</v>
      </c>
      <c r="F465" s="3">
        <v>583</v>
      </c>
      <c r="G465" s="3">
        <v>14742</v>
      </c>
      <c r="H465" s="3">
        <v>2.48719174422855</v>
      </c>
      <c r="I465" s="3">
        <v>3.2954474180613202E-2</v>
      </c>
      <c r="J465" s="3">
        <v>0.31004849659552602</v>
      </c>
      <c r="K465" s="3">
        <v>1.48208561354224</v>
      </c>
      <c r="L465" s="3" t="s">
        <v>3608</v>
      </c>
    </row>
    <row r="466" spans="1:12" ht="14.25">
      <c r="A466" s="3" t="s">
        <v>3673</v>
      </c>
      <c r="B466" s="3" t="s">
        <v>3674</v>
      </c>
      <c r="C466" s="3" t="s">
        <v>14</v>
      </c>
      <c r="D466" s="3">
        <v>6</v>
      </c>
      <c r="E466" s="3">
        <v>61</v>
      </c>
      <c r="F466" s="3">
        <v>583</v>
      </c>
      <c r="G466" s="3">
        <v>14742</v>
      </c>
      <c r="H466" s="3">
        <v>2.48719174422855</v>
      </c>
      <c r="I466" s="3">
        <v>3.2954474180613202E-2</v>
      </c>
      <c r="J466" s="3">
        <v>0.31004849659552602</v>
      </c>
      <c r="K466" s="3">
        <v>1.48208561354224</v>
      </c>
      <c r="L466" s="3" t="s">
        <v>3675</v>
      </c>
    </row>
    <row r="467" spans="1:12" ht="14.25">
      <c r="A467" s="3" t="s">
        <v>3676</v>
      </c>
      <c r="B467" s="3" t="s">
        <v>3677</v>
      </c>
      <c r="C467" s="3" t="s">
        <v>14</v>
      </c>
      <c r="D467" s="3">
        <v>6</v>
      </c>
      <c r="E467" s="3">
        <v>61</v>
      </c>
      <c r="F467" s="3">
        <v>583</v>
      </c>
      <c r="G467" s="3">
        <v>14742</v>
      </c>
      <c r="H467" s="3">
        <v>2.48719174422855</v>
      </c>
      <c r="I467" s="3">
        <v>3.2954474180613202E-2</v>
      </c>
      <c r="J467" s="3">
        <v>0.31004849659552602</v>
      </c>
      <c r="K467" s="3">
        <v>1.48208561354224</v>
      </c>
      <c r="L467" s="3" t="s">
        <v>3678</v>
      </c>
    </row>
    <row r="468" spans="1:12" ht="14.25">
      <c r="A468" s="3" t="s">
        <v>3679</v>
      </c>
      <c r="B468" s="3" t="s">
        <v>3680</v>
      </c>
      <c r="C468" s="3" t="s">
        <v>14</v>
      </c>
      <c r="D468" s="3">
        <v>30</v>
      </c>
      <c r="E468" s="3">
        <v>533</v>
      </c>
      <c r="F468" s="3">
        <v>583</v>
      </c>
      <c r="G468" s="3">
        <v>14742</v>
      </c>
      <c r="H468" s="3">
        <v>1.4232523114253399</v>
      </c>
      <c r="I468" s="3">
        <v>3.31882820043468E-2</v>
      </c>
      <c r="J468" s="3">
        <v>0.31156047996151098</v>
      </c>
      <c r="K468" s="3">
        <v>1.47901522831882</v>
      </c>
      <c r="L468" s="3" t="s">
        <v>3681</v>
      </c>
    </row>
    <row r="469" spans="1:12" ht="14.25">
      <c r="A469" s="3" t="s">
        <v>3682</v>
      </c>
      <c r="B469" s="3" t="s">
        <v>3683</v>
      </c>
      <c r="C469" s="3" t="s">
        <v>14</v>
      </c>
      <c r="D469" s="3">
        <v>10</v>
      </c>
      <c r="E469" s="3">
        <v>130</v>
      </c>
      <c r="F469" s="3">
        <v>583</v>
      </c>
      <c r="G469" s="3">
        <v>14742</v>
      </c>
      <c r="H469" s="3">
        <v>1.9451114922813</v>
      </c>
      <c r="I469" s="3">
        <v>3.34744374534773E-2</v>
      </c>
      <c r="J469" s="3">
        <v>0.31332429359068498</v>
      </c>
      <c r="K469" s="3">
        <v>1.47528671268499</v>
      </c>
      <c r="L469" s="3" t="s">
        <v>3684</v>
      </c>
    </row>
    <row r="470" spans="1:12" ht="14.25">
      <c r="A470" s="3" t="s">
        <v>3685</v>
      </c>
      <c r="B470" s="3" t="s">
        <v>3686</v>
      </c>
      <c r="C470" s="3" t="s">
        <v>14</v>
      </c>
      <c r="D470" s="3">
        <v>17</v>
      </c>
      <c r="E470" s="3">
        <v>264</v>
      </c>
      <c r="F470" s="3">
        <v>583</v>
      </c>
      <c r="G470" s="3">
        <v>14742</v>
      </c>
      <c r="H470" s="3">
        <v>1.6282940901294198</v>
      </c>
      <c r="I470" s="3">
        <v>3.3523199877370298E-2</v>
      </c>
      <c r="J470" s="3">
        <v>0.31332429359068498</v>
      </c>
      <c r="K470" s="3">
        <v>1.4746545335155701</v>
      </c>
      <c r="L470" s="3" t="s">
        <v>3588</v>
      </c>
    </row>
    <row r="471" spans="1:12" ht="14.25">
      <c r="A471" s="3" t="s">
        <v>3687</v>
      </c>
      <c r="B471" s="3" t="s">
        <v>3688</v>
      </c>
      <c r="C471" s="3" t="s">
        <v>14</v>
      </c>
      <c r="D471" s="3">
        <v>5</v>
      </c>
      <c r="E471" s="3">
        <v>46</v>
      </c>
      <c r="F471" s="3">
        <v>583</v>
      </c>
      <c r="G471" s="3">
        <v>14742</v>
      </c>
      <c r="H471" s="3">
        <v>2.7485271086583598</v>
      </c>
      <c r="I471" s="3">
        <v>3.4330088652732099E-2</v>
      </c>
      <c r="J471" s="3">
        <v>0.31912466706769999</v>
      </c>
      <c r="K471" s="3">
        <v>1.46432507506704</v>
      </c>
      <c r="L471" s="3" t="s">
        <v>3689</v>
      </c>
    </row>
    <row r="472" spans="1:12" ht="14.25">
      <c r="A472" s="3" t="s">
        <v>3690</v>
      </c>
      <c r="B472" s="3" t="s">
        <v>3691</v>
      </c>
      <c r="C472" s="3" t="s">
        <v>14</v>
      </c>
      <c r="D472" s="3">
        <v>7</v>
      </c>
      <c r="E472" s="3">
        <v>78</v>
      </c>
      <c r="F472" s="3">
        <v>583</v>
      </c>
      <c r="G472" s="3">
        <v>14742</v>
      </c>
      <c r="H472" s="3">
        <v>2.2692967409948501</v>
      </c>
      <c r="I472" s="3">
        <v>3.4368423787910399E-2</v>
      </c>
      <c r="J472" s="3">
        <v>0.31912466706769999</v>
      </c>
      <c r="K472" s="3">
        <v>1.46384038511357</v>
      </c>
      <c r="L472" s="3" t="s">
        <v>3692</v>
      </c>
    </row>
    <row r="473" spans="1:12" ht="14.25">
      <c r="A473" s="3" t="s">
        <v>3693</v>
      </c>
      <c r="B473" s="3" t="s">
        <v>3694</v>
      </c>
      <c r="C473" s="3" t="s">
        <v>14</v>
      </c>
      <c r="D473" s="3">
        <v>7</v>
      </c>
      <c r="E473" s="3">
        <v>78</v>
      </c>
      <c r="F473" s="3">
        <v>583</v>
      </c>
      <c r="G473" s="3">
        <v>14742</v>
      </c>
      <c r="H473" s="3">
        <v>2.2692967409948501</v>
      </c>
      <c r="I473" s="3">
        <v>3.4368423787910399E-2</v>
      </c>
      <c r="J473" s="3">
        <v>0.31912466706769999</v>
      </c>
      <c r="K473" s="3">
        <v>1.46384038511357</v>
      </c>
      <c r="L473" s="3" t="s">
        <v>3695</v>
      </c>
    </row>
    <row r="474" spans="1:12" ht="14.25">
      <c r="A474" s="3" t="s">
        <v>3696</v>
      </c>
      <c r="B474" s="3" t="s">
        <v>3697</v>
      </c>
      <c r="C474" s="3" t="s">
        <v>14</v>
      </c>
      <c r="D474" s="3">
        <v>74</v>
      </c>
      <c r="E474" s="3">
        <v>1521</v>
      </c>
      <c r="F474" s="3">
        <v>583</v>
      </c>
      <c r="G474" s="3">
        <v>14742</v>
      </c>
      <c r="H474" s="3">
        <v>1.23024145665655</v>
      </c>
      <c r="I474" s="3">
        <v>3.4564212865592102E-2</v>
      </c>
      <c r="J474" s="3">
        <v>0.32024494615902899</v>
      </c>
      <c r="K474" s="3">
        <v>1.4613733289022601</v>
      </c>
      <c r="L474" s="3" t="s">
        <v>3698</v>
      </c>
    </row>
    <row r="475" spans="1:12" ht="14.25">
      <c r="A475" s="3" t="s">
        <v>3699</v>
      </c>
      <c r="B475" s="3" t="s">
        <v>3700</v>
      </c>
      <c r="C475" s="3" t="s">
        <v>14</v>
      </c>
      <c r="D475" s="3">
        <v>9</v>
      </c>
      <c r="E475" s="3">
        <v>113</v>
      </c>
      <c r="F475" s="3">
        <v>583</v>
      </c>
      <c r="G475" s="3">
        <v>14742</v>
      </c>
      <c r="H475" s="3">
        <v>2.0139649964328501</v>
      </c>
      <c r="I475" s="3">
        <v>3.5061900013582198E-2</v>
      </c>
      <c r="J475" s="3">
        <v>0.32415144871559098</v>
      </c>
      <c r="K475" s="3">
        <v>1.45516455307235</v>
      </c>
      <c r="L475" s="3" t="s">
        <v>3701</v>
      </c>
    </row>
    <row r="476" spans="1:12" ht="14.25">
      <c r="A476" s="3" t="s">
        <v>3702</v>
      </c>
      <c r="B476" s="3" t="s">
        <v>3703</v>
      </c>
      <c r="C476" s="3" t="s">
        <v>14</v>
      </c>
      <c r="D476" s="3">
        <v>6</v>
      </c>
      <c r="E476" s="3">
        <v>62</v>
      </c>
      <c r="F476" s="3">
        <v>583</v>
      </c>
      <c r="G476" s="3">
        <v>14742</v>
      </c>
      <c r="H476" s="3">
        <v>2.4470757483539001</v>
      </c>
      <c r="I476" s="3">
        <v>3.5315344987192299E-2</v>
      </c>
      <c r="J476" s="3">
        <v>0.32508423398577402</v>
      </c>
      <c r="K476" s="3">
        <v>1.4520365468727601</v>
      </c>
      <c r="L476" s="3" t="s">
        <v>3608</v>
      </c>
    </row>
    <row r="477" spans="1:12" ht="14.25">
      <c r="A477" s="3" t="s">
        <v>3704</v>
      </c>
      <c r="B477" s="3" t="s">
        <v>3705</v>
      </c>
      <c r="C477" s="3" t="s">
        <v>14</v>
      </c>
      <c r="D477" s="3">
        <v>6</v>
      </c>
      <c r="E477" s="3">
        <v>62</v>
      </c>
      <c r="F477" s="3">
        <v>583</v>
      </c>
      <c r="G477" s="3">
        <v>14742</v>
      </c>
      <c r="H477" s="3">
        <v>2.4470757483539001</v>
      </c>
      <c r="I477" s="3">
        <v>3.5315344987192299E-2</v>
      </c>
      <c r="J477" s="3">
        <v>0.32508423398577402</v>
      </c>
      <c r="K477" s="3">
        <v>1.4520365468727601</v>
      </c>
      <c r="L477" s="3" t="s">
        <v>3706</v>
      </c>
    </row>
    <row r="478" spans="1:12" ht="14.25">
      <c r="A478" s="3" t="s">
        <v>3707</v>
      </c>
      <c r="B478" s="3" t="s">
        <v>3708</v>
      </c>
      <c r="C478" s="3" t="s">
        <v>14</v>
      </c>
      <c r="D478" s="3">
        <v>4</v>
      </c>
      <c r="E478" s="3">
        <v>32</v>
      </c>
      <c r="F478" s="3">
        <v>583</v>
      </c>
      <c r="G478" s="3">
        <v>14742</v>
      </c>
      <c r="H478" s="3">
        <v>3.1608061749571199</v>
      </c>
      <c r="I478" s="3">
        <v>3.6224798618010597E-2</v>
      </c>
      <c r="J478" s="3">
        <v>0.33202170260206698</v>
      </c>
      <c r="K478" s="3">
        <v>1.44099402019302</v>
      </c>
      <c r="L478" s="3" t="s">
        <v>3709</v>
      </c>
    </row>
    <row r="479" spans="1:12" ht="14.25">
      <c r="A479" s="3" t="s">
        <v>3710</v>
      </c>
      <c r="B479" s="3" t="s">
        <v>3711</v>
      </c>
      <c r="C479" s="3" t="s">
        <v>14</v>
      </c>
      <c r="D479" s="3">
        <v>4</v>
      </c>
      <c r="E479" s="3">
        <v>32</v>
      </c>
      <c r="F479" s="3">
        <v>583</v>
      </c>
      <c r="G479" s="3">
        <v>14742</v>
      </c>
      <c r="H479" s="3">
        <v>3.1608061749571199</v>
      </c>
      <c r="I479" s="3">
        <v>3.6224798618010597E-2</v>
      </c>
      <c r="J479" s="3">
        <v>0.33202170260206698</v>
      </c>
      <c r="K479" s="3">
        <v>1.44099402019302</v>
      </c>
      <c r="L479" s="3" t="s">
        <v>3712</v>
      </c>
    </row>
    <row r="480" spans="1:12" ht="14.25">
      <c r="A480" s="3" t="s">
        <v>3713</v>
      </c>
      <c r="B480" s="3" t="s">
        <v>3714</v>
      </c>
      <c r="C480" s="3" t="s">
        <v>14</v>
      </c>
      <c r="D480" s="3">
        <v>15</v>
      </c>
      <c r="E480" s="3">
        <v>227</v>
      </c>
      <c r="F480" s="3">
        <v>583</v>
      </c>
      <c r="G480" s="3">
        <v>14742</v>
      </c>
      <c r="H480" s="3">
        <v>1.6709107532813001</v>
      </c>
      <c r="I480" s="3">
        <v>3.6350684248191198E-2</v>
      </c>
      <c r="J480" s="3">
        <v>0.33246054992659002</v>
      </c>
      <c r="K480" s="3">
        <v>1.4394874097728401</v>
      </c>
      <c r="L480" s="3" t="s">
        <v>3715</v>
      </c>
    </row>
    <row r="481" spans="1:12" ht="14.25">
      <c r="A481" s="3" t="s">
        <v>3716</v>
      </c>
      <c r="B481" s="3" t="s">
        <v>3717</v>
      </c>
      <c r="C481" s="3" t="s">
        <v>14</v>
      </c>
      <c r="D481" s="3">
        <v>25</v>
      </c>
      <c r="E481" s="3">
        <v>432</v>
      </c>
      <c r="F481" s="3">
        <v>583</v>
      </c>
      <c r="G481" s="3">
        <v>14742</v>
      </c>
      <c r="H481" s="3">
        <v>1.4633361921097801</v>
      </c>
      <c r="I481" s="3">
        <v>3.7082877406996902E-2</v>
      </c>
      <c r="J481" s="3">
        <v>0.33747383125994601</v>
      </c>
      <c r="K481" s="3">
        <v>1.4308265745950299</v>
      </c>
      <c r="L481" s="3" t="s">
        <v>3718</v>
      </c>
    </row>
    <row r="482" spans="1:12" ht="14.25">
      <c r="A482" s="3" t="s">
        <v>3719</v>
      </c>
      <c r="B482" s="3" t="s">
        <v>3720</v>
      </c>
      <c r="C482" s="3" t="s">
        <v>14</v>
      </c>
      <c r="D482" s="3">
        <v>3</v>
      </c>
      <c r="E482" s="3">
        <v>19</v>
      </c>
      <c r="F482" s="3">
        <v>583</v>
      </c>
      <c r="G482" s="3">
        <v>14742</v>
      </c>
      <c r="H482" s="3">
        <v>3.9925972736300399</v>
      </c>
      <c r="I482" s="3">
        <v>3.7202573864873398E-2</v>
      </c>
      <c r="J482" s="3">
        <v>0.33747383125994601</v>
      </c>
      <c r="K482" s="3">
        <v>1.4294270123588899</v>
      </c>
      <c r="L482" s="3" t="s">
        <v>3721</v>
      </c>
    </row>
    <row r="483" spans="1:12" ht="14.25">
      <c r="A483" s="3" t="s">
        <v>3722</v>
      </c>
      <c r="B483" s="3" t="s">
        <v>3723</v>
      </c>
      <c r="C483" s="3" t="s">
        <v>14</v>
      </c>
      <c r="D483" s="3">
        <v>5</v>
      </c>
      <c r="E483" s="3">
        <v>47</v>
      </c>
      <c r="F483" s="3">
        <v>583</v>
      </c>
      <c r="G483" s="3">
        <v>14742</v>
      </c>
      <c r="H483" s="3">
        <v>2.6900478084741399</v>
      </c>
      <c r="I483" s="3">
        <v>3.7215556239365198E-2</v>
      </c>
      <c r="J483" s="3">
        <v>0.33747383125994601</v>
      </c>
      <c r="K483" s="3">
        <v>1.4292754854755101</v>
      </c>
      <c r="L483" s="3" t="s">
        <v>3724</v>
      </c>
    </row>
    <row r="484" spans="1:12" ht="14.25">
      <c r="A484" s="3" t="s">
        <v>3725</v>
      </c>
      <c r="B484" s="3" t="s">
        <v>3726</v>
      </c>
      <c r="C484" s="3" t="s">
        <v>14</v>
      </c>
      <c r="D484" s="3">
        <v>5</v>
      </c>
      <c r="E484" s="3">
        <v>47</v>
      </c>
      <c r="F484" s="3">
        <v>583</v>
      </c>
      <c r="G484" s="3">
        <v>14742</v>
      </c>
      <c r="H484" s="3">
        <v>2.6900478084741399</v>
      </c>
      <c r="I484" s="3">
        <v>3.7215556239365198E-2</v>
      </c>
      <c r="J484" s="3">
        <v>0.33747383125994601</v>
      </c>
      <c r="K484" s="3">
        <v>1.4292754854755101</v>
      </c>
      <c r="L484" s="3" t="s">
        <v>3727</v>
      </c>
    </row>
    <row r="485" spans="1:12" ht="14.25">
      <c r="A485" s="3" t="s">
        <v>3728</v>
      </c>
      <c r="B485" s="3" t="s">
        <v>3729</v>
      </c>
      <c r="C485" s="3" t="s">
        <v>14</v>
      </c>
      <c r="D485" s="3">
        <v>6</v>
      </c>
      <c r="E485" s="3">
        <v>63</v>
      </c>
      <c r="F485" s="3">
        <v>583</v>
      </c>
      <c r="G485" s="3">
        <v>14742</v>
      </c>
      <c r="H485" s="3">
        <v>2.4082332761577998</v>
      </c>
      <c r="I485" s="3">
        <v>3.7782375415369503E-2</v>
      </c>
      <c r="J485" s="3">
        <v>0.34140929658442698</v>
      </c>
      <c r="K485" s="3">
        <v>1.4227107410315301</v>
      </c>
      <c r="L485" s="3" t="s">
        <v>3730</v>
      </c>
    </row>
    <row r="486" spans="1:12" ht="14.25">
      <c r="A486" s="3" t="s">
        <v>3731</v>
      </c>
      <c r="B486" s="3" t="s">
        <v>3732</v>
      </c>
      <c r="C486" s="3" t="s">
        <v>14</v>
      </c>
      <c r="D486" s="3">
        <v>16</v>
      </c>
      <c r="E486" s="3">
        <v>248</v>
      </c>
      <c r="F486" s="3">
        <v>583</v>
      </c>
      <c r="G486" s="3">
        <v>14742</v>
      </c>
      <c r="H486" s="3">
        <v>1.63138383223593</v>
      </c>
      <c r="I486" s="3">
        <v>3.7809757857308703E-2</v>
      </c>
      <c r="J486" s="3">
        <v>0.34140929658442698</v>
      </c>
      <c r="K486" s="3">
        <v>1.42239610395382</v>
      </c>
      <c r="L486" s="3" t="s">
        <v>3733</v>
      </c>
    </row>
    <row r="487" spans="1:12" ht="14.25">
      <c r="A487" s="3" t="s">
        <v>3734</v>
      </c>
      <c r="B487" s="3" t="s">
        <v>3735</v>
      </c>
      <c r="C487" s="3" t="s">
        <v>14</v>
      </c>
      <c r="D487" s="3">
        <v>29</v>
      </c>
      <c r="E487" s="3">
        <v>518</v>
      </c>
      <c r="F487" s="3">
        <v>583</v>
      </c>
      <c r="G487" s="3">
        <v>14742</v>
      </c>
      <c r="H487" s="3">
        <v>1.41565064206574</v>
      </c>
      <c r="I487" s="3">
        <v>3.7981441136420803E-2</v>
      </c>
      <c r="J487" s="3">
        <v>0.34223446537722102</v>
      </c>
      <c r="K487" s="3">
        <v>1.4204285607753799</v>
      </c>
      <c r="L487" s="3" t="s">
        <v>3736</v>
      </c>
    </row>
    <row r="488" spans="1:12" ht="14.25">
      <c r="A488" s="3" t="s">
        <v>3737</v>
      </c>
      <c r="B488" s="3" t="s">
        <v>3738</v>
      </c>
      <c r="C488" s="3" t="s">
        <v>14</v>
      </c>
      <c r="D488" s="3">
        <v>7</v>
      </c>
      <c r="E488" s="3">
        <v>80</v>
      </c>
      <c r="F488" s="3">
        <v>583</v>
      </c>
      <c r="G488" s="3">
        <v>14742</v>
      </c>
      <c r="H488" s="3">
        <v>2.21256432246998</v>
      </c>
      <c r="I488" s="3">
        <v>3.86737608245801E-2</v>
      </c>
      <c r="J488" s="3">
        <v>0.34700540765128501</v>
      </c>
      <c r="K488" s="3">
        <v>1.4125835929658601</v>
      </c>
      <c r="L488" s="3" t="s">
        <v>3398</v>
      </c>
    </row>
    <row r="489" spans="1:12" ht="14.25">
      <c r="A489" s="3" t="s">
        <v>3739</v>
      </c>
      <c r="B489" s="3" t="s">
        <v>3740</v>
      </c>
      <c r="C489" s="3" t="s">
        <v>14</v>
      </c>
      <c r="D489" s="3">
        <v>7</v>
      </c>
      <c r="E489" s="3">
        <v>80</v>
      </c>
      <c r="F489" s="3">
        <v>583</v>
      </c>
      <c r="G489" s="3">
        <v>14742</v>
      </c>
      <c r="H489" s="3">
        <v>2.21256432246998</v>
      </c>
      <c r="I489" s="3">
        <v>3.86737608245801E-2</v>
      </c>
      <c r="J489" s="3">
        <v>0.34700540765128501</v>
      </c>
      <c r="K489" s="3">
        <v>1.4125835929658601</v>
      </c>
      <c r="L489" s="3" t="s">
        <v>3741</v>
      </c>
    </row>
    <row r="490" spans="1:12" ht="14.25">
      <c r="A490" s="3" t="s">
        <v>3742</v>
      </c>
      <c r="B490" s="3" t="s">
        <v>3743</v>
      </c>
      <c r="C490" s="3" t="s">
        <v>14</v>
      </c>
      <c r="D490" s="3">
        <v>159</v>
      </c>
      <c r="E490" s="3">
        <v>3554</v>
      </c>
      <c r="F490" s="3">
        <v>583</v>
      </c>
      <c r="G490" s="3">
        <v>14742</v>
      </c>
      <c r="H490" s="3">
        <v>1.1312733411776701</v>
      </c>
      <c r="I490" s="3">
        <v>3.9388441731876001E-2</v>
      </c>
      <c r="J490" s="3">
        <v>0.35267550138919201</v>
      </c>
      <c r="K490" s="3">
        <v>1.40463120021736</v>
      </c>
      <c r="L490" s="3" t="s">
        <v>3744</v>
      </c>
    </row>
    <row r="491" spans="1:12" ht="14.25">
      <c r="A491" s="3" t="s">
        <v>3745</v>
      </c>
      <c r="B491" s="3" t="s">
        <v>3746</v>
      </c>
      <c r="C491" s="3" t="s">
        <v>14</v>
      </c>
      <c r="D491" s="3">
        <v>73</v>
      </c>
      <c r="E491" s="3">
        <v>1509</v>
      </c>
      <c r="F491" s="3">
        <v>583</v>
      </c>
      <c r="G491" s="3">
        <v>14742</v>
      </c>
      <c r="H491" s="3">
        <v>1.2232675985254899</v>
      </c>
      <c r="I491" s="3">
        <v>3.9689449879943398E-2</v>
      </c>
      <c r="J491" s="3">
        <v>0.354625650709264</v>
      </c>
      <c r="K491" s="3">
        <v>1.40132492063833</v>
      </c>
      <c r="L491" s="3" t="s">
        <v>3747</v>
      </c>
    </row>
    <row r="492" spans="1:12" ht="14.25">
      <c r="A492" s="3" t="s">
        <v>3748</v>
      </c>
      <c r="B492" s="3" t="s">
        <v>3749</v>
      </c>
      <c r="C492" s="3" t="s">
        <v>14</v>
      </c>
      <c r="D492" s="3">
        <v>62</v>
      </c>
      <c r="E492" s="3">
        <v>1256</v>
      </c>
      <c r="F492" s="3">
        <v>583</v>
      </c>
      <c r="G492" s="3">
        <v>14742</v>
      </c>
      <c r="H492" s="3">
        <v>1.24821645125695</v>
      </c>
      <c r="I492" s="3">
        <v>3.9812963278583302E-2</v>
      </c>
      <c r="J492" s="3">
        <v>0.35464011845291099</v>
      </c>
      <c r="K492" s="3">
        <v>1.3999754966775799</v>
      </c>
      <c r="L492" s="3" t="s">
        <v>3750</v>
      </c>
    </row>
    <row r="493" spans="1:12" ht="14.25">
      <c r="A493" s="3" t="s">
        <v>3751</v>
      </c>
      <c r="B493" s="3" t="s">
        <v>3752</v>
      </c>
      <c r="C493" s="3" t="s">
        <v>14</v>
      </c>
      <c r="D493" s="3">
        <v>18</v>
      </c>
      <c r="E493" s="3">
        <v>290</v>
      </c>
      <c r="F493" s="3">
        <v>583</v>
      </c>
      <c r="G493" s="3">
        <v>14742</v>
      </c>
      <c r="H493" s="3">
        <v>1.5695037558407798</v>
      </c>
      <c r="I493" s="3">
        <v>3.98873766443332E-2</v>
      </c>
      <c r="J493" s="3">
        <v>0.35464011845291099</v>
      </c>
      <c r="K493" s="3">
        <v>1.3991645258951</v>
      </c>
      <c r="L493" s="3" t="s">
        <v>3753</v>
      </c>
    </row>
    <row r="494" spans="1:12" ht="14.25">
      <c r="A494" s="3" t="s">
        <v>3754</v>
      </c>
      <c r="B494" s="3" t="s">
        <v>3755</v>
      </c>
      <c r="C494" s="3" t="s">
        <v>14</v>
      </c>
      <c r="D494" s="3">
        <v>52</v>
      </c>
      <c r="E494" s="3">
        <v>1029</v>
      </c>
      <c r="F494" s="3">
        <v>583</v>
      </c>
      <c r="G494" s="3">
        <v>14742</v>
      </c>
      <c r="H494" s="3">
        <v>1.27783806490006</v>
      </c>
      <c r="I494" s="3">
        <v>4.0082600967739898E-2</v>
      </c>
      <c r="J494" s="3">
        <v>0.35464011845291099</v>
      </c>
      <c r="K494" s="3">
        <v>1.3970441047733799</v>
      </c>
      <c r="L494" s="3" t="s">
        <v>3756</v>
      </c>
    </row>
    <row r="495" spans="1:12" ht="14.25">
      <c r="A495" s="3" t="s">
        <v>3757</v>
      </c>
      <c r="B495" s="3" t="s">
        <v>3758</v>
      </c>
      <c r="C495" s="3" t="s">
        <v>14</v>
      </c>
      <c r="D495" s="3">
        <v>8</v>
      </c>
      <c r="E495" s="3">
        <v>98</v>
      </c>
      <c r="F495" s="3">
        <v>583</v>
      </c>
      <c r="G495" s="3">
        <v>14742</v>
      </c>
      <c r="H495" s="3">
        <v>2.0641999509923998</v>
      </c>
      <c r="I495" s="3">
        <v>4.0151709144382902E-2</v>
      </c>
      <c r="J495" s="3">
        <v>0.35464011845291099</v>
      </c>
      <c r="K495" s="3">
        <v>1.3962959633074501</v>
      </c>
      <c r="L495" s="3" t="s">
        <v>3759</v>
      </c>
    </row>
    <row r="496" spans="1:12" ht="14.25">
      <c r="A496" s="3" t="s">
        <v>3760</v>
      </c>
      <c r="B496" s="3" t="s">
        <v>3761</v>
      </c>
      <c r="C496" s="3" t="s">
        <v>14</v>
      </c>
      <c r="D496" s="3">
        <v>5</v>
      </c>
      <c r="E496" s="3">
        <v>48</v>
      </c>
      <c r="F496" s="3">
        <v>583</v>
      </c>
      <c r="G496" s="3">
        <v>14742</v>
      </c>
      <c r="H496" s="3">
        <v>2.6340051457975999</v>
      </c>
      <c r="I496" s="3">
        <v>4.0245387392602597E-2</v>
      </c>
      <c r="J496" s="3">
        <v>0.35464011845291099</v>
      </c>
      <c r="K496" s="3">
        <v>1.3952838878360501</v>
      </c>
      <c r="L496" s="3" t="s">
        <v>3762</v>
      </c>
    </row>
    <row r="497" spans="1:12" ht="14.25">
      <c r="A497" s="3" t="s">
        <v>3763</v>
      </c>
      <c r="B497" s="3" t="s">
        <v>3764</v>
      </c>
      <c r="C497" s="3" t="s">
        <v>14</v>
      </c>
      <c r="D497" s="3">
        <v>6</v>
      </c>
      <c r="E497" s="3">
        <v>64</v>
      </c>
      <c r="F497" s="3">
        <v>583</v>
      </c>
      <c r="G497" s="3">
        <v>14742</v>
      </c>
      <c r="H497" s="3">
        <v>2.3706046312178399</v>
      </c>
      <c r="I497" s="3">
        <v>4.0356747407241197E-2</v>
      </c>
      <c r="J497" s="3">
        <v>0.35464011845291099</v>
      </c>
      <c r="K497" s="3">
        <v>1.39408384342645</v>
      </c>
      <c r="L497" s="3" t="s">
        <v>3765</v>
      </c>
    </row>
    <row r="498" spans="1:12" ht="14.25">
      <c r="A498" s="3" t="s">
        <v>3766</v>
      </c>
      <c r="B498" s="3" t="s">
        <v>3767</v>
      </c>
      <c r="C498" s="3" t="s">
        <v>14</v>
      </c>
      <c r="D498" s="3">
        <v>6</v>
      </c>
      <c r="E498" s="3">
        <v>64</v>
      </c>
      <c r="F498" s="3">
        <v>583</v>
      </c>
      <c r="G498" s="3">
        <v>14742</v>
      </c>
      <c r="H498" s="3">
        <v>2.3706046312178399</v>
      </c>
      <c r="I498" s="3">
        <v>4.0356747407241197E-2</v>
      </c>
      <c r="J498" s="3">
        <v>0.35464011845291099</v>
      </c>
      <c r="K498" s="3">
        <v>1.39408384342645</v>
      </c>
      <c r="L498" s="3" t="s">
        <v>3608</v>
      </c>
    </row>
    <row r="499" spans="1:12" ht="14.25">
      <c r="A499" s="3" t="s">
        <v>3768</v>
      </c>
      <c r="B499" s="3" t="s">
        <v>3769</v>
      </c>
      <c r="C499" s="3" t="s">
        <v>14</v>
      </c>
      <c r="D499" s="3">
        <v>6</v>
      </c>
      <c r="E499" s="3">
        <v>64</v>
      </c>
      <c r="F499" s="3">
        <v>583</v>
      </c>
      <c r="G499" s="3">
        <v>14742</v>
      </c>
      <c r="H499" s="3">
        <v>2.3706046312178399</v>
      </c>
      <c r="I499" s="3">
        <v>4.0356747407241197E-2</v>
      </c>
      <c r="J499" s="3">
        <v>0.35464011845291099</v>
      </c>
      <c r="K499" s="3">
        <v>1.39408384342645</v>
      </c>
      <c r="L499" s="3" t="s">
        <v>3770</v>
      </c>
    </row>
    <row r="500" spans="1:12" ht="14.25">
      <c r="A500" s="3" t="s">
        <v>3771</v>
      </c>
      <c r="B500" s="3" t="s">
        <v>3772</v>
      </c>
      <c r="C500" s="3" t="s">
        <v>14</v>
      </c>
      <c r="D500" s="3">
        <v>22</v>
      </c>
      <c r="E500" s="3">
        <v>373</v>
      </c>
      <c r="F500" s="3">
        <v>583</v>
      </c>
      <c r="G500" s="3">
        <v>14742</v>
      </c>
      <c r="H500" s="3">
        <v>1.49142596995296</v>
      </c>
      <c r="I500" s="3">
        <v>4.0624961615569798E-2</v>
      </c>
      <c r="J500" s="3">
        <v>0.35626252346822701</v>
      </c>
      <c r="K500" s="3">
        <v>1.3912070363553199</v>
      </c>
      <c r="L500" s="3" t="s">
        <v>3773</v>
      </c>
    </row>
    <row r="501" spans="1:12" ht="14.25">
      <c r="A501" s="3" t="s">
        <v>3774</v>
      </c>
      <c r="B501" s="3" t="s">
        <v>3775</v>
      </c>
      <c r="C501" s="3" t="s">
        <v>14</v>
      </c>
      <c r="D501" s="3">
        <v>10</v>
      </c>
      <c r="E501" s="3">
        <v>135</v>
      </c>
      <c r="F501" s="3">
        <v>583</v>
      </c>
      <c r="G501" s="3">
        <v>14742</v>
      </c>
      <c r="H501" s="3">
        <v>1.8730703259005099</v>
      </c>
      <c r="I501" s="3">
        <v>4.1678286279561001E-2</v>
      </c>
      <c r="J501" s="3">
        <v>0.36400175435141202</v>
      </c>
      <c r="K501" s="3">
        <v>1.38009014658548</v>
      </c>
      <c r="L501" s="3" t="s">
        <v>3776</v>
      </c>
    </row>
    <row r="502" spans="1:12" ht="14.25">
      <c r="A502" s="3" t="s">
        <v>3777</v>
      </c>
      <c r="B502" s="3" t="s">
        <v>3778</v>
      </c>
      <c r="C502" s="3" t="s">
        <v>14</v>
      </c>
      <c r="D502" s="3">
        <v>10</v>
      </c>
      <c r="E502" s="3">
        <v>135</v>
      </c>
      <c r="F502" s="3">
        <v>583</v>
      </c>
      <c r="G502" s="3">
        <v>14742</v>
      </c>
      <c r="H502" s="3">
        <v>1.8730703259005099</v>
      </c>
      <c r="I502" s="3">
        <v>4.1678286279561001E-2</v>
      </c>
      <c r="J502" s="3">
        <v>0.36400175435141202</v>
      </c>
      <c r="K502" s="3">
        <v>1.38009014658548</v>
      </c>
      <c r="L502" s="3" t="s">
        <v>3779</v>
      </c>
    </row>
    <row r="503" spans="1:12" ht="14.25">
      <c r="A503" s="3" t="s">
        <v>3780</v>
      </c>
      <c r="B503" s="3" t="s">
        <v>3781</v>
      </c>
      <c r="C503" s="3" t="s">
        <v>14</v>
      </c>
      <c r="D503" s="3">
        <v>8</v>
      </c>
      <c r="E503" s="3">
        <v>99</v>
      </c>
      <c r="F503" s="3">
        <v>583</v>
      </c>
      <c r="G503" s="3">
        <v>14742</v>
      </c>
      <c r="H503" s="3">
        <v>2.04334944643692</v>
      </c>
      <c r="I503" s="3">
        <v>4.2239066919346702E-2</v>
      </c>
      <c r="J503" s="3">
        <v>0.366833588829306</v>
      </c>
      <c r="K503" s="3">
        <v>1.3742856841355799</v>
      </c>
      <c r="L503" s="3" t="s">
        <v>3782</v>
      </c>
    </row>
    <row r="504" spans="1:12" ht="14.25">
      <c r="A504" s="3" t="s">
        <v>3783</v>
      </c>
      <c r="B504" s="3" t="s">
        <v>3784</v>
      </c>
      <c r="C504" s="3" t="s">
        <v>14</v>
      </c>
      <c r="D504" s="3">
        <v>9</v>
      </c>
      <c r="E504" s="3">
        <v>117</v>
      </c>
      <c r="F504" s="3">
        <v>583</v>
      </c>
      <c r="G504" s="3">
        <v>14742</v>
      </c>
      <c r="H504" s="3">
        <v>1.9451114922813</v>
      </c>
      <c r="I504" s="3">
        <v>4.23366467878529E-2</v>
      </c>
      <c r="J504" s="3">
        <v>0.366833588829306</v>
      </c>
      <c r="K504" s="3">
        <v>1.3732835426132999</v>
      </c>
      <c r="L504" s="3" t="s">
        <v>3785</v>
      </c>
    </row>
    <row r="505" spans="1:12" ht="14.25">
      <c r="A505" s="3" t="s">
        <v>3786</v>
      </c>
      <c r="B505" s="3" t="s">
        <v>3787</v>
      </c>
      <c r="C505" s="3" t="s">
        <v>14</v>
      </c>
      <c r="D505" s="3">
        <v>44</v>
      </c>
      <c r="E505" s="3">
        <v>853</v>
      </c>
      <c r="F505" s="3">
        <v>583</v>
      </c>
      <c r="G505" s="3">
        <v>14742</v>
      </c>
      <c r="H505" s="3">
        <v>1.30434205578535</v>
      </c>
      <c r="I505" s="3">
        <v>4.2487999371715102E-2</v>
      </c>
      <c r="J505" s="3">
        <v>0.366833588829306</v>
      </c>
      <c r="K505" s="3">
        <v>1.3717337180109799</v>
      </c>
      <c r="L505" s="3" t="s">
        <v>3788</v>
      </c>
    </row>
    <row r="506" spans="1:12" ht="14.25">
      <c r="A506" s="3" t="s">
        <v>3789</v>
      </c>
      <c r="B506" s="3" t="s">
        <v>3790</v>
      </c>
      <c r="C506" s="3" t="s">
        <v>14</v>
      </c>
      <c r="D506" s="3">
        <v>3</v>
      </c>
      <c r="E506" s="3">
        <v>20</v>
      </c>
      <c r="F506" s="3">
        <v>583</v>
      </c>
      <c r="G506" s="3">
        <v>14742</v>
      </c>
      <c r="H506" s="3">
        <v>3.79296740994854</v>
      </c>
      <c r="I506" s="3">
        <v>4.2518956565386498E-2</v>
      </c>
      <c r="J506" s="3">
        <v>0.366833588829306</v>
      </c>
      <c r="K506" s="3">
        <v>1.3714174018029099</v>
      </c>
      <c r="L506" s="3" t="s">
        <v>3791</v>
      </c>
    </row>
    <row r="507" spans="1:12" ht="14.25">
      <c r="A507" s="3" t="s">
        <v>3792</v>
      </c>
      <c r="B507" s="3" t="s">
        <v>3793</v>
      </c>
      <c r="C507" s="3" t="s">
        <v>14</v>
      </c>
      <c r="D507" s="3">
        <v>3</v>
      </c>
      <c r="E507" s="3">
        <v>20</v>
      </c>
      <c r="F507" s="3">
        <v>583</v>
      </c>
      <c r="G507" s="3">
        <v>14742</v>
      </c>
      <c r="H507" s="3">
        <v>3.79296740994854</v>
      </c>
      <c r="I507" s="3">
        <v>4.2518956565386498E-2</v>
      </c>
      <c r="J507" s="3">
        <v>0.366833588829306</v>
      </c>
      <c r="K507" s="3">
        <v>1.3714174018029099</v>
      </c>
      <c r="L507" s="3" t="s">
        <v>3794</v>
      </c>
    </row>
    <row r="508" spans="1:12" ht="14.25">
      <c r="A508" s="3" t="s">
        <v>3795</v>
      </c>
      <c r="B508" s="3" t="s">
        <v>3796</v>
      </c>
      <c r="C508" s="3" t="s">
        <v>14</v>
      </c>
      <c r="D508" s="3">
        <v>3</v>
      </c>
      <c r="E508" s="3">
        <v>20</v>
      </c>
      <c r="F508" s="3">
        <v>583</v>
      </c>
      <c r="G508" s="3">
        <v>14742</v>
      </c>
      <c r="H508" s="3">
        <v>3.79296740994854</v>
      </c>
      <c r="I508" s="3">
        <v>4.2518956565386498E-2</v>
      </c>
      <c r="J508" s="3">
        <v>0.366833588829306</v>
      </c>
      <c r="K508" s="3">
        <v>1.3714174018029099</v>
      </c>
      <c r="L508" s="3" t="s">
        <v>3797</v>
      </c>
    </row>
    <row r="509" spans="1:12" ht="14.25">
      <c r="A509" s="3" t="s">
        <v>3798</v>
      </c>
      <c r="B509" s="3" t="s">
        <v>3799</v>
      </c>
      <c r="C509" s="3" t="s">
        <v>14</v>
      </c>
      <c r="D509" s="3">
        <v>6</v>
      </c>
      <c r="E509" s="3">
        <v>65</v>
      </c>
      <c r="F509" s="3">
        <v>583</v>
      </c>
      <c r="G509" s="3">
        <v>14742</v>
      </c>
      <c r="H509" s="3">
        <v>2.3341337907375599</v>
      </c>
      <c r="I509" s="3">
        <v>4.30395103168792E-2</v>
      </c>
      <c r="J509" s="3">
        <v>0.36928713017548997</v>
      </c>
      <c r="K509" s="3">
        <v>1.36613267851005</v>
      </c>
      <c r="L509" s="3" t="s">
        <v>3800</v>
      </c>
    </row>
    <row r="510" spans="1:12" ht="14.25">
      <c r="A510" s="3" t="s">
        <v>3801</v>
      </c>
      <c r="B510" s="3" t="s">
        <v>3802</v>
      </c>
      <c r="C510" s="3" t="s">
        <v>14</v>
      </c>
      <c r="D510" s="3">
        <v>6</v>
      </c>
      <c r="E510" s="3">
        <v>65</v>
      </c>
      <c r="F510" s="3">
        <v>583</v>
      </c>
      <c r="G510" s="3">
        <v>14742</v>
      </c>
      <c r="H510" s="3">
        <v>2.3341337907375599</v>
      </c>
      <c r="I510" s="3">
        <v>4.30395103168792E-2</v>
      </c>
      <c r="J510" s="3">
        <v>0.36928713017548997</v>
      </c>
      <c r="K510" s="3">
        <v>1.36613267851005</v>
      </c>
      <c r="L510" s="3" t="s">
        <v>3803</v>
      </c>
    </row>
    <row r="511" spans="1:12" ht="14.25">
      <c r="A511" s="3" t="s">
        <v>3804</v>
      </c>
      <c r="B511" s="3" t="s">
        <v>3805</v>
      </c>
      <c r="C511" s="3" t="s">
        <v>14</v>
      </c>
      <c r="D511" s="3">
        <v>55</v>
      </c>
      <c r="E511" s="3">
        <v>1102</v>
      </c>
      <c r="F511" s="3">
        <v>583</v>
      </c>
      <c r="G511" s="3">
        <v>14742</v>
      </c>
      <c r="H511" s="3">
        <v>1.26202787384858</v>
      </c>
      <c r="I511" s="3">
        <v>4.3063281017648697E-2</v>
      </c>
      <c r="J511" s="3">
        <v>0.36928713017548997</v>
      </c>
      <c r="K511" s="3">
        <v>1.3658928840904401</v>
      </c>
      <c r="L511" s="3" t="s">
        <v>3806</v>
      </c>
    </row>
    <row r="512" spans="1:12" ht="14.25">
      <c r="A512" s="3" t="s">
        <v>3807</v>
      </c>
      <c r="B512" s="3" t="s">
        <v>3808</v>
      </c>
      <c r="C512" s="3" t="s">
        <v>14</v>
      </c>
      <c r="D512" s="3">
        <v>7</v>
      </c>
      <c r="E512" s="3">
        <v>82</v>
      </c>
      <c r="F512" s="3">
        <v>583</v>
      </c>
      <c r="G512" s="3">
        <v>14742</v>
      </c>
      <c r="H512" s="3">
        <v>2.1585993389951099</v>
      </c>
      <c r="I512" s="3">
        <v>4.33179509387654E-2</v>
      </c>
      <c r="J512" s="3">
        <v>0.37011755533472002</v>
      </c>
      <c r="K512" s="3">
        <v>1.36333209491454</v>
      </c>
      <c r="L512" s="3" t="s">
        <v>3809</v>
      </c>
    </row>
    <row r="513" spans="1:12" ht="14.25">
      <c r="A513" s="3" t="s">
        <v>3810</v>
      </c>
      <c r="B513" s="3" t="s">
        <v>3811</v>
      </c>
      <c r="C513" s="3" t="s">
        <v>14</v>
      </c>
      <c r="D513" s="3">
        <v>5</v>
      </c>
      <c r="E513" s="3">
        <v>49</v>
      </c>
      <c r="F513" s="3">
        <v>583</v>
      </c>
      <c r="G513" s="3">
        <v>14742</v>
      </c>
      <c r="H513" s="3">
        <v>2.58024993874051</v>
      </c>
      <c r="I513" s="3">
        <v>4.34206423433506E-2</v>
      </c>
      <c r="J513" s="3">
        <v>0.37011755533472002</v>
      </c>
      <c r="K513" s="3">
        <v>1.3623037560978801</v>
      </c>
      <c r="L513" s="3" t="s">
        <v>3812</v>
      </c>
    </row>
    <row r="514" spans="1:12" ht="14.25">
      <c r="A514" s="3" t="s">
        <v>3813</v>
      </c>
      <c r="B514" s="3" t="s">
        <v>3814</v>
      </c>
      <c r="C514" s="3" t="s">
        <v>14</v>
      </c>
      <c r="D514" s="3">
        <v>5</v>
      </c>
      <c r="E514" s="3">
        <v>49</v>
      </c>
      <c r="F514" s="3">
        <v>583</v>
      </c>
      <c r="G514" s="3">
        <v>14742</v>
      </c>
      <c r="H514" s="3">
        <v>2.58024993874051</v>
      </c>
      <c r="I514" s="3">
        <v>4.34206423433506E-2</v>
      </c>
      <c r="J514" s="3">
        <v>0.37011755533472002</v>
      </c>
      <c r="K514" s="3">
        <v>1.3623037560978801</v>
      </c>
      <c r="L514" s="3" t="s">
        <v>3815</v>
      </c>
    </row>
    <row r="515" spans="1:12" ht="14.25">
      <c r="A515" s="3" t="s">
        <v>3816</v>
      </c>
      <c r="B515" s="3" t="s">
        <v>3817</v>
      </c>
      <c r="C515" s="3" t="s">
        <v>14</v>
      </c>
      <c r="D515" s="3">
        <v>14</v>
      </c>
      <c r="E515" s="3">
        <v>213</v>
      </c>
      <c r="F515" s="3">
        <v>583</v>
      </c>
      <c r="G515" s="3">
        <v>14742</v>
      </c>
      <c r="H515" s="3">
        <v>1.66202014833426</v>
      </c>
      <c r="I515" s="3">
        <v>4.3772921965505598E-2</v>
      </c>
      <c r="J515" s="3">
        <v>0.37072414309284801</v>
      </c>
      <c r="K515" s="3">
        <v>1.35879446204259</v>
      </c>
      <c r="L515" s="3" t="s">
        <v>3818</v>
      </c>
    </row>
    <row r="516" spans="1:12" ht="14.25">
      <c r="A516" s="3" t="s">
        <v>3819</v>
      </c>
      <c r="B516" s="3" t="s">
        <v>3820</v>
      </c>
      <c r="C516" s="3" t="s">
        <v>14</v>
      </c>
      <c r="D516" s="3">
        <v>29</v>
      </c>
      <c r="E516" s="3">
        <v>525</v>
      </c>
      <c r="F516" s="3">
        <v>583</v>
      </c>
      <c r="G516" s="3">
        <v>14742</v>
      </c>
      <c r="H516" s="3">
        <v>1.39677530017153</v>
      </c>
      <c r="I516" s="3">
        <v>4.3889933696133698E-2</v>
      </c>
      <c r="J516" s="3">
        <v>0.37072414309284801</v>
      </c>
      <c r="K516" s="3">
        <v>1.3576350752367099</v>
      </c>
      <c r="L516" s="3" t="s">
        <v>3821</v>
      </c>
    </row>
    <row r="517" spans="1:12" ht="14.25">
      <c r="A517" s="3" t="s">
        <v>3822</v>
      </c>
      <c r="B517" s="3" t="s">
        <v>3823</v>
      </c>
      <c r="C517" s="3" t="s">
        <v>14</v>
      </c>
      <c r="D517" s="3">
        <v>4</v>
      </c>
      <c r="E517" s="3">
        <v>34</v>
      </c>
      <c r="F517" s="3">
        <v>583</v>
      </c>
      <c r="G517" s="3">
        <v>14742</v>
      </c>
      <c r="H517" s="3">
        <v>2.9748763999596401</v>
      </c>
      <c r="I517" s="3">
        <v>4.3943360810487102E-2</v>
      </c>
      <c r="J517" s="3">
        <v>0.37072414309284801</v>
      </c>
      <c r="K517" s="3">
        <v>1.35710673108339</v>
      </c>
      <c r="L517" s="3" t="s">
        <v>3824</v>
      </c>
    </row>
    <row r="518" spans="1:12" ht="14.25">
      <c r="A518" s="3" t="s">
        <v>3825</v>
      </c>
      <c r="B518" s="3" t="s">
        <v>3826</v>
      </c>
      <c r="C518" s="3" t="s">
        <v>14</v>
      </c>
      <c r="D518" s="3">
        <v>4</v>
      </c>
      <c r="E518" s="3">
        <v>34</v>
      </c>
      <c r="F518" s="3">
        <v>583</v>
      </c>
      <c r="G518" s="3">
        <v>14742</v>
      </c>
      <c r="H518" s="3">
        <v>2.9748763999596401</v>
      </c>
      <c r="I518" s="3">
        <v>4.3943360810487102E-2</v>
      </c>
      <c r="J518" s="3">
        <v>0.37072414309284801</v>
      </c>
      <c r="K518" s="3">
        <v>1.35710673108339</v>
      </c>
      <c r="L518" s="3" t="s">
        <v>3300</v>
      </c>
    </row>
    <row r="519" spans="1:12" ht="14.25">
      <c r="A519" s="3" t="s">
        <v>3827</v>
      </c>
      <c r="B519" s="3" t="s">
        <v>3828</v>
      </c>
      <c r="C519" s="3" t="s">
        <v>14</v>
      </c>
      <c r="D519" s="3">
        <v>4</v>
      </c>
      <c r="E519" s="3">
        <v>34</v>
      </c>
      <c r="F519" s="3">
        <v>583</v>
      </c>
      <c r="G519" s="3">
        <v>14742</v>
      </c>
      <c r="H519" s="3">
        <v>2.9748763999596401</v>
      </c>
      <c r="I519" s="3">
        <v>4.3943360810487102E-2</v>
      </c>
      <c r="J519" s="3">
        <v>0.37072414309284801</v>
      </c>
      <c r="K519" s="3">
        <v>1.35710673108339</v>
      </c>
      <c r="L519" s="3" t="s">
        <v>3829</v>
      </c>
    </row>
    <row r="520" spans="1:12" ht="14.25">
      <c r="A520" s="3" t="s">
        <v>3830</v>
      </c>
      <c r="B520" s="3" t="s">
        <v>3831</v>
      </c>
      <c r="C520" s="3" t="s">
        <v>14</v>
      </c>
      <c r="D520" s="3">
        <v>16</v>
      </c>
      <c r="E520" s="3">
        <v>253</v>
      </c>
      <c r="F520" s="3">
        <v>583</v>
      </c>
      <c r="G520" s="3">
        <v>14742</v>
      </c>
      <c r="H520" s="3">
        <v>1.5991430450375899</v>
      </c>
      <c r="I520" s="3">
        <v>4.4013706336222702E-2</v>
      </c>
      <c r="J520" s="3">
        <v>0.37072414309284801</v>
      </c>
      <c r="K520" s="3">
        <v>1.35641205853102</v>
      </c>
      <c r="L520" s="3" t="s">
        <v>3832</v>
      </c>
    </row>
    <row r="521" spans="1:12" ht="14.25">
      <c r="A521" s="3" t="s">
        <v>3833</v>
      </c>
      <c r="B521" s="3" t="s">
        <v>3834</v>
      </c>
      <c r="C521" s="3" t="s">
        <v>14</v>
      </c>
      <c r="D521" s="3">
        <v>8</v>
      </c>
      <c r="E521" s="3">
        <v>100</v>
      </c>
      <c r="F521" s="3">
        <v>583</v>
      </c>
      <c r="G521" s="3">
        <v>14742</v>
      </c>
      <c r="H521" s="3">
        <v>2.0229159519725601</v>
      </c>
      <c r="I521" s="3">
        <v>4.4397042661310303E-2</v>
      </c>
      <c r="J521" s="3">
        <v>0.37321537637574898</v>
      </c>
      <c r="K521" s="3">
        <v>1.35264595778289</v>
      </c>
      <c r="L521" s="3" t="s">
        <v>3835</v>
      </c>
    </row>
    <row r="522" spans="1:12" ht="14.25">
      <c r="A522" s="3" t="s">
        <v>3836</v>
      </c>
      <c r="B522" s="3" t="s">
        <v>3837</v>
      </c>
      <c r="C522" s="3" t="s">
        <v>14</v>
      </c>
      <c r="D522" s="3">
        <v>18</v>
      </c>
      <c r="E522" s="3">
        <v>294</v>
      </c>
      <c r="F522" s="3">
        <v>583</v>
      </c>
      <c r="G522" s="3">
        <v>14742</v>
      </c>
      <c r="H522" s="3">
        <v>1.5481499632442999</v>
      </c>
      <c r="I522" s="3">
        <v>4.4579269722813501E-2</v>
      </c>
      <c r="J522" s="3">
        <v>0.37400954243825002</v>
      </c>
      <c r="K522" s="3">
        <v>1.3508670502108799</v>
      </c>
      <c r="L522" s="3" t="s">
        <v>3838</v>
      </c>
    </row>
    <row r="523" spans="1:12" ht="14.25">
      <c r="A523" s="3" t="s">
        <v>3839</v>
      </c>
      <c r="B523" s="3" t="s">
        <v>3840</v>
      </c>
      <c r="C523" s="3" t="s">
        <v>14</v>
      </c>
      <c r="D523" s="3">
        <v>14</v>
      </c>
      <c r="E523" s="3">
        <v>214</v>
      </c>
      <c r="F523" s="3">
        <v>583</v>
      </c>
      <c r="G523" s="3">
        <v>14742</v>
      </c>
      <c r="H523" s="3">
        <v>1.6542536990429801</v>
      </c>
      <c r="I523" s="3">
        <v>4.5219378507410597E-2</v>
      </c>
      <c r="J523" s="3">
        <v>0.37863456031156001</v>
      </c>
      <c r="K523" s="3">
        <v>1.3446754108685199</v>
      </c>
      <c r="L523" s="3" t="s">
        <v>3841</v>
      </c>
    </row>
    <row r="524" spans="1:12" ht="14.25">
      <c r="A524" s="3" t="s">
        <v>3842</v>
      </c>
      <c r="B524" s="3" t="s">
        <v>3843</v>
      </c>
      <c r="C524" s="3" t="s">
        <v>14</v>
      </c>
      <c r="D524" s="3">
        <v>10</v>
      </c>
      <c r="E524" s="3">
        <v>137</v>
      </c>
      <c r="F524" s="3">
        <v>583</v>
      </c>
      <c r="G524" s="3">
        <v>14742</v>
      </c>
      <c r="H524" s="3">
        <v>1.8457262335516</v>
      </c>
      <c r="I524" s="3">
        <v>4.53140223595562E-2</v>
      </c>
      <c r="J524" s="3">
        <v>0.37868306528711498</v>
      </c>
      <c r="K524" s="3">
        <v>1.34376738538151</v>
      </c>
      <c r="L524" s="3" t="s">
        <v>3844</v>
      </c>
    </row>
    <row r="525" spans="1:12" ht="14.25">
      <c r="A525" s="3" t="s">
        <v>3845</v>
      </c>
      <c r="B525" s="3" t="s">
        <v>3846</v>
      </c>
      <c r="C525" s="3" t="s">
        <v>14</v>
      </c>
      <c r="D525" s="3">
        <v>11</v>
      </c>
      <c r="E525" s="3">
        <v>156</v>
      </c>
      <c r="F525" s="3">
        <v>583</v>
      </c>
      <c r="G525" s="3">
        <v>14742</v>
      </c>
      <c r="H525" s="3">
        <v>1.78301886792453</v>
      </c>
      <c r="I525" s="3">
        <v>4.5581427245392402E-2</v>
      </c>
      <c r="J525" s="3">
        <v>0.38002761284696401</v>
      </c>
      <c r="K525" s="3">
        <v>1.3412120803163701</v>
      </c>
      <c r="L525" s="3" t="s">
        <v>3847</v>
      </c>
    </row>
    <row r="526" spans="1:12" ht="14.25">
      <c r="A526" s="3" t="s">
        <v>3848</v>
      </c>
      <c r="B526" s="3" t="s">
        <v>3849</v>
      </c>
      <c r="C526" s="3" t="s">
        <v>14</v>
      </c>
      <c r="D526" s="3">
        <v>7</v>
      </c>
      <c r="E526" s="3">
        <v>83</v>
      </c>
      <c r="F526" s="3">
        <v>583</v>
      </c>
      <c r="G526" s="3">
        <v>14742</v>
      </c>
      <c r="H526" s="3">
        <v>2.1325921180433598</v>
      </c>
      <c r="I526" s="3">
        <v>4.5769310239907497E-2</v>
      </c>
      <c r="J526" s="3">
        <v>0.38002761284696401</v>
      </c>
      <c r="K526" s="3">
        <v>1.33942563249862</v>
      </c>
      <c r="L526" s="3" t="s">
        <v>3850</v>
      </c>
    </row>
    <row r="527" spans="1:12" ht="14.25">
      <c r="A527" s="3" t="s">
        <v>3851</v>
      </c>
      <c r="B527" s="3" t="s">
        <v>3852</v>
      </c>
      <c r="C527" s="3" t="s">
        <v>14</v>
      </c>
      <c r="D527" s="3">
        <v>6</v>
      </c>
      <c r="E527" s="3">
        <v>66</v>
      </c>
      <c r="F527" s="3">
        <v>583</v>
      </c>
      <c r="G527" s="3">
        <v>14742</v>
      </c>
      <c r="H527" s="3">
        <v>2.2987681272415399</v>
      </c>
      <c r="I527" s="3">
        <v>4.5831579775537201E-2</v>
      </c>
      <c r="J527" s="3">
        <v>0.38002761284696401</v>
      </c>
      <c r="K527" s="3">
        <v>1.33883517273615</v>
      </c>
      <c r="L527" s="3" t="s">
        <v>3853</v>
      </c>
    </row>
    <row r="528" spans="1:12" ht="14.25">
      <c r="A528" s="3" t="s">
        <v>3854</v>
      </c>
      <c r="B528" s="3" t="s">
        <v>3855</v>
      </c>
      <c r="C528" s="3" t="s">
        <v>14</v>
      </c>
      <c r="D528" s="3">
        <v>6</v>
      </c>
      <c r="E528" s="3">
        <v>66</v>
      </c>
      <c r="F528" s="3">
        <v>583</v>
      </c>
      <c r="G528" s="3">
        <v>14742</v>
      </c>
      <c r="H528" s="3">
        <v>2.2987681272415399</v>
      </c>
      <c r="I528" s="3">
        <v>4.5831579775537201E-2</v>
      </c>
      <c r="J528" s="3">
        <v>0.38002761284696401</v>
      </c>
      <c r="K528" s="3">
        <v>1.33883517273615</v>
      </c>
      <c r="L528" s="3" t="s">
        <v>3856</v>
      </c>
    </row>
    <row r="529" spans="1:12" ht="14.25">
      <c r="A529" s="3" t="s">
        <v>3857</v>
      </c>
      <c r="B529" s="3" t="s">
        <v>3858</v>
      </c>
      <c r="C529" s="3" t="s">
        <v>14</v>
      </c>
      <c r="D529" s="3">
        <v>8</v>
      </c>
      <c r="E529" s="3">
        <v>101</v>
      </c>
      <c r="F529" s="3">
        <v>583</v>
      </c>
      <c r="G529" s="3">
        <v>14742</v>
      </c>
      <c r="H529" s="3">
        <v>2.0028870811609498</v>
      </c>
      <c r="I529" s="3">
        <v>4.6626323046518502E-2</v>
      </c>
      <c r="J529" s="3">
        <v>0.385866774416042</v>
      </c>
      <c r="K529" s="3">
        <v>1.3313688316733401</v>
      </c>
      <c r="L529" s="3" t="s">
        <v>3859</v>
      </c>
    </row>
    <row r="530" spans="1:12" ht="14.25">
      <c r="A530" s="3" t="s">
        <v>3860</v>
      </c>
      <c r="B530" s="3" t="s">
        <v>3861</v>
      </c>
      <c r="C530" s="3" t="s">
        <v>14</v>
      </c>
      <c r="D530" s="3">
        <v>5</v>
      </c>
      <c r="E530" s="3">
        <v>50</v>
      </c>
      <c r="F530" s="3">
        <v>583</v>
      </c>
      <c r="G530" s="3">
        <v>14742</v>
      </c>
      <c r="H530" s="3">
        <v>2.5286449399656901</v>
      </c>
      <c r="I530" s="3">
        <v>4.6742129457941199E-2</v>
      </c>
      <c r="J530" s="3">
        <v>0.38607549563904098</v>
      </c>
      <c r="K530" s="3">
        <v>1.33029150609084</v>
      </c>
      <c r="L530" s="3" t="s">
        <v>3862</v>
      </c>
    </row>
    <row r="531" spans="1:12" ht="14.25">
      <c r="A531" s="3" t="s">
        <v>3863</v>
      </c>
      <c r="B531" s="3" t="s">
        <v>3864</v>
      </c>
      <c r="C531" s="3" t="s">
        <v>14</v>
      </c>
      <c r="D531" s="3">
        <v>10</v>
      </c>
      <c r="E531" s="3">
        <v>138</v>
      </c>
      <c r="F531" s="3">
        <v>583</v>
      </c>
      <c r="G531" s="3">
        <v>14742</v>
      </c>
      <c r="H531" s="3">
        <v>1.8323514057722399</v>
      </c>
      <c r="I531" s="3">
        <v>4.7209960857936897E-2</v>
      </c>
      <c r="J531" s="3">
        <v>0.38918540266252799</v>
      </c>
      <c r="K531" s="3">
        <v>1.3259663596447699</v>
      </c>
      <c r="L531" s="3" t="s">
        <v>3865</v>
      </c>
    </row>
    <row r="532" spans="1:12" ht="14.25">
      <c r="A532" s="3" t="s">
        <v>3866</v>
      </c>
      <c r="B532" s="3" t="s">
        <v>3867</v>
      </c>
      <c r="C532" s="3" t="s">
        <v>14</v>
      </c>
      <c r="D532" s="3">
        <v>20</v>
      </c>
      <c r="E532" s="3">
        <v>338</v>
      </c>
      <c r="F532" s="3">
        <v>583</v>
      </c>
      <c r="G532" s="3">
        <v>14742</v>
      </c>
      <c r="H532" s="3">
        <v>1.4962396094471599</v>
      </c>
      <c r="I532" s="3">
        <v>4.7900725003858301E-2</v>
      </c>
      <c r="J532" s="3">
        <v>0.39142221800744598</v>
      </c>
      <c r="K532" s="3">
        <v>1.3196579132494799</v>
      </c>
      <c r="L532" s="3" t="s">
        <v>3868</v>
      </c>
    </row>
    <row r="533" spans="1:12" ht="14.25">
      <c r="A533" s="3" t="s">
        <v>3869</v>
      </c>
      <c r="B533" s="3" t="s">
        <v>3870</v>
      </c>
      <c r="C533" s="3" t="s">
        <v>14</v>
      </c>
      <c r="D533" s="3">
        <v>4</v>
      </c>
      <c r="E533" s="3">
        <v>35</v>
      </c>
      <c r="F533" s="3">
        <v>583</v>
      </c>
      <c r="G533" s="3">
        <v>14742</v>
      </c>
      <c r="H533" s="3">
        <v>2.8898799313893702</v>
      </c>
      <c r="I533" s="3">
        <v>4.8121589340975997E-2</v>
      </c>
      <c r="J533" s="3">
        <v>0.39142221800744598</v>
      </c>
      <c r="K533" s="3">
        <v>1.31766003738753</v>
      </c>
      <c r="L533" s="3" t="s">
        <v>3871</v>
      </c>
    </row>
    <row r="534" spans="1:12" ht="14.25">
      <c r="A534" s="3" t="s">
        <v>3872</v>
      </c>
      <c r="B534" s="3" t="s">
        <v>3873</v>
      </c>
      <c r="C534" s="3" t="s">
        <v>14</v>
      </c>
      <c r="D534" s="3">
        <v>4</v>
      </c>
      <c r="E534" s="3">
        <v>35</v>
      </c>
      <c r="F534" s="3">
        <v>583</v>
      </c>
      <c r="G534" s="3">
        <v>14742</v>
      </c>
      <c r="H534" s="3">
        <v>2.8898799313893702</v>
      </c>
      <c r="I534" s="3">
        <v>4.8121589340975997E-2</v>
      </c>
      <c r="J534" s="3">
        <v>0.39142221800744598</v>
      </c>
      <c r="K534" s="3">
        <v>1.31766003738753</v>
      </c>
      <c r="L534" s="3" t="s">
        <v>3209</v>
      </c>
    </row>
    <row r="535" spans="1:12" ht="14.25">
      <c r="A535" s="3" t="s">
        <v>3874</v>
      </c>
      <c r="B535" s="3" t="s">
        <v>3875</v>
      </c>
      <c r="C535" s="3" t="s">
        <v>14</v>
      </c>
      <c r="D535" s="3">
        <v>4</v>
      </c>
      <c r="E535" s="3">
        <v>35</v>
      </c>
      <c r="F535" s="3">
        <v>583</v>
      </c>
      <c r="G535" s="3">
        <v>14742</v>
      </c>
      <c r="H535" s="3">
        <v>2.8898799313893702</v>
      </c>
      <c r="I535" s="3">
        <v>4.8121589340975997E-2</v>
      </c>
      <c r="J535" s="3">
        <v>0.39142221800744598</v>
      </c>
      <c r="K535" s="3">
        <v>1.31766003738753</v>
      </c>
      <c r="L535" s="3" t="s">
        <v>3871</v>
      </c>
    </row>
    <row r="536" spans="1:12" ht="14.25">
      <c r="A536" s="3" t="s">
        <v>3876</v>
      </c>
      <c r="B536" s="3" t="s">
        <v>3877</v>
      </c>
      <c r="C536" s="3" t="s">
        <v>14</v>
      </c>
      <c r="D536" s="3">
        <v>4</v>
      </c>
      <c r="E536" s="3">
        <v>35</v>
      </c>
      <c r="F536" s="3">
        <v>583</v>
      </c>
      <c r="G536" s="3">
        <v>14742</v>
      </c>
      <c r="H536" s="3">
        <v>2.8898799313893702</v>
      </c>
      <c r="I536" s="3">
        <v>4.8121589340975997E-2</v>
      </c>
      <c r="J536" s="3">
        <v>0.39142221800744598</v>
      </c>
      <c r="K536" s="3">
        <v>1.31766003738753</v>
      </c>
      <c r="L536" s="3" t="s">
        <v>3878</v>
      </c>
    </row>
    <row r="537" spans="1:12" ht="14.25">
      <c r="A537" s="3" t="s">
        <v>3879</v>
      </c>
      <c r="B537" s="3" t="s">
        <v>3880</v>
      </c>
      <c r="C537" s="3" t="s">
        <v>14</v>
      </c>
      <c r="D537" s="3">
        <v>3</v>
      </c>
      <c r="E537" s="3">
        <v>21</v>
      </c>
      <c r="F537" s="3">
        <v>583</v>
      </c>
      <c r="G537" s="3">
        <v>14742</v>
      </c>
      <c r="H537" s="3">
        <v>3.6123499142367099</v>
      </c>
      <c r="I537" s="3">
        <v>4.81933278125493E-2</v>
      </c>
      <c r="J537" s="3">
        <v>0.39142221800744598</v>
      </c>
      <c r="K537" s="3">
        <v>1.31701308405929</v>
      </c>
      <c r="L537" s="3" t="s">
        <v>3881</v>
      </c>
    </row>
    <row r="538" spans="1:12" ht="14.25">
      <c r="A538" s="3" t="s">
        <v>3882</v>
      </c>
      <c r="B538" s="3" t="s">
        <v>3883</v>
      </c>
      <c r="C538" s="3" t="s">
        <v>14</v>
      </c>
      <c r="D538" s="3">
        <v>3</v>
      </c>
      <c r="E538" s="3">
        <v>21</v>
      </c>
      <c r="F538" s="3">
        <v>583</v>
      </c>
      <c r="G538" s="3">
        <v>14742</v>
      </c>
      <c r="H538" s="3">
        <v>3.6123499142367099</v>
      </c>
      <c r="I538" s="3">
        <v>4.81933278125493E-2</v>
      </c>
      <c r="J538" s="3">
        <v>0.39142221800744598</v>
      </c>
      <c r="K538" s="3">
        <v>1.31701308405929</v>
      </c>
      <c r="L538" s="3" t="s">
        <v>3554</v>
      </c>
    </row>
    <row r="539" spans="1:12" ht="14.25">
      <c r="A539" s="3" t="s">
        <v>3884</v>
      </c>
      <c r="B539" s="3" t="s">
        <v>3885</v>
      </c>
      <c r="C539" s="3" t="s">
        <v>14</v>
      </c>
      <c r="D539" s="3">
        <v>15</v>
      </c>
      <c r="E539" s="3">
        <v>236</v>
      </c>
      <c r="F539" s="3">
        <v>583</v>
      </c>
      <c r="G539" s="3">
        <v>14742</v>
      </c>
      <c r="H539" s="3">
        <v>1.60718958048667</v>
      </c>
      <c r="I539" s="3">
        <v>4.8273318090768798E-2</v>
      </c>
      <c r="J539" s="3">
        <v>0.39142221800744598</v>
      </c>
      <c r="K539" s="3">
        <v>1.31629284870595</v>
      </c>
      <c r="L539" s="3" t="s">
        <v>3886</v>
      </c>
    </row>
    <row r="540" spans="1:12" ht="14.25">
      <c r="A540" s="3" t="s">
        <v>3887</v>
      </c>
      <c r="B540" s="3" t="s">
        <v>3888</v>
      </c>
      <c r="C540" s="3" t="s">
        <v>14</v>
      </c>
      <c r="D540" s="3">
        <v>7</v>
      </c>
      <c r="E540" s="3">
        <v>84</v>
      </c>
      <c r="F540" s="3">
        <v>583</v>
      </c>
      <c r="G540" s="3">
        <v>14742</v>
      </c>
      <c r="H540" s="3">
        <v>2.1072041166380799</v>
      </c>
      <c r="I540" s="3">
        <v>4.8307857032359597E-2</v>
      </c>
      <c r="J540" s="3">
        <v>0.39142221800744598</v>
      </c>
      <c r="K540" s="3">
        <v>1.3159822276690101</v>
      </c>
      <c r="L540" s="3" t="s">
        <v>3889</v>
      </c>
    </row>
    <row r="541" spans="1:12" ht="14.25">
      <c r="A541" s="3" t="s">
        <v>3890</v>
      </c>
      <c r="B541" s="3" t="s">
        <v>3891</v>
      </c>
      <c r="C541" s="3" t="s">
        <v>14</v>
      </c>
      <c r="D541" s="3">
        <v>8</v>
      </c>
      <c r="E541" s="3">
        <v>102</v>
      </c>
      <c r="F541" s="3">
        <v>583</v>
      </c>
      <c r="G541" s="3">
        <v>14742</v>
      </c>
      <c r="H541" s="3">
        <v>1.9832509333064299</v>
      </c>
      <c r="I541" s="3">
        <v>4.8927542768846102E-2</v>
      </c>
      <c r="J541" s="3">
        <v>0.39494164257731501</v>
      </c>
      <c r="K541" s="3">
        <v>1.3104465947597399</v>
      </c>
      <c r="L541" s="3" t="s">
        <v>3892</v>
      </c>
    </row>
    <row r="542" spans="1:12" ht="14.25">
      <c r="A542" s="3" t="s">
        <v>3893</v>
      </c>
      <c r="B542" s="3" t="s">
        <v>3894</v>
      </c>
      <c r="C542" s="3" t="s">
        <v>14</v>
      </c>
      <c r="D542" s="3">
        <v>8</v>
      </c>
      <c r="E542" s="3">
        <v>102</v>
      </c>
      <c r="F542" s="3">
        <v>583</v>
      </c>
      <c r="G542" s="3">
        <v>14742</v>
      </c>
      <c r="H542" s="3">
        <v>1.9832509333064299</v>
      </c>
      <c r="I542" s="3">
        <v>4.8927542768846102E-2</v>
      </c>
      <c r="J542" s="3">
        <v>0.39494164257731501</v>
      </c>
      <c r="K542" s="3">
        <v>1.3104465947597399</v>
      </c>
      <c r="L542" s="3" t="s">
        <v>3895</v>
      </c>
    </row>
    <row r="543" spans="1:12" ht="14.25">
      <c r="A543" s="3" t="s">
        <v>3896</v>
      </c>
      <c r="B543" s="3" t="s">
        <v>3897</v>
      </c>
      <c r="C543" s="3" t="s">
        <v>14</v>
      </c>
      <c r="D543" s="3">
        <v>10</v>
      </c>
      <c r="E543" s="3">
        <v>139</v>
      </c>
      <c r="F543" s="3">
        <v>583</v>
      </c>
      <c r="G543" s="3">
        <v>14742</v>
      </c>
      <c r="H543" s="3">
        <v>1.81916902155805</v>
      </c>
      <c r="I543" s="3">
        <v>4.9158595512437099E-2</v>
      </c>
      <c r="J543" s="3">
        <v>0.39540929818635401</v>
      </c>
      <c r="K543" s="3">
        <v>1.3084005336357001</v>
      </c>
      <c r="L543" s="3" t="s">
        <v>3898</v>
      </c>
    </row>
    <row r="544" spans="1:12" ht="14.25">
      <c r="A544" s="3" t="s">
        <v>3899</v>
      </c>
      <c r="B544" s="3" t="s">
        <v>3900</v>
      </c>
      <c r="C544" s="3" t="s">
        <v>14</v>
      </c>
      <c r="D544" s="3">
        <v>11</v>
      </c>
      <c r="E544" s="3">
        <v>158</v>
      </c>
      <c r="F544" s="3">
        <v>583</v>
      </c>
      <c r="G544" s="3">
        <v>14742</v>
      </c>
      <c r="H544" s="3">
        <v>1.76044900883688</v>
      </c>
      <c r="I544" s="3">
        <v>4.9171029572681303E-2</v>
      </c>
      <c r="J544" s="3">
        <v>0.39540929818635401</v>
      </c>
      <c r="K544" s="3">
        <v>1.3082906980947699</v>
      </c>
      <c r="L544" s="3" t="s">
        <v>3901</v>
      </c>
    </row>
  </sheetData>
  <mergeCells count="12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2"/>
  <sheetViews>
    <sheetView workbookViewId="0">
      <selection sqref="A1:XFD13"/>
    </sheetView>
  </sheetViews>
  <sheetFormatPr defaultRowHeight="13.5"/>
  <cols>
    <col min="1" max="16384" width="9" style="2"/>
  </cols>
  <sheetData>
    <row r="1" spans="1:12" ht="15.75">
      <c r="A1" s="8" t="s">
        <v>158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.75">
      <c r="A2" s="8" t="s">
        <v>159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.75">
      <c r="A3" s="8" t="s">
        <v>160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.75">
      <c r="A4" s="8" t="s">
        <v>161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.75">
      <c r="A5" s="8" t="s">
        <v>162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.75">
      <c r="A6" s="8" t="s">
        <v>163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.75">
      <c r="A7" s="8" t="s">
        <v>164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>
      <c r="A8" s="8" t="s">
        <v>165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5.75">
      <c r="A9" s="8" t="s">
        <v>166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5.75">
      <c r="A10" s="8" t="s">
        <v>167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5.75">
      <c r="A11" s="8" t="s">
        <v>168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.75">
      <c r="A12" s="8" t="s">
        <v>169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4" spans="1:12" ht="15.7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</row>
    <row r="15" spans="1:12" ht="14.25">
      <c r="A15" s="3" t="s">
        <v>40</v>
      </c>
      <c r="B15" s="3" t="s">
        <v>41</v>
      </c>
      <c r="C15" s="3" t="s">
        <v>42</v>
      </c>
      <c r="D15" s="3">
        <v>515</v>
      </c>
      <c r="E15" s="3">
        <v>11860</v>
      </c>
      <c r="F15" s="3">
        <v>650</v>
      </c>
      <c r="G15" s="3">
        <v>16875</v>
      </c>
      <c r="H15" s="3">
        <v>1.12733493319497</v>
      </c>
      <c r="I15" s="3">
        <v>9.4178009220578594E-8</v>
      </c>
      <c r="J15" s="3">
        <v>4.7459187774074705E-5</v>
      </c>
      <c r="K15" s="3">
        <v>7.0260504941189801</v>
      </c>
      <c r="L15" s="3" t="s">
        <v>43</v>
      </c>
    </row>
    <row r="16" spans="1:12" ht="14.25">
      <c r="A16" s="3" t="s">
        <v>44</v>
      </c>
      <c r="B16" s="3" t="s">
        <v>45</v>
      </c>
      <c r="C16" s="3" t="s">
        <v>42</v>
      </c>
      <c r="D16" s="3">
        <v>524</v>
      </c>
      <c r="E16" s="3">
        <v>12155</v>
      </c>
      <c r="F16" s="3">
        <v>650</v>
      </c>
      <c r="G16" s="3">
        <v>16875</v>
      </c>
      <c r="H16" s="3">
        <v>1.11919754453691</v>
      </c>
      <c r="I16" s="3">
        <v>1.7041000996077098E-7</v>
      </c>
      <c r="J16" s="3">
        <v>4.7459187774074705E-5</v>
      </c>
      <c r="K16" s="3">
        <v>6.7685048981664799</v>
      </c>
      <c r="L16" s="3" t="s">
        <v>46</v>
      </c>
    </row>
    <row r="17" spans="1:12" ht="14.25">
      <c r="A17" s="3" t="s">
        <v>47</v>
      </c>
      <c r="B17" s="3" t="s">
        <v>48</v>
      </c>
      <c r="C17" s="3" t="s">
        <v>42</v>
      </c>
      <c r="D17" s="3">
        <v>590</v>
      </c>
      <c r="E17" s="3">
        <v>14351</v>
      </c>
      <c r="F17" s="3">
        <v>650</v>
      </c>
      <c r="G17" s="3">
        <v>16875</v>
      </c>
      <c r="H17" s="3">
        <v>1.0673338228909299</v>
      </c>
      <c r="I17" s="3">
        <v>6.6534055998566004E-6</v>
      </c>
      <c r="J17" s="3">
        <v>9.4377403460259095E-4</v>
      </c>
      <c r="K17" s="3">
        <v>5.1769560006167303</v>
      </c>
      <c r="L17" s="3" t="s">
        <v>49</v>
      </c>
    </row>
    <row r="18" spans="1:12" ht="14.25">
      <c r="A18" s="3" t="s">
        <v>50</v>
      </c>
      <c r="B18" s="3" t="s">
        <v>51</v>
      </c>
      <c r="C18" s="3" t="s">
        <v>42</v>
      </c>
      <c r="D18" s="3">
        <v>590</v>
      </c>
      <c r="E18" s="3">
        <v>14352</v>
      </c>
      <c r="F18" s="3">
        <v>650</v>
      </c>
      <c r="G18" s="3">
        <v>16875</v>
      </c>
      <c r="H18" s="3">
        <v>1.06725945459223</v>
      </c>
      <c r="I18" s="3">
        <v>6.7775514154584597E-6</v>
      </c>
      <c r="J18" s="3">
        <v>9.4377403460259095E-4</v>
      </c>
      <c r="K18" s="3">
        <v>5.1689271791159497</v>
      </c>
      <c r="L18" s="3" t="s">
        <v>49</v>
      </c>
    </row>
    <row r="19" spans="1:12" ht="14.25">
      <c r="A19" s="3" t="s">
        <v>52</v>
      </c>
      <c r="B19" s="3" t="s">
        <v>53</v>
      </c>
      <c r="C19" s="3" t="s">
        <v>42</v>
      </c>
      <c r="D19" s="3">
        <v>439</v>
      </c>
      <c r="E19" s="3">
        <v>10221</v>
      </c>
      <c r="F19" s="3">
        <v>650</v>
      </c>
      <c r="G19" s="3">
        <v>16875</v>
      </c>
      <c r="H19" s="3">
        <v>1.1150685240793801</v>
      </c>
      <c r="I19" s="3">
        <v>1.04853570342926E-4</v>
      </c>
      <c r="J19" s="3">
        <v>1.00224260432782E-2</v>
      </c>
      <c r="K19" s="3">
        <v>3.9794167768931401</v>
      </c>
      <c r="L19" s="3" t="s">
        <v>54</v>
      </c>
    </row>
    <row r="20" spans="1:12" ht="14.25">
      <c r="A20" s="3" t="s">
        <v>55</v>
      </c>
      <c r="B20" s="3" t="s">
        <v>56</v>
      </c>
      <c r="C20" s="3" t="s">
        <v>42</v>
      </c>
      <c r="D20" s="3">
        <v>5</v>
      </c>
      <c r="E20" s="3">
        <v>14</v>
      </c>
      <c r="F20" s="3">
        <v>650</v>
      </c>
      <c r="G20" s="3">
        <v>16875</v>
      </c>
      <c r="H20" s="3">
        <v>9.2719780219780201</v>
      </c>
      <c r="I20" s="3">
        <v>1.2510543675932801E-4</v>
      </c>
      <c r="J20" s="3">
        <v>1.00224260432782E-2</v>
      </c>
      <c r="K20" s="3">
        <v>3.9027238165794</v>
      </c>
      <c r="L20" s="3" t="s">
        <v>57</v>
      </c>
    </row>
    <row r="21" spans="1:12" ht="14.25">
      <c r="A21" s="3" t="s">
        <v>58</v>
      </c>
      <c r="B21" s="3" t="s">
        <v>59</v>
      </c>
      <c r="C21" s="3" t="s">
        <v>42</v>
      </c>
      <c r="D21" s="3">
        <v>439</v>
      </c>
      <c r="E21" s="3">
        <v>10236</v>
      </c>
      <c r="F21" s="3">
        <v>650</v>
      </c>
      <c r="G21" s="3">
        <v>16875</v>
      </c>
      <c r="H21" s="3">
        <v>1.1134344846244</v>
      </c>
      <c r="I21" s="3">
        <v>1.25955084924502E-4</v>
      </c>
      <c r="J21" s="3">
        <v>1.00224260432782E-2</v>
      </c>
      <c r="K21" s="3">
        <v>3.8997842949377999</v>
      </c>
      <c r="L21" s="3" t="s">
        <v>54</v>
      </c>
    </row>
    <row r="22" spans="1:12" ht="14.25">
      <c r="A22" s="3" t="s">
        <v>60</v>
      </c>
      <c r="B22" s="3" t="s">
        <v>61</v>
      </c>
      <c r="C22" s="3" t="s">
        <v>42</v>
      </c>
      <c r="D22" s="3">
        <v>149</v>
      </c>
      <c r="E22" s="3">
        <v>2986</v>
      </c>
      <c r="F22" s="3">
        <v>650</v>
      </c>
      <c r="G22" s="3">
        <v>16875</v>
      </c>
      <c r="H22" s="3">
        <v>1.2954685970426101</v>
      </c>
      <c r="I22" s="3">
        <v>3.2942527889670201E-4</v>
      </c>
      <c r="J22" s="3">
        <v>1.7602830815032201E-2</v>
      </c>
      <c r="K22" s="3">
        <v>3.48224307770995</v>
      </c>
      <c r="L22" s="3" t="s">
        <v>62</v>
      </c>
    </row>
    <row r="23" spans="1:12" ht="14.25">
      <c r="A23" s="3" t="s">
        <v>63</v>
      </c>
      <c r="B23" s="3" t="s">
        <v>64</v>
      </c>
      <c r="C23" s="3" t="s">
        <v>42</v>
      </c>
      <c r="D23" s="3">
        <v>149</v>
      </c>
      <c r="E23" s="3">
        <v>2986</v>
      </c>
      <c r="F23" s="3">
        <v>650</v>
      </c>
      <c r="G23" s="3">
        <v>16875</v>
      </c>
      <c r="H23" s="3">
        <v>1.2954685970426101</v>
      </c>
      <c r="I23" s="3">
        <v>3.2942527889670201E-4</v>
      </c>
      <c r="J23" s="3">
        <v>1.7602830815032201E-2</v>
      </c>
      <c r="K23" s="3">
        <v>3.48224307770995</v>
      </c>
      <c r="L23" s="3" t="s">
        <v>62</v>
      </c>
    </row>
    <row r="24" spans="1:12" ht="14.25">
      <c r="A24" s="3" t="s">
        <v>65</v>
      </c>
      <c r="B24" s="3" t="s">
        <v>66</v>
      </c>
      <c r="C24" s="3" t="s">
        <v>42</v>
      </c>
      <c r="D24" s="3">
        <v>5</v>
      </c>
      <c r="E24" s="3">
        <v>17</v>
      </c>
      <c r="F24" s="3">
        <v>650</v>
      </c>
      <c r="G24" s="3">
        <v>16875</v>
      </c>
      <c r="H24" s="3">
        <v>7.6357466063348403</v>
      </c>
      <c r="I24" s="3">
        <v>3.5121190411092299E-4</v>
      </c>
      <c r="J24" s="3">
        <v>1.7602830815032201E-2</v>
      </c>
      <c r="K24" s="3">
        <v>3.4544307723727998</v>
      </c>
      <c r="L24" s="3" t="s">
        <v>57</v>
      </c>
    </row>
    <row r="25" spans="1:12" ht="14.25">
      <c r="A25" s="3" t="s">
        <v>3902</v>
      </c>
      <c r="B25" s="3" t="s">
        <v>3903</v>
      </c>
      <c r="C25" s="3" t="s">
        <v>42</v>
      </c>
      <c r="D25" s="3">
        <v>264</v>
      </c>
      <c r="E25" s="3">
        <v>5793</v>
      </c>
      <c r="F25" s="3">
        <v>650</v>
      </c>
      <c r="G25" s="3">
        <v>16875</v>
      </c>
      <c r="H25" s="3">
        <v>1.1831255228458799</v>
      </c>
      <c r="I25" s="3">
        <v>3.8552417166983502E-4</v>
      </c>
      <c r="J25" s="3">
        <v>1.7602830815032201E-2</v>
      </c>
      <c r="K25" s="3">
        <v>3.4139483872790901</v>
      </c>
      <c r="L25" s="3" t="s">
        <v>3904</v>
      </c>
    </row>
    <row r="26" spans="1:12" ht="14.25">
      <c r="A26" s="3" t="s">
        <v>3905</v>
      </c>
      <c r="B26" s="3" t="s">
        <v>3906</v>
      </c>
      <c r="C26" s="3" t="s">
        <v>42</v>
      </c>
      <c r="D26" s="3">
        <v>12</v>
      </c>
      <c r="E26" s="3">
        <v>100</v>
      </c>
      <c r="F26" s="3">
        <v>650</v>
      </c>
      <c r="G26" s="3">
        <v>16875</v>
      </c>
      <c r="H26" s="3">
        <v>3.1153846153846199</v>
      </c>
      <c r="I26" s="3">
        <v>4.5686141892326302E-4</v>
      </c>
      <c r="J26" s="3">
        <v>1.7602830815032201E-2</v>
      </c>
      <c r="K26" s="3">
        <v>3.34021551573769</v>
      </c>
      <c r="L26" s="3" t="s">
        <v>3907</v>
      </c>
    </row>
    <row r="27" spans="1:12" ht="14.25">
      <c r="A27" s="3" t="s">
        <v>3908</v>
      </c>
      <c r="B27" s="3" t="s">
        <v>3909</v>
      </c>
      <c r="C27" s="3" t="s">
        <v>42</v>
      </c>
      <c r="D27" s="3">
        <v>12</v>
      </c>
      <c r="E27" s="3">
        <v>100</v>
      </c>
      <c r="F27" s="3">
        <v>650</v>
      </c>
      <c r="G27" s="3">
        <v>16875</v>
      </c>
      <c r="H27" s="3">
        <v>3.1153846153846199</v>
      </c>
      <c r="I27" s="3">
        <v>4.5686141892326302E-4</v>
      </c>
      <c r="J27" s="3">
        <v>1.7602830815032201E-2</v>
      </c>
      <c r="K27" s="3">
        <v>3.34021551573769</v>
      </c>
      <c r="L27" s="3" t="s">
        <v>3907</v>
      </c>
    </row>
    <row r="28" spans="1:12" ht="14.25">
      <c r="A28" s="3" t="s">
        <v>3910</v>
      </c>
      <c r="B28" s="3" t="s">
        <v>3911</v>
      </c>
      <c r="C28" s="3" t="s">
        <v>42</v>
      </c>
      <c r="D28" s="3">
        <v>7</v>
      </c>
      <c r="E28" s="3">
        <v>37</v>
      </c>
      <c r="F28" s="3">
        <v>650</v>
      </c>
      <c r="G28" s="3">
        <v>16875</v>
      </c>
      <c r="H28" s="3">
        <v>4.9116424116424096</v>
      </c>
      <c r="I28" s="3">
        <v>4.57355435824407E-4</v>
      </c>
      <c r="J28" s="3">
        <v>1.7602830815032201E-2</v>
      </c>
      <c r="K28" s="3">
        <v>3.33974615481111</v>
      </c>
      <c r="L28" s="3" t="s">
        <v>3912</v>
      </c>
    </row>
    <row r="29" spans="1:12" ht="14.25">
      <c r="A29" s="3" t="s">
        <v>3913</v>
      </c>
      <c r="B29" s="3" t="s">
        <v>3914</v>
      </c>
      <c r="C29" s="3" t="s">
        <v>42</v>
      </c>
      <c r="D29" s="3">
        <v>37</v>
      </c>
      <c r="E29" s="3">
        <v>537</v>
      </c>
      <c r="F29" s="3">
        <v>650</v>
      </c>
      <c r="G29" s="3">
        <v>16875</v>
      </c>
      <c r="H29" s="3">
        <v>1.7887838418564699</v>
      </c>
      <c r="I29" s="3">
        <v>4.7404391781953798E-4</v>
      </c>
      <c r="J29" s="3">
        <v>1.7602830815032201E-2</v>
      </c>
      <c r="K29" s="3">
        <v>3.3241814212306999</v>
      </c>
      <c r="L29" s="3" t="s">
        <v>3915</v>
      </c>
    </row>
    <row r="30" spans="1:12" ht="14.25">
      <c r="A30" s="3" t="s">
        <v>3916</v>
      </c>
      <c r="B30" s="3" t="s">
        <v>3917</v>
      </c>
      <c r="C30" s="3" t="s">
        <v>42</v>
      </c>
      <c r="D30" s="3">
        <v>151</v>
      </c>
      <c r="E30" s="3">
        <v>3103</v>
      </c>
      <c r="F30" s="3">
        <v>650</v>
      </c>
      <c r="G30" s="3">
        <v>16875</v>
      </c>
      <c r="H30" s="3">
        <v>1.26335556161531</v>
      </c>
      <c r="I30" s="3">
        <v>9.1563987774458599E-4</v>
      </c>
      <c r="J30" s="3">
        <v>2.88379406062064E-2</v>
      </c>
      <c r="K30" s="3">
        <v>3.03827530128879</v>
      </c>
      <c r="L30" s="3" t="s">
        <v>3918</v>
      </c>
    </row>
    <row r="31" spans="1:12" ht="14.25">
      <c r="A31" s="3" t="s">
        <v>3919</v>
      </c>
      <c r="B31" s="3" t="s">
        <v>3920</v>
      </c>
      <c r="C31" s="3" t="s">
        <v>42</v>
      </c>
      <c r="D31" s="3">
        <v>120</v>
      </c>
      <c r="E31" s="3">
        <v>2376</v>
      </c>
      <c r="F31" s="3">
        <v>650</v>
      </c>
      <c r="G31" s="3">
        <v>16875</v>
      </c>
      <c r="H31" s="3">
        <v>1.3111888111888099</v>
      </c>
      <c r="I31" s="3">
        <v>9.2380284618857097E-4</v>
      </c>
      <c r="J31" s="3">
        <v>2.88379406062064E-2</v>
      </c>
      <c r="K31" s="3">
        <v>3.0344207040486801</v>
      </c>
      <c r="L31" s="3" t="s">
        <v>3921</v>
      </c>
    </row>
    <row r="32" spans="1:12" ht="14.25">
      <c r="A32" s="3" t="s">
        <v>3922</v>
      </c>
      <c r="B32" s="3" t="s">
        <v>3923</v>
      </c>
      <c r="C32" s="3" t="s">
        <v>42</v>
      </c>
      <c r="D32" s="3">
        <v>91</v>
      </c>
      <c r="E32" s="3">
        <v>1714</v>
      </c>
      <c r="F32" s="3">
        <v>650</v>
      </c>
      <c r="G32" s="3">
        <v>16875</v>
      </c>
      <c r="H32" s="3">
        <v>1.3783547257876301</v>
      </c>
      <c r="I32" s="3">
        <v>9.3843488580638802E-4</v>
      </c>
      <c r="J32" s="3">
        <v>2.88379406062064E-2</v>
      </c>
      <c r="K32" s="3">
        <v>3.0275958559313199</v>
      </c>
      <c r="L32" s="3" t="s">
        <v>3924</v>
      </c>
    </row>
    <row r="33" spans="1:12" ht="14.25">
      <c r="A33" s="3" t="s">
        <v>3925</v>
      </c>
      <c r="B33" s="3" t="s">
        <v>3926</v>
      </c>
      <c r="C33" s="3" t="s">
        <v>42</v>
      </c>
      <c r="D33" s="3">
        <v>48</v>
      </c>
      <c r="E33" s="3">
        <v>782</v>
      </c>
      <c r="F33" s="3">
        <v>650</v>
      </c>
      <c r="G33" s="3">
        <v>16875</v>
      </c>
      <c r="H33" s="3">
        <v>1.5935471178437899</v>
      </c>
      <c r="I33" s="3">
        <v>9.83699948865211E-4</v>
      </c>
      <c r="J33" s="3">
        <v>2.88379406062064E-2</v>
      </c>
      <c r="K33" s="3">
        <v>3.0071373511865098</v>
      </c>
      <c r="L33" s="3" t="s">
        <v>3927</v>
      </c>
    </row>
    <row r="34" spans="1:12" ht="14.25">
      <c r="A34" s="3" t="s">
        <v>3928</v>
      </c>
      <c r="B34" s="3" t="s">
        <v>3929</v>
      </c>
      <c r="C34" s="3" t="s">
        <v>42</v>
      </c>
      <c r="D34" s="3">
        <v>103</v>
      </c>
      <c r="E34" s="3">
        <v>2009</v>
      </c>
      <c r="F34" s="3">
        <v>650</v>
      </c>
      <c r="G34" s="3">
        <v>16875</v>
      </c>
      <c r="H34" s="3">
        <v>1.3310295975801201</v>
      </c>
      <c r="I34" s="3">
        <v>1.37891975953943E-3</v>
      </c>
      <c r="J34" s="3">
        <v>3.84029153031731E-2</v>
      </c>
      <c r="K34" s="3">
        <v>2.8604610050374601</v>
      </c>
      <c r="L34" s="3" t="s">
        <v>3930</v>
      </c>
    </row>
    <row r="35" spans="1:12" ht="14.25">
      <c r="A35" s="3" t="s">
        <v>3931</v>
      </c>
      <c r="B35" s="3" t="s">
        <v>3932</v>
      </c>
      <c r="C35" s="3" t="s">
        <v>42</v>
      </c>
      <c r="D35" s="3">
        <v>42</v>
      </c>
      <c r="E35" s="3">
        <v>678</v>
      </c>
      <c r="F35" s="3">
        <v>650</v>
      </c>
      <c r="G35" s="3">
        <v>16875</v>
      </c>
      <c r="H35" s="3">
        <v>1.6082368958475199</v>
      </c>
      <c r="I35" s="3">
        <v>1.68989286765966E-3</v>
      </c>
      <c r="J35" s="3">
        <v>4.48223965374491E-2</v>
      </c>
      <c r="K35" s="3">
        <v>2.7721408270188799</v>
      </c>
      <c r="L35" s="3" t="s">
        <v>3933</v>
      </c>
    </row>
    <row r="36" spans="1:12" ht="14.25">
      <c r="A36" s="3" t="s">
        <v>3934</v>
      </c>
      <c r="B36" s="3" t="s">
        <v>3935</v>
      </c>
      <c r="C36" s="3" t="s">
        <v>42</v>
      </c>
      <c r="D36" s="3">
        <v>8</v>
      </c>
      <c r="E36" s="3">
        <v>59</v>
      </c>
      <c r="F36" s="3">
        <v>650</v>
      </c>
      <c r="G36" s="3">
        <v>16875</v>
      </c>
      <c r="H36" s="3">
        <v>3.5202086049543699</v>
      </c>
      <c r="I36" s="3">
        <v>1.8160898229451199E-3</v>
      </c>
      <c r="J36" s="3">
        <v>4.4872472285248301E-2</v>
      </c>
      <c r="K36" s="3">
        <v>2.7408626752837097</v>
      </c>
      <c r="L36" s="3" t="s">
        <v>3936</v>
      </c>
    </row>
    <row r="37" spans="1:12" ht="14.25">
      <c r="A37" s="3" t="s">
        <v>3937</v>
      </c>
      <c r="B37" s="3" t="s">
        <v>3938</v>
      </c>
      <c r="C37" s="3" t="s">
        <v>42</v>
      </c>
      <c r="D37" s="3">
        <v>36</v>
      </c>
      <c r="E37" s="3">
        <v>559</v>
      </c>
      <c r="F37" s="3">
        <v>650</v>
      </c>
      <c r="G37" s="3">
        <v>16875</v>
      </c>
      <c r="H37" s="3">
        <v>1.67194165405257</v>
      </c>
      <c r="I37" s="3">
        <v>1.85290280531546E-3</v>
      </c>
      <c r="J37" s="3">
        <v>4.4872472285248301E-2</v>
      </c>
      <c r="K37" s="3">
        <v>2.73214736115722</v>
      </c>
      <c r="L37" s="3" t="s">
        <v>3939</v>
      </c>
    </row>
    <row r="38" spans="1:12" ht="14.25">
      <c r="A38" s="3" t="s">
        <v>3940</v>
      </c>
      <c r="B38" s="3" t="s">
        <v>3941</v>
      </c>
      <c r="C38" s="3" t="s">
        <v>42</v>
      </c>
      <c r="D38" s="3">
        <v>76</v>
      </c>
      <c r="E38" s="3">
        <v>1421</v>
      </c>
      <c r="F38" s="3">
        <v>650</v>
      </c>
      <c r="G38" s="3">
        <v>16875</v>
      </c>
      <c r="H38" s="3">
        <v>1.38851296486764</v>
      </c>
      <c r="I38" s="3">
        <v>2.0791917887922301E-3</v>
      </c>
      <c r="J38" s="3">
        <v>4.7277612487516003E-2</v>
      </c>
      <c r="K38" s="3">
        <v>2.6821054486326998</v>
      </c>
      <c r="L38" s="3" t="s">
        <v>3942</v>
      </c>
    </row>
    <row r="39" spans="1:12" ht="14.25">
      <c r="A39" s="3" t="s">
        <v>3943</v>
      </c>
      <c r="B39" s="3" t="s">
        <v>3944</v>
      </c>
      <c r="C39" s="3" t="s">
        <v>42</v>
      </c>
      <c r="D39" s="3">
        <v>19</v>
      </c>
      <c r="E39" s="3">
        <v>237</v>
      </c>
      <c r="F39" s="3">
        <v>650</v>
      </c>
      <c r="G39" s="3">
        <v>16875</v>
      </c>
      <c r="H39" s="3">
        <v>2.08130477117819</v>
      </c>
      <c r="I39" s="3">
        <v>2.12197542583106E-3</v>
      </c>
      <c r="J39" s="3">
        <v>4.7277612487516003E-2</v>
      </c>
      <c r="K39" s="3">
        <v>2.6732596498822598</v>
      </c>
      <c r="L39" s="3" t="s">
        <v>3945</v>
      </c>
    </row>
    <row r="40" spans="1:12" ht="14.25">
      <c r="A40" s="3" t="s">
        <v>3946</v>
      </c>
      <c r="B40" s="3" t="s">
        <v>3947</v>
      </c>
      <c r="C40" s="3" t="s">
        <v>42</v>
      </c>
      <c r="D40" s="3">
        <v>11</v>
      </c>
      <c r="E40" s="3">
        <v>107</v>
      </c>
      <c r="F40" s="3">
        <v>650</v>
      </c>
      <c r="G40" s="3">
        <v>16875</v>
      </c>
      <c r="H40" s="3">
        <v>2.66894320632638</v>
      </c>
      <c r="I40" s="3">
        <v>2.7627975797947001E-3</v>
      </c>
      <c r="J40" s="3">
        <v>5.9187625074832599E-2</v>
      </c>
      <c r="K40" s="3">
        <v>2.5586509331068399</v>
      </c>
      <c r="L40" s="3" t="s">
        <v>3948</v>
      </c>
    </row>
    <row r="41" spans="1:12" ht="14.25">
      <c r="A41" s="3" t="s">
        <v>3949</v>
      </c>
      <c r="B41" s="3" t="s">
        <v>3950</v>
      </c>
      <c r="C41" s="3" t="s">
        <v>42</v>
      </c>
      <c r="D41" s="3">
        <v>9</v>
      </c>
      <c r="E41" s="3">
        <v>78</v>
      </c>
      <c r="F41" s="3">
        <v>650</v>
      </c>
      <c r="G41" s="3">
        <v>16875</v>
      </c>
      <c r="H41" s="3">
        <v>2.9955621301775199</v>
      </c>
      <c r="I41" s="3">
        <v>3.0097561633479798E-3</v>
      </c>
      <c r="J41" s="3">
        <v>6.2090154925363898E-2</v>
      </c>
      <c r="K41" s="3">
        <v>2.5214686875297398</v>
      </c>
      <c r="L41" s="3" t="s">
        <v>3951</v>
      </c>
    </row>
    <row r="42" spans="1:12" ht="14.25">
      <c r="A42" s="3" t="s">
        <v>3952</v>
      </c>
      <c r="B42" s="3" t="s">
        <v>3953</v>
      </c>
      <c r="C42" s="3" t="s">
        <v>42</v>
      </c>
      <c r="D42" s="3">
        <v>9</v>
      </c>
      <c r="E42" s="3">
        <v>79</v>
      </c>
      <c r="F42" s="3">
        <v>650</v>
      </c>
      <c r="G42" s="3">
        <v>16875</v>
      </c>
      <c r="H42" s="3">
        <v>2.95764362220058</v>
      </c>
      <c r="I42" s="3">
        <v>3.2835969557906499E-3</v>
      </c>
      <c r="J42" s="3">
        <v>6.5320125156263995E-2</v>
      </c>
      <c r="K42" s="3">
        <v>2.48365015563855</v>
      </c>
      <c r="L42" s="3" t="s">
        <v>3954</v>
      </c>
    </row>
    <row r="43" spans="1:12" ht="14.25">
      <c r="A43" s="3" t="s">
        <v>3955</v>
      </c>
      <c r="B43" s="3" t="s">
        <v>3956</v>
      </c>
      <c r="C43" s="3" t="s">
        <v>42</v>
      </c>
      <c r="D43" s="3">
        <v>59</v>
      </c>
      <c r="E43" s="3">
        <v>1073</v>
      </c>
      <c r="F43" s="3">
        <v>650</v>
      </c>
      <c r="G43" s="3">
        <v>16875</v>
      </c>
      <c r="H43" s="3">
        <v>1.4275216861423801</v>
      </c>
      <c r="I43" s="3">
        <v>3.6147173134910399E-3</v>
      </c>
      <c r="J43" s="3">
        <v>6.9427501503948594E-2</v>
      </c>
      <c r="K43" s="3">
        <v>2.44192566074604</v>
      </c>
      <c r="L43" s="3" t="s">
        <v>3957</v>
      </c>
    </row>
    <row r="44" spans="1:12" ht="14.25">
      <c r="A44" s="3" t="s">
        <v>3958</v>
      </c>
      <c r="B44" s="3" t="s">
        <v>3959</v>
      </c>
      <c r="C44" s="3" t="s">
        <v>42</v>
      </c>
      <c r="D44" s="3">
        <v>263</v>
      </c>
      <c r="E44" s="3">
        <v>6001</v>
      </c>
      <c r="F44" s="3">
        <v>650</v>
      </c>
      <c r="G44" s="3">
        <v>16875</v>
      </c>
      <c r="H44" s="3">
        <v>1.13779113737454</v>
      </c>
      <c r="I44" s="3">
        <v>4.6578290585817302E-3</v>
      </c>
      <c r="J44" s="3">
        <v>8.6480359521000805E-2</v>
      </c>
      <c r="K44" s="3">
        <v>2.3318164540316801</v>
      </c>
      <c r="L44" s="3" t="s">
        <v>3960</v>
      </c>
    </row>
    <row r="45" spans="1:12" ht="14.25">
      <c r="A45" s="3" t="s">
        <v>3961</v>
      </c>
      <c r="B45" s="3" t="s">
        <v>3962</v>
      </c>
      <c r="C45" s="3" t="s">
        <v>42</v>
      </c>
      <c r="D45" s="3">
        <v>50</v>
      </c>
      <c r="E45" s="3">
        <v>891</v>
      </c>
      <c r="F45" s="3">
        <v>650</v>
      </c>
      <c r="G45" s="3">
        <v>16875</v>
      </c>
      <c r="H45" s="3">
        <v>1.4568764568764601</v>
      </c>
      <c r="I45" s="3">
        <v>4.8789990269584504E-3</v>
      </c>
      <c r="J45" s="3">
        <v>8.7570013022952295E-2</v>
      </c>
      <c r="K45" s="3">
        <v>2.3116692685010998</v>
      </c>
      <c r="L45" s="3" t="s">
        <v>3963</v>
      </c>
    </row>
    <row r="46" spans="1:12" ht="14.25">
      <c r="A46" s="3" t="s">
        <v>3964</v>
      </c>
      <c r="B46" s="3" t="s">
        <v>3965</v>
      </c>
      <c r="C46" s="3" t="s">
        <v>42</v>
      </c>
      <c r="D46" s="3">
        <v>10</v>
      </c>
      <c r="E46" s="3">
        <v>101</v>
      </c>
      <c r="F46" s="3">
        <v>650</v>
      </c>
      <c r="G46" s="3">
        <v>16875</v>
      </c>
      <c r="H46" s="3">
        <v>2.5704493526275698</v>
      </c>
      <c r="I46" s="3">
        <v>5.5281081612678102E-3</v>
      </c>
      <c r="J46" s="3">
        <v>8.7570013022952295E-2</v>
      </c>
      <c r="K46" s="3">
        <v>2.2574234682781702</v>
      </c>
      <c r="L46" s="3" t="s">
        <v>3966</v>
      </c>
    </row>
    <row r="47" spans="1:12" ht="14.25">
      <c r="A47" s="3" t="s">
        <v>3967</v>
      </c>
      <c r="B47" s="3" t="s">
        <v>3968</v>
      </c>
      <c r="C47" s="3" t="s">
        <v>42</v>
      </c>
      <c r="D47" s="3">
        <v>19</v>
      </c>
      <c r="E47" s="3">
        <v>260</v>
      </c>
      <c r="F47" s="3">
        <v>650</v>
      </c>
      <c r="G47" s="3">
        <v>16875</v>
      </c>
      <c r="H47" s="3">
        <v>1.8971893491124301</v>
      </c>
      <c r="I47" s="3">
        <v>5.8349493427596096E-3</v>
      </c>
      <c r="J47" s="3">
        <v>8.7570013022952295E-2</v>
      </c>
      <c r="K47" s="3">
        <v>2.2339629100137199</v>
      </c>
      <c r="L47" s="3" t="s">
        <v>3969</v>
      </c>
    </row>
    <row r="48" spans="1:12" ht="14.25">
      <c r="A48" s="3" t="s">
        <v>3970</v>
      </c>
      <c r="B48" s="3" t="s">
        <v>3971</v>
      </c>
      <c r="C48" s="3" t="s">
        <v>42</v>
      </c>
      <c r="D48" s="3">
        <v>12</v>
      </c>
      <c r="E48" s="3">
        <v>135</v>
      </c>
      <c r="F48" s="3">
        <v>650</v>
      </c>
      <c r="G48" s="3">
        <v>16875</v>
      </c>
      <c r="H48" s="3">
        <v>2.3076923076923102</v>
      </c>
      <c r="I48" s="3">
        <v>5.9727228139259602E-3</v>
      </c>
      <c r="J48" s="3">
        <v>8.7570013022952295E-2</v>
      </c>
      <c r="K48" s="3">
        <v>2.2238276398110601</v>
      </c>
      <c r="L48" s="3" t="s">
        <v>3907</v>
      </c>
    </row>
    <row r="49" spans="1:12" ht="14.25">
      <c r="A49" s="3" t="s">
        <v>3972</v>
      </c>
      <c r="B49" s="3" t="s">
        <v>3973</v>
      </c>
      <c r="C49" s="3" t="s">
        <v>42</v>
      </c>
      <c r="D49" s="3">
        <v>12</v>
      </c>
      <c r="E49" s="3">
        <v>135</v>
      </c>
      <c r="F49" s="3">
        <v>650</v>
      </c>
      <c r="G49" s="3">
        <v>16875</v>
      </c>
      <c r="H49" s="3">
        <v>2.3076923076923102</v>
      </c>
      <c r="I49" s="3">
        <v>5.9727228139259602E-3</v>
      </c>
      <c r="J49" s="3">
        <v>8.7570013022952295E-2</v>
      </c>
      <c r="K49" s="3">
        <v>2.2238276398110601</v>
      </c>
      <c r="L49" s="3" t="s">
        <v>3907</v>
      </c>
    </row>
    <row r="50" spans="1:12" ht="14.25">
      <c r="A50" s="3" t="s">
        <v>3974</v>
      </c>
      <c r="B50" s="3" t="s">
        <v>3975</v>
      </c>
      <c r="C50" s="3" t="s">
        <v>42</v>
      </c>
      <c r="D50" s="3">
        <v>7</v>
      </c>
      <c r="E50" s="3">
        <v>57</v>
      </c>
      <c r="F50" s="3">
        <v>650</v>
      </c>
      <c r="G50" s="3">
        <v>16875</v>
      </c>
      <c r="H50" s="3">
        <v>3.1882591093117401</v>
      </c>
      <c r="I50" s="3">
        <v>6.0520660405220103E-3</v>
      </c>
      <c r="J50" s="3">
        <v>8.7570013022952295E-2</v>
      </c>
      <c r="K50" s="3">
        <v>2.2180963415745301</v>
      </c>
      <c r="L50" s="3" t="s">
        <v>3976</v>
      </c>
    </row>
    <row r="51" spans="1:12" ht="14.25">
      <c r="A51" s="3" t="s">
        <v>3977</v>
      </c>
      <c r="B51" s="3" t="s">
        <v>3978</v>
      </c>
      <c r="C51" s="3" t="s">
        <v>42</v>
      </c>
      <c r="D51" s="3">
        <v>7</v>
      </c>
      <c r="E51" s="3">
        <v>57</v>
      </c>
      <c r="F51" s="3">
        <v>650</v>
      </c>
      <c r="G51" s="3">
        <v>16875</v>
      </c>
      <c r="H51" s="3">
        <v>3.1882591093117401</v>
      </c>
      <c r="I51" s="3">
        <v>6.0520660405220103E-3</v>
      </c>
      <c r="J51" s="3">
        <v>8.7570013022952295E-2</v>
      </c>
      <c r="K51" s="3">
        <v>2.2180963415745301</v>
      </c>
      <c r="L51" s="3" t="s">
        <v>3979</v>
      </c>
    </row>
    <row r="52" spans="1:12" ht="14.25">
      <c r="A52" s="3" t="s">
        <v>3980</v>
      </c>
      <c r="B52" s="3" t="s">
        <v>3981</v>
      </c>
      <c r="C52" s="3" t="s">
        <v>42</v>
      </c>
      <c r="D52" s="3">
        <v>20</v>
      </c>
      <c r="E52" s="3">
        <v>280</v>
      </c>
      <c r="F52" s="3">
        <v>650</v>
      </c>
      <c r="G52" s="3">
        <v>16875</v>
      </c>
      <c r="H52" s="3">
        <v>1.8543956043956</v>
      </c>
      <c r="I52" s="3">
        <v>6.0938706753050596E-3</v>
      </c>
      <c r="J52" s="3">
        <v>8.7570013022952295E-2</v>
      </c>
      <c r="K52" s="3">
        <v>2.2151067666537698</v>
      </c>
      <c r="L52" s="3" t="s">
        <v>3982</v>
      </c>
    </row>
    <row r="53" spans="1:12" ht="14.25">
      <c r="A53" s="3" t="s">
        <v>3983</v>
      </c>
      <c r="B53" s="3" t="s">
        <v>3984</v>
      </c>
      <c r="C53" s="3" t="s">
        <v>42</v>
      </c>
      <c r="D53" s="3">
        <v>23</v>
      </c>
      <c r="E53" s="3">
        <v>338</v>
      </c>
      <c r="F53" s="3">
        <v>650</v>
      </c>
      <c r="G53" s="3">
        <v>16875</v>
      </c>
      <c r="H53" s="3">
        <v>1.76661356395084</v>
      </c>
      <c r="I53" s="3">
        <v>6.1314730841923503E-3</v>
      </c>
      <c r="J53" s="3">
        <v>8.7570013022952295E-2</v>
      </c>
      <c r="K53" s="3">
        <v>2.2124351738535499</v>
      </c>
      <c r="L53" s="3" t="s">
        <v>3985</v>
      </c>
    </row>
    <row r="54" spans="1:12" ht="14.25">
      <c r="A54" s="3" t="s">
        <v>3986</v>
      </c>
      <c r="B54" s="3" t="s">
        <v>3987</v>
      </c>
      <c r="C54" s="3" t="s">
        <v>42</v>
      </c>
      <c r="D54" s="3">
        <v>21</v>
      </c>
      <c r="E54" s="3">
        <v>301</v>
      </c>
      <c r="F54" s="3">
        <v>650</v>
      </c>
      <c r="G54" s="3">
        <v>16875</v>
      </c>
      <c r="H54" s="3">
        <v>1.8112701252236101</v>
      </c>
      <c r="I54" s="3">
        <v>6.5353263661780603E-3</v>
      </c>
      <c r="J54" s="3">
        <v>9.10044196490295E-2</v>
      </c>
      <c r="K54" s="3">
        <v>2.18473271940845</v>
      </c>
      <c r="L54" s="3" t="s">
        <v>3988</v>
      </c>
    </row>
    <row r="55" spans="1:12" ht="14.25">
      <c r="A55" s="3" t="s">
        <v>3989</v>
      </c>
      <c r="B55" s="3" t="s">
        <v>3990</v>
      </c>
      <c r="C55" s="3" t="s">
        <v>42</v>
      </c>
      <c r="D55" s="3">
        <v>258</v>
      </c>
      <c r="E55" s="3">
        <v>5923</v>
      </c>
      <c r="F55" s="3">
        <v>650</v>
      </c>
      <c r="G55" s="3">
        <v>16875</v>
      </c>
      <c r="H55" s="3">
        <v>1.13085884232263</v>
      </c>
      <c r="I55" s="3">
        <v>7.2881521156314601E-3</v>
      </c>
      <c r="J55" s="3">
        <v>9.9012212887968895E-2</v>
      </c>
      <c r="K55" s="3">
        <v>2.1373825715057002</v>
      </c>
      <c r="L55" s="3" t="s">
        <v>3991</v>
      </c>
    </row>
    <row r="56" spans="1:12" ht="14.25">
      <c r="A56" s="3" t="s">
        <v>3992</v>
      </c>
      <c r="B56" s="3" t="s">
        <v>3993</v>
      </c>
      <c r="C56" s="3" t="s">
        <v>42</v>
      </c>
      <c r="D56" s="3">
        <v>28</v>
      </c>
      <c r="E56" s="3">
        <v>444</v>
      </c>
      <c r="F56" s="3">
        <v>650</v>
      </c>
      <c r="G56" s="3">
        <v>16875</v>
      </c>
      <c r="H56" s="3">
        <v>1.63721413721414</v>
      </c>
      <c r="I56" s="3">
        <v>7.47421478070093E-3</v>
      </c>
      <c r="J56" s="3">
        <v>9.9122324591676594E-2</v>
      </c>
      <c r="K56" s="3">
        <v>2.12643442632409</v>
      </c>
      <c r="L56" s="3" t="s">
        <v>3994</v>
      </c>
    </row>
    <row r="57" spans="1:12" ht="14.25">
      <c r="A57" s="3" t="s">
        <v>3995</v>
      </c>
      <c r="B57" s="3" t="s">
        <v>3996</v>
      </c>
      <c r="C57" s="3" t="s">
        <v>42</v>
      </c>
      <c r="D57" s="3">
        <v>368</v>
      </c>
      <c r="E57" s="3">
        <v>8759</v>
      </c>
      <c r="F57" s="3">
        <v>650</v>
      </c>
      <c r="G57" s="3">
        <v>16875</v>
      </c>
      <c r="H57" s="3">
        <v>1.0907462214689101</v>
      </c>
      <c r="I57" s="3">
        <v>7.8722964093600797E-3</v>
      </c>
      <c r="J57" s="3">
        <v>0.101973700000315</v>
      </c>
      <c r="K57" s="3">
        <v>2.1038985621216901</v>
      </c>
      <c r="L57" s="3" t="s">
        <v>3997</v>
      </c>
    </row>
    <row r="58" spans="1:12" ht="14.25">
      <c r="A58" s="3" t="s">
        <v>3998</v>
      </c>
      <c r="B58" s="3" t="s">
        <v>3999</v>
      </c>
      <c r="C58" s="3" t="s">
        <v>42</v>
      </c>
      <c r="D58" s="3">
        <v>384</v>
      </c>
      <c r="E58" s="3">
        <v>9191</v>
      </c>
      <c r="F58" s="3">
        <v>650</v>
      </c>
      <c r="G58" s="3">
        <v>16875</v>
      </c>
      <c r="H58" s="3">
        <v>1.0846731334164701</v>
      </c>
      <c r="I58" s="3">
        <v>8.7964866005717495E-3</v>
      </c>
      <c r="J58" s="3">
        <v>0.111355523557238</v>
      </c>
      <c r="K58" s="3">
        <v>2.0556907545161098</v>
      </c>
      <c r="L58" s="3" t="s">
        <v>4000</v>
      </c>
    </row>
    <row r="59" spans="1:12" ht="14.25">
      <c r="A59" s="3" t="s">
        <v>4001</v>
      </c>
      <c r="B59" s="3" t="s">
        <v>4002</v>
      </c>
      <c r="C59" s="3" t="s">
        <v>42</v>
      </c>
      <c r="D59" s="3">
        <v>384</v>
      </c>
      <c r="E59" s="3">
        <v>9201</v>
      </c>
      <c r="F59" s="3">
        <v>650</v>
      </c>
      <c r="G59" s="3">
        <v>16875</v>
      </c>
      <c r="H59" s="3">
        <v>1.0834942690175799</v>
      </c>
      <c r="I59" s="3">
        <v>9.5586772170609593E-3</v>
      </c>
      <c r="J59" s="3">
        <v>0.113061065257489</v>
      </c>
      <c r="K59" s="3">
        <v>2.0196022036526702</v>
      </c>
      <c r="L59" s="3" t="s">
        <v>4003</v>
      </c>
    </row>
    <row r="60" spans="1:12" ht="14.25">
      <c r="A60" s="3" t="s">
        <v>4004</v>
      </c>
      <c r="B60" s="3" t="s">
        <v>4005</v>
      </c>
      <c r="C60" s="3" t="s">
        <v>42</v>
      </c>
      <c r="D60" s="3">
        <v>3</v>
      </c>
      <c r="E60" s="3">
        <v>12</v>
      </c>
      <c r="F60" s="3">
        <v>650</v>
      </c>
      <c r="G60" s="3">
        <v>16875</v>
      </c>
      <c r="H60" s="3">
        <v>6.4903846153846203</v>
      </c>
      <c r="I60" s="3">
        <v>9.6459357285792798E-3</v>
      </c>
      <c r="J60" s="3">
        <v>0.113061065257489</v>
      </c>
      <c r="K60" s="3">
        <v>2.0156556361334399</v>
      </c>
      <c r="L60" s="3" t="s">
        <v>4006</v>
      </c>
    </row>
    <row r="61" spans="1:12" ht="14.25">
      <c r="A61" s="3" t="s">
        <v>4007</v>
      </c>
      <c r="B61" s="3" t="s">
        <v>4008</v>
      </c>
      <c r="C61" s="3" t="s">
        <v>42</v>
      </c>
      <c r="D61" s="3">
        <v>3</v>
      </c>
      <c r="E61" s="3">
        <v>12</v>
      </c>
      <c r="F61" s="3">
        <v>650</v>
      </c>
      <c r="G61" s="3">
        <v>16875</v>
      </c>
      <c r="H61" s="3">
        <v>6.4903846153846203</v>
      </c>
      <c r="I61" s="3">
        <v>9.6459357285792798E-3</v>
      </c>
      <c r="J61" s="3">
        <v>0.113061065257489</v>
      </c>
      <c r="K61" s="3">
        <v>2.0156556361334399</v>
      </c>
      <c r="L61" s="3" t="s">
        <v>4009</v>
      </c>
    </row>
    <row r="62" spans="1:12" ht="14.25">
      <c r="A62" s="3" t="s">
        <v>4010</v>
      </c>
      <c r="B62" s="3" t="s">
        <v>4011</v>
      </c>
      <c r="C62" s="3" t="s">
        <v>42</v>
      </c>
      <c r="D62" s="3">
        <v>6</v>
      </c>
      <c r="E62" s="3">
        <v>48</v>
      </c>
      <c r="F62" s="3">
        <v>650</v>
      </c>
      <c r="G62" s="3">
        <v>16875</v>
      </c>
      <c r="H62" s="3">
        <v>3.2451923076923102</v>
      </c>
      <c r="I62" s="3">
        <v>9.8962512851298208E-3</v>
      </c>
      <c r="J62" s="3">
        <v>0.113061065257489</v>
      </c>
      <c r="K62" s="3">
        <v>2.00452928565463</v>
      </c>
      <c r="L62" s="3" t="s">
        <v>4012</v>
      </c>
    </row>
    <row r="63" spans="1:12" ht="14.25">
      <c r="A63" s="3" t="s">
        <v>4013</v>
      </c>
      <c r="B63" s="3" t="s">
        <v>4014</v>
      </c>
      <c r="C63" s="3" t="s">
        <v>42</v>
      </c>
      <c r="D63" s="3">
        <v>47</v>
      </c>
      <c r="E63" s="3">
        <v>860</v>
      </c>
      <c r="F63" s="3">
        <v>650</v>
      </c>
      <c r="G63" s="3">
        <v>16875</v>
      </c>
      <c r="H63" s="3">
        <v>1.4188282647585</v>
      </c>
      <c r="I63" s="3">
        <v>9.94612602803761E-3</v>
      </c>
      <c r="J63" s="3">
        <v>0.113061065257489</v>
      </c>
      <c r="K63" s="3">
        <v>2.0023460420940902</v>
      </c>
      <c r="L63" s="3" t="s">
        <v>4015</v>
      </c>
    </row>
    <row r="64" spans="1:12" ht="14.25">
      <c r="A64" s="3" t="s">
        <v>4016</v>
      </c>
      <c r="B64" s="3" t="s">
        <v>4017</v>
      </c>
      <c r="C64" s="3" t="s">
        <v>42</v>
      </c>
      <c r="D64" s="3">
        <v>4</v>
      </c>
      <c r="E64" s="3">
        <v>23</v>
      </c>
      <c r="F64" s="3">
        <v>650</v>
      </c>
      <c r="G64" s="3">
        <v>16875</v>
      </c>
      <c r="H64" s="3">
        <v>4.5150501672240804</v>
      </c>
      <c r="I64" s="3">
        <v>1.0774173946050699E-2</v>
      </c>
      <c r="J64" s="3">
        <v>0.120024297759005</v>
      </c>
      <c r="K64" s="3">
        <v>1.9676160171694801</v>
      </c>
      <c r="L64" s="3" t="s">
        <v>4018</v>
      </c>
    </row>
    <row r="65" spans="1:12" ht="14.25">
      <c r="A65" s="3" t="s">
        <v>4019</v>
      </c>
      <c r="B65" s="3" t="s">
        <v>4020</v>
      </c>
      <c r="C65" s="3" t="s">
        <v>42</v>
      </c>
      <c r="D65" s="3">
        <v>116</v>
      </c>
      <c r="E65" s="3">
        <v>2470</v>
      </c>
      <c r="F65" s="3">
        <v>650</v>
      </c>
      <c r="G65" s="3">
        <v>16875</v>
      </c>
      <c r="H65" s="3">
        <v>1.2192463407038301</v>
      </c>
      <c r="I65" s="3">
        <v>1.20360623744654E-2</v>
      </c>
      <c r="J65" s="3">
        <v>0.13145268122700399</v>
      </c>
      <c r="K65" s="3">
        <v>1.9195155702825799</v>
      </c>
      <c r="L65" s="3" t="s">
        <v>4021</v>
      </c>
    </row>
    <row r="66" spans="1:12" ht="14.25">
      <c r="A66" s="3" t="s">
        <v>4022</v>
      </c>
      <c r="B66" s="3" t="s">
        <v>4023</v>
      </c>
      <c r="C66" s="3" t="s">
        <v>42</v>
      </c>
      <c r="D66" s="3">
        <v>10</v>
      </c>
      <c r="E66" s="3">
        <v>114</v>
      </c>
      <c r="F66" s="3">
        <v>650</v>
      </c>
      <c r="G66" s="3">
        <v>16875</v>
      </c>
      <c r="H66" s="3">
        <v>2.2773279352226701</v>
      </c>
      <c r="I66" s="3">
        <v>1.2595350822669301E-2</v>
      </c>
      <c r="J66" s="3">
        <v>0.134915584773592</v>
      </c>
      <c r="K66" s="3">
        <v>1.8997897314427599</v>
      </c>
      <c r="L66" s="3" t="s">
        <v>4024</v>
      </c>
    </row>
    <row r="67" spans="1:12" ht="14.25">
      <c r="A67" s="3" t="s">
        <v>4025</v>
      </c>
      <c r="B67" s="3" t="s">
        <v>4026</v>
      </c>
      <c r="C67" s="3" t="s">
        <v>42</v>
      </c>
      <c r="D67" s="3">
        <v>11</v>
      </c>
      <c r="E67" s="3">
        <v>132</v>
      </c>
      <c r="F67" s="3">
        <v>650</v>
      </c>
      <c r="G67" s="3">
        <v>16875</v>
      </c>
      <c r="H67" s="3">
        <v>2.1634615384615401</v>
      </c>
      <c r="I67" s="3">
        <v>1.3104152376295201E-2</v>
      </c>
      <c r="J67" s="3">
        <v>0.13771722403012099</v>
      </c>
      <c r="K67" s="3">
        <v>1.8825910655379099</v>
      </c>
      <c r="L67" s="3" t="s">
        <v>4027</v>
      </c>
    </row>
    <row r="68" spans="1:12" ht="14.25">
      <c r="A68" s="3" t="s">
        <v>4028</v>
      </c>
      <c r="B68" s="3" t="s">
        <v>4029</v>
      </c>
      <c r="C68" s="3" t="s">
        <v>42</v>
      </c>
      <c r="D68" s="3">
        <v>10</v>
      </c>
      <c r="E68" s="3">
        <v>116</v>
      </c>
      <c r="F68" s="3">
        <v>650</v>
      </c>
      <c r="G68" s="3">
        <v>16875</v>
      </c>
      <c r="H68" s="3">
        <v>2.23806366047745</v>
      </c>
      <c r="I68" s="3">
        <v>1.4108779276526699E-2</v>
      </c>
      <c r="J68" s="3">
        <v>0.14552944550047001</v>
      </c>
      <c r="K68" s="3">
        <v>1.85051056076038</v>
      </c>
      <c r="L68" s="3" t="s">
        <v>4030</v>
      </c>
    </row>
    <row r="69" spans="1:12" ht="14.25">
      <c r="A69" s="3" t="s">
        <v>4031</v>
      </c>
      <c r="B69" s="3" t="s">
        <v>4032</v>
      </c>
      <c r="C69" s="3" t="s">
        <v>42</v>
      </c>
      <c r="D69" s="3">
        <v>4</v>
      </c>
      <c r="E69" s="3">
        <v>25</v>
      </c>
      <c r="F69" s="3">
        <v>650</v>
      </c>
      <c r="G69" s="3">
        <v>16875</v>
      </c>
      <c r="H69" s="3">
        <v>4.1538461538461497</v>
      </c>
      <c r="I69" s="3">
        <v>1.4487298980250699E-2</v>
      </c>
      <c r="J69" s="3">
        <v>0.14671682785453899</v>
      </c>
      <c r="K69" s="3">
        <v>1.83901257707657</v>
      </c>
      <c r="L69" s="3" t="s">
        <v>4033</v>
      </c>
    </row>
    <row r="70" spans="1:12" ht="14.25">
      <c r="A70" s="3" t="s">
        <v>4034</v>
      </c>
      <c r="B70" s="3" t="s">
        <v>4035</v>
      </c>
      <c r="C70" s="3" t="s">
        <v>42</v>
      </c>
      <c r="D70" s="3">
        <v>16</v>
      </c>
      <c r="E70" s="3">
        <v>227</v>
      </c>
      <c r="F70" s="3">
        <v>650</v>
      </c>
      <c r="G70" s="3">
        <v>16875</v>
      </c>
      <c r="H70" s="3">
        <v>1.8298881735005099</v>
      </c>
      <c r="I70" s="3">
        <v>1.4897373172597501E-2</v>
      </c>
      <c r="J70" s="3">
        <v>0.148175658163157</v>
      </c>
      <c r="K70" s="3">
        <v>1.82689030321316</v>
      </c>
      <c r="L70" s="3" t="s">
        <v>4036</v>
      </c>
    </row>
    <row r="71" spans="1:12" ht="14.25">
      <c r="A71" s="3" t="s">
        <v>4037</v>
      </c>
      <c r="B71" s="3" t="s">
        <v>4038</v>
      </c>
      <c r="C71" s="3" t="s">
        <v>42</v>
      </c>
      <c r="D71" s="3">
        <v>20</v>
      </c>
      <c r="E71" s="3">
        <v>306</v>
      </c>
      <c r="F71" s="3">
        <v>650</v>
      </c>
      <c r="G71" s="3">
        <v>16875</v>
      </c>
      <c r="H71" s="3">
        <v>1.6968325791855201</v>
      </c>
      <c r="I71" s="3">
        <v>1.5239147100140901E-2</v>
      </c>
      <c r="J71" s="3">
        <v>0.14891587604874501</v>
      </c>
      <c r="K71" s="3">
        <v>1.81703933877514</v>
      </c>
      <c r="L71" s="3" t="s">
        <v>4039</v>
      </c>
    </row>
    <row r="72" spans="1:12" ht="14.25">
      <c r="A72" s="3" t="s">
        <v>4040</v>
      </c>
      <c r="B72" s="3" t="s">
        <v>4041</v>
      </c>
      <c r="C72" s="3" t="s">
        <v>42</v>
      </c>
      <c r="D72" s="3">
        <v>5</v>
      </c>
      <c r="E72" s="3">
        <v>39</v>
      </c>
      <c r="F72" s="3">
        <v>650</v>
      </c>
      <c r="G72" s="3">
        <v>16875</v>
      </c>
      <c r="H72" s="3">
        <v>3.32840236686391</v>
      </c>
      <c r="I72" s="3">
        <v>1.6282693916272201E-2</v>
      </c>
      <c r="J72" s="3">
        <v>0.154545741790267</v>
      </c>
      <c r="K72" s="3">
        <v>1.78827374095886</v>
      </c>
      <c r="L72" s="3" t="s">
        <v>4042</v>
      </c>
    </row>
    <row r="73" spans="1:12" ht="14.25">
      <c r="A73" s="3" t="s">
        <v>4043</v>
      </c>
      <c r="B73" s="3" t="s">
        <v>4044</v>
      </c>
      <c r="C73" s="3" t="s">
        <v>42</v>
      </c>
      <c r="D73" s="3">
        <v>10</v>
      </c>
      <c r="E73" s="3">
        <v>119</v>
      </c>
      <c r="F73" s="3">
        <v>650</v>
      </c>
      <c r="G73" s="3">
        <v>16875</v>
      </c>
      <c r="H73" s="3">
        <v>2.1816418875242398</v>
      </c>
      <c r="I73" s="3">
        <v>1.6628482539319998E-2</v>
      </c>
      <c r="J73" s="3">
        <v>0.154545741790267</v>
      </c>
      <c r="K73" s="3">
        <v>1.7791473812596799</v>
      </c>
      <c r="L73" s="3" t="s">
        <v>4045</v>
      </c>
    </row>
    <row r="74" spans="1:12" ht="14.25">
      <c r="A74" s="3" t="s">
        <v>4046</v>
      </c>
      <c r="B74" s="3" t="s">
        <v>4047</v>
      </c>
      <c r="C74" s="3" t="s">
        <v>42</v>
      </c>
      <c r="D74" s="3">
        <v>165</v>
      </c>
      <c r="E74" s="3">
        <v>3692</v>
      </c>
      <c r="F74" s="3">
        <v>650</v>
      </c>
      <c r="G74" s="3">
        <v>16875</v>
      </c>
      <c r="H74" s="3">
        <v>1.1602529377448101</v>
      </c>
      <c r="I74" s="3">
        <v>1.66476562072101E-2</v>
      </c>
      <c r="J74" s="3">
        <v>0.154545741790267</v>
      </c>
      <c r="K74" s="3">
        <v>1.77864690137243</v>
      </c>
      <c r="L74" s="3" t="s">
        <v>4048</v>
      </c>
    </row>
    <row r="75" spans="1:12" ht="14.25">
      <c r="A75" s="3" t="s">
        <v>4049</v>
      </c>
      <c r="B75" s="3" t="s">
        <v>4050</v>
      </c>
      <c r="C75" s="3" t="s">
        <v>42</v>
      </c>
      <c r="D75" s="3">
        <v>5</v>
      </c>
      <c r="E75" s="3">
        <v>40</v>
      </c>
      <c r="F75" s="3">
        <v>650</v>
      </c>
      <c r="G75" s="3">
        <v>16875</v>
      </c>
      <c r="H75" s="3">
        <v>3.2451923076923102</v>
      </c>
      <c r="I75" s="3">
        <v>1.8036075946645299E-2</v>
      </c>
      <c r="J75" s="3">
        <v>0.16469007052920401</v>
      </c>
      <c r="K75" s="3">
        <v>1.7438579446263001</v>
      </c>
      <c r="L75" s="3" t="s">
        <v>4051</v>
      </c>
    </row>
    <row r="76" spans="1:12" ht="14.25">
      <c r="A76" s="3" t="s">
        <v>4052</v>
      </c>
      <c r="B76" s="3" t="s">
        <v>4053</v>
      </c>
      <c r="C76" s="3" t="s">
        <v>42</v>
      </c>
      <c r="D76" s="3">
        <v>116</v>
      </c>
      <c r="E76" s="3">
        <v>2515</v>
      </c>
      <c r="F76" s="3">
        <v>650</v>
      </c>
      <c r="G76" s="3">
        <v>16875</v>
      </c>
      <c r="H76" s="3">
        <v>1.1974307998164899</v>
      </c>
      <c r="I76" s="3">
        <v>1.9948106608544298E-2</v>
      </c>
      <c r="J76" s="3">
        <v>0.17921121582192201</v>
      </c>
      <c r="K76" s="3">
        <v>1.70009831945013</v>
      </c>
      <c r="L76" s="3" t="s">
        <v>4021</v>
      </c>
    </row>
    <row r="77" spans="1:12" ht="14.25">
      <c r="A77" s="3" t="s">
        <v>4054</v>
      </c>
      <c r="B77" s="3" t="s">
        <v>4055</v>
      </c>
      <c r="C77" s="3" t="s">
        <v>42</v>
      </c>
      <c r="D77" s="3">
        <v>79</v>
      </c>
      <c r="E77" s="3">
        <v>1635</v>
      </c>
      <c r="F77" s="3">
        <v>650</v>
      </c>
      <c r="G77" s="3">
        <v>16875</v>
      </c>
      <c r="H77" s="3">
        <v>1.25441072688779</v>
      </c>
      <c r="I77" s="3">
        <v>2.0274890922368099E-2</v>
      </c>
      <c r="J77" s="3">
        <v>0.17925578164696901</v>
      </c>
      <c r="K77" s="3">
        <v>1.69304147358739</v>
      </c>
      <c r="L77" s="3" t="s">
        <v>4056</v>
      </c>
    </row>
    <row r="78" spans="1:12" ht="14.25">
      <c r="A78" s="3" t="s">
        <v>4057</v>
      </c>
      <c r="B78" s="3" t="s">
        <v>4058</v>
      </c>
      <c r="C78" s="3" t="s">
        <v>42</v>
      </c>
      <c r="D78" s="3">
        <v>29</v>
      </c>
      <c r="E78" s="3">
        <v>505</v>
      </c>
      <c r="F78" s="3">
        <v>650</v>
      </c>
      <c r="G78" s="3">
        <v>16875</v>
      </c>
      <c r="H78" s="3">
        <v>1.4908606245239899</v>
      </c>
      <c r="I78" s="3">
        <v>2.1343962029639101E-2</v>
      </c>
      <c r="J78" s="3">
        <v>0.18355450035159099</v>
      </c>
      <c r="K78" s="3">
        <v>1.6707249603615999</v>
      </c>
      <c r="L78" s="3" t="s">
        <v>4059</v>
      </c>
    </row>
    <row r="79" spans="1:12" ht="14.25">
      <c r="A79" s="3" t="s">
        <v>4060</v>
      </c>
      <c r="B79" s="3" t="s">
        <v>4061</v>
      </c>
      <c r="C79" s="3" t="s">
        <v>42</v>
      </c>
      <c r="D79" s="3">
        <v>4</v>
      </c>
      <c r="E79" s="3">
        <v>28</v>
      </c>
      <c r="F79" s="3">
        <v>650</v>
      </c>
      <c r="G79" s="3">
        <v>16875</v>
      </c>
      <c r="H79" s="3">
        <v>3.7087912087912098</v>
      </c>
      <c r="I79" s="3">
        <v>2.14201840625734E-2</v>
      </c>
      <c r="J79" s="3">
        <v>0.18355450035159099</v>
      </c>
      <c r="K79" s="3">
        <v>1.6691768016172999</v>
      </c>
      <c r="L79" s="3" t="s">
        <v>4062</v>
      </c>
    </row>
    <row r="80" spans="1:12" ht="14.25">
      <c r="A80" s="3" t="s">
        <v>4063</v>
      </c>
      <c r="B80" s="3" t="s">
        <v>4064</v>
      </c>
      <c r="C80" s="3" t="s">
        <v>42</v>
      </c>
      <c r="D80" s="3">
        <v>20</v>
      </c>
      <c r="E80" s="3">
        <v>318</v>
      </c>
      <c r="F80" s="3">
        <v>650</v>
      </c>
      <c r="G80" s="3">
        <v>16875</v>
      </c>
      <c r="H80" s="3">
        <v>1.63280116110305</v>
      </c>
      <c r="I80" s="3">
        <v>2.2081684494032399E-2</v>
      </c>
      <c r="J80" s="3">
        <v>0.18635603429054601</v>
      </c>
      <c r="K80" s="3">
        <v>1.6559677996675402</v>
      </c>
      <c r="L80" s="3" t="s">
        <v>4065</v>
      </c>
    </row>
    <row r="81" spans="1:12" ht="14.25">
      <c r="A81" s="3" t="s">
        <v>4066</v>
      </c>
      <c r="B81" s="3" t="s">
        <v>4067</v>
      </c>
      <c r="C81" s="3" t="s">
        <v>42</v>
      </c>
      <c r="D81" s="3">
        <v>21</v>
      </c>
      <c r="E81" s="3">
        <v>341</v>
      </c>
      <c r="F81" s="3">
        <v>650</v>
      </c>
      <c r="G81" s="3">
        <v>16875</v>
      </c>
      <c r="H81" s="3">
        <v>1.5988044213850698</v>
      </c>
      <c r="I81" s="3">
        <v>2.3741673106643199E-2</v>
      </c>
      <c r="J81" s="3">
        <v>0.19737480478209299</v>
      </c>
      <c r="K81" s="3">
        <v>1.62448867900488</v>
      </c>
      <c r="L81" s="3" t="s">
        <v>4068</v>
      </c>
    </row>
    <row r="82" spans="1:12" ht="14.25">
      <c r="A82" s="3" t="s">
        <v>4069</v>
      </c>
      <c r="B82" s="3" t="s">
        <v>4070</v>
      </c>
      <c r="C82" s="3" t="s">
        <v>42</v>
      </c>
      <c r="D82" s="3">
        <v>117</v>
      </c>
      <c r="E82" s="3">
        <v>2559</v>
      </c>
      <c r="F82" s="3">
        <v>650</v>
      </c>
      <c r="G82" s="3">
        <v>16875</v>
      </c>
      <c r="H82" s="3">
        <v>1.1869871043376299</v>
      </c>
      <c r="I82" s="3">
        <v>2.45914736877565E-2</v>
      </c>
      <c r="J82" s="3">
        <v>0.20007694200308501</v>
      </c>
      <c r="K82" s="3">
        <v>1.6092154446129201</v>
      </c>
      <c r="L82" s="3" t="s">
        <v>4071</v>
      </c>
    </row>
    <row r="83" spans="1:12" ht="14.25">
      <c r="A83" s="3" t="s">
        <v>4072</v>
      </c>
      <c r="B83" s="3" t="s">
        <v>4073</v>
      </c>
      <c r="C83" s="3" t="s">
        <v>42</v>
      </c>
      <c r="D83" s="3">
        <v>14</v>
      </c>
      <c r="E83" s="3">
        <v>202</v>
      </c>
      <c r="F83" s="3">
        <v>650</v>
      </c>
      <c r="G83" s="3">
        <v>16875</v>
      </c>
      <c r="H83" s="3">
        <v>1.7993145468392999</v>
      </c>
      <c r="I83" s="3">
        <v>2.4785114898048199E-2</v>
      </c>
      <c r="J83" s="3">
        <v>0.20007694200308501</v>
      </c>
      <c r="K83" s="3">
        <v>1.6058090634656002</v>
      </c>
      <c r="L83" s="3" t="s">
        <v>4074</v>
      </c>
    </row>
    <row r="84" spans="1:12" ht="14.25">
      <c r="A84" s="3" t="s">
        <v>4075</v>
      </c>
      <c r="B84" s="3" t="s">
        <v>4076</v>
      </c>
      <c r="C84" s="3" t="s">
        <v>42</v>
      </c>
      <c r="D84" s="3">
        <v>4</v>
      </c>
      <c r="E84" s="3">
        <v>30</v>
      </c>
      <c r="F84" s="3">
        <v>650</v>
      </c>
      <c r="G84" s="3">
        <v>16875</v>
      </c>
      <c r="H84" s="3">
        <v>3.4615384615384599</v>
      </c>
      <c r="I84" s="3">
        <v>2.6998047462921702E-2</v>
      </c>
      <c r="J84" s="3">
        <v>0.21211828520463</v>
      </c>
      <c r="K84" s="3">
        <v>1.5686676434981099</v>
      </c>
      <c r="L84" s="3" t="s">
        <v>4077</v>
      </c>
    </row>
    <row r="85" spans="1:12" ht="14.25">
      <c r="A85" s="3" t="s">
        <v>4078</v>
      </c>
      <c r="B85" s="3" t="s">
        <v>4079</v>
      </c>
      <c r="C85" s="3" t="s">
        <v>42</v>
      </c>
      <c r="D85" s="3">
        <v>13</v>
      </c>
      <c r="E85" s="3">
        <v>185</v>
      </c>
      <c r="F85" s="3">
        <v>650</v>
      </c>
      <c r="G85" s="3">
        <v>16875</v>
      </c>
      <c r="H85" s="3">
        <v>1.8243243243243201</v>
      </c>
      <c r="I85" s="3">
        <v>2.7038416965042601E-2</v>
      </c>
      <c r="J85" s="3">
        <v>0.21211828520463</v>
      </c>
      <c r="K85" s="3">
        <v>1.5680187388943101</v>
      </c>
      <c r="L85" s="3" t="s">
        <v>4080</v>
      </c>
    </row>
    <row r="86" spans="1:12" ht="14.25">
      <c r="A86" s="3" t="s">
        <v>4081</v>
      </c>
      <c r="B86" s="3" t="s">
        <v>4082</v>
      </c>
      <c r="C86" s="3" t="s">
        <v>42</v>
      </c>
      <c r="D86" s="3">
        <v>6</v>
      </c>
      <c r="E86" s="3">
        <v>61</v>
      </c>
      <c r="F86" s="3">
        <v>650</v>
      </c>
      <c r="G86" s="3">
        <v>16875</v>
      </c>
      <c r="H86" s="3">
        <v>2.5535939470365703</v>
      </c>
      <c r="I86" s="3">
        <v>2.9532420916009501E-2</v>
      </c>
      <c r="J86" s="3">
        <v>0.22846608958635101</v>
      </c>
      <c r="K86" s="3">
        <v>1.5297009503471801</v>
      </c>
      <c r="L86" s="3" t="s">
        <v>4083</v>
      </c>
    </row>
    <row r="87" spans="1:12" ht="14.25">
      <c r="A87" s="3" t="s">
        <v>4084</v>
      </c>
      <c r="B87" s="3" t="s">
        <v>4085</v>
      </c>
      <c r="C87" s="3" t="s">
        <v>42</v>
      </c>
      <c r="D87" s="3">
        <v>35</v>
      </c>
      <c r="E87" s="3">
        <v>656</v>
      </c>
      <c r="F87" s="3">
        <v>650</v>
      </c>
      <c r="G87" s="3">
        <v>16875</v>
      </c>
      <c r="H87" s="3">
        <v>1.38514305816135</v>
      </c>
      <c r="I87" s="3">
        <v>3.2529675822899298E-2</v>
      </c>
      <c r="J87" s="3">
        <v>0.24660296919849101</v>
      </c>
      <c r="K87" s="3">
        <v>1.48772026469317</v>
      </c>
      <c r="L87" s="3" t="s">
        <v>4086</v>
      </c>
    </row>
    <row r="88" spans="1:12" ht="14.25">
      <c r="A88" s="3" t="s">
        <v>4087</v>
      </c>
      <c r="B88" s="3" t="s">
        <v>4088</v>
      </c>
      <c r="C88" s="3" t="s">
        <v>42</v>
      </c>
      <c r="D88" s="3">
        <v>32</v>
      </c>
      <c r="E88" s="3">
        <v>590</v>
      </c>
      <c r="F88" s="3">
        <v>650</v>
      </c>
      <c r="G88" s="3">
        <v>16875</v>
      </c>
      <c r="H88" s="3">
        <v>1.4080834419817501</v>
      </c>
      <c r="I88" s="3">
        <v>3.2762333430320201E-2</v>
      </c>
      <c r="J88" s="3">
        <v>0.24660296919849101</v>
      </c>
      <c r="K88" s="3">
        <v>1.4846251740720999</v>
      </c>
      <c r="L88" s="3" t="s">
        <v>4089</v>
      </c>
    </row>
    <row r="89" spans="1:12" ht="14.25">
      <c r="A89" s="3" t="s">
        <v>4090</v>
      </c>
      <c r="B89" s="3" t="s">
        <v>4091</v>
      </c>
      <c r="C89" s="3" t="s">
        <v>42</v>
      </c>
      <c r="D89" s="3">
        <v>4</v>
      </c>
      <c r="E89" s="3">
        <v>32</v>
      </c>
      <c r="F89" s="3">
        <v>650</v>
      </c>
      <c r="G89" s="3">
        <v>16875</v>
      </c>
      <c r="H89" s="3">
        <v>3.2451923076923102</v>
      </c>
      <c r="I89" s="3">
        <v>3.3366302227625898E-2</v>
      </c>
      <c r="J89" s="3">
        <v>0.24780040454383501</v>
      </c>
      <c r="K89" s="3">
        <v>1.4766919207387099</v>
      </c>
      <c r="L89" s="3" t="s">
        <v>4092</v>
      </c>
    </row>
    <row r="90" spans="1:12" ht="14.25">
      <c r="A90" s="3" t="s">
        <v>4093</v>
      </c>
      <c r="B90" s="3" t="s">
        <v>4094</v>
      </c>
      <c r="C90" s="3" t="s">
        <v>42</v>
      </c>
      <c r="D90" s="3">
        <v>15</v>
      </c>
      <c r="E90" s="3">
        <v>231</v>
      </c>
      <c r="F90" s="3">
        <v>650</v>
      </c>
      <c r="G90" s="3">
        <v>16875</v>
      </c>
      <c r="H90" s="3">
        <v>1.68581418581419</v>
      </c>
      <c r="I90" s="3">
        <v>3.4210024338469799E-2</v>
      </c>
      <c r="J90" s="3">
        <v>0.25072346784904798</v>
      </c>
      <c r="K90" s="3">
        <v>1.4658466168392201</v>
      </c>
      <c r="L90" s="3" t="s">
        <v>4095</v>
      </c>
    </row>
    <row r="91" spans="1:12" ht="14.25">
      <c r="A91" s="3" t="s">
        <v>4096</v>
      </c>
      <c r="B91" s="3" t="s">
        <v>4097</v>
      </c>
      <c r="C91" s="3" t="s">
        <v>42</v>
      </c>
      <c r="D91" s="3">
        <v>8</v>
      </c>
      <c r="E91" s="3">
        <v>98</v>
      </c>
      <c r="F91" s="3">
        <v>650</v>
      </c>
      <c r="G91" s="3">
        <v>16875</v>
      </c>
      <c r="H91" s="3">
        <v>2.1193092621664</v>
      </c>
      <c r="I91" s="3">
        <v>3.5281123241287703E-2</v>
      </c>
      <c r="J91" s="3">
        <v>0.25521539799217202</v>
      </c>
      <c r="K91" s="3">
        <v>1.45245759673388</v>
      </c>
      <c r="L91" s="3" t="s">
        <v>4098</v>
      </c>
    </row>
    <row r="92" spans="1:12" ht="14.25">
      <c r="A92" s="3" t="s">
        <v>4099</v>
      </c>
      <c r="B92" s="3" t="s">
        <v>4100</v>
      </c>
      <c r="C92" s="3" t="s">
        <v>42</v>
      </c>
      <c r="D92" s="3">
        <v>6</v>
      </c>
      <c r="E92" s="3">
        <v>64</v>
      </c>
      <c r="F92" s="3">
        <v>650</v>
      </c>
      <c r="G92" s="3">
        <v>16875</v>
      </c>
      <c r="H92" s="3">
        <v>2.4338942307692299</v>
      </c>
      <c r="I92" s="3">
        <v>3.6251808289165403E-2</v>
      </c>
      <c r="J92" s="3">
        <v>0.258046679946275</v>
      </c>
      <c r="K92" s="3">
        <v>1.4406703253572801</v>
      </c>
      <c r="L92" s="3" t="s">
        <v>4101</v>
      </c>
    </row>
    <row r="93" spans="1:12" ht="14.25">
      <c r="A93" s="3" t="s">
        <v>4102</v>
      </c>
      <c r="B93" s="3" t="s">
        <v>4103</v>
      </c>
      <c r="C93" s="3" t="s">
        <v>42</v>
      </c>
      <c r="D93" s="3">
        <v>5</v>
      </c>
      <c r="E93" s="3">
        <v>48</v>
      </c>
      <c r="F93" s="3">
        <v>650</v>
      </c>
      <c r="G93" s="3">
        <v>16875</v>
      </c>
      <c r="H93" s="3">
        <v>2.7043269230769198</v>
      </c>
      <c r="I93" s="3">
        <v>3.6599080279633198E-2</v>
      </c>
      <c r="J93" s="3">
        <v>0.258046679946275</v>
      </c>
      <c r="K93" s="3">
        <v>1.43652982811649</v>
      </c>
      <c r="L93" s="3" t="s">
        <v>4104</v>
      </c>
    </row>
    <row r="94" spans="1:12" ht="14.25">
      <c r="A94" s="3" t="s">
        <v>4105</v>
      </c>
      <c r="B94" s="3" t="s">
        <v>4106</v>
      </c>
      <c r="C94" s="3" t="s">
        <v>42</v>
      </c>
      <c r="D94" s="3">
        <v>5</v>
      </c>
      <c r="E94" s="3">
        <v>49</v>
      </c>
      <c r="F94" s="3">
        <v>650</v>
      </c>
      <c r="G94" s="3">
        <v>16875</v>
      </c>
      <c r="H94" s="3">
        <v>2.6491365777080098</v>
      </c>
      <c r="I94" s="3">
        <v>3.9517179835467701E-2</v>
      </c>
      <c r="J94" s="3">
        <v>0.27376994170492303</v>
      </c>
      <c r="K94" s="3">
        <v>1.40321405663494</v>
      </c>
      <c r="L94" s="3" t="s">
        <v>4107</v>
      </c>
    </row>
    <row r="95" spans="1:12" ht="14.25">
      <c r="A95" s="3" t="s">
        <v>4108</v>
      </c>
      <c r="B95" s="3" t="s">
        <v>4109</v>
      </c>
      <c r="C95" s="3" t="s">
        <v>42</v>
      </c>
      <c r="D95" s="3">
        <v>3</v>
      </c>
      <c r="E95" s="3">
        <v>20</v>
      </c>
      <c r="F95" s="3">
        <v>650</v>
      </c>
      <c r="G95" s="3">
        <v>16875</v>
      </c>
      <c r="H95" s="3">
        <v>3.8942307692307701</v>
      </c>
      <c r="I95" s="3">
        <v>3.98121459211827E-2</v>
      </c>
      <c r="J95" s="3">
        <v>0.27376994170492303</v>
      </c>
      <c r="K95" s="3">
        <v>1.3999844128049799</v>
      </c>
      <c r="L95" s="3" t="s">
        <v>4110</v>
      </c>
    </row>
    <row r="96" spans="1:12" ht="14.25">
      <c r="A96" s="3" t="s">
        <v>4111</v>
      </c>
      <c r="B96" s="3" t="s">
        <v>4112</v>
      </c>
      <c r="C96" s="3" t="s">
        <v>42</v>
      </c>
      <c r="D96" s="3">
        <v>6</v>
      </c>
      <c r="E96" s="3">
        <v>66</v>
      </c>
      <c r="F96" s="3">
        <v>650</v>
      </c>
      <c r="G96" s="3">
        <v>16875</v>
      </c>
      <c r="H96" s="3">
        <v>2.36013986013986</v>
      </c>
      <c r="I96" s="3">
        <v>4.1234439745885997E-2</v>
      </c>
      <c r="J96" s="3">
        <v>0.27708099034386202</v>
      </c>
      <c r="K96" s="3">
        <v>1.3847399018386499</v>
      </c>
      <c r="L96" s="3" t="s">
        <v>4113</v>
      </c>
    </row>
    <row r="97" spans="1:12" ht="14.25">
      <c r="A97" s="3" t="s">
        <v>4114</v>
      </c>
      <c r="B97" s="3" t="s">
        <v>4115</v>
      </c>
      <c r="C97" s="3" t="s">
        <v>42</v>
      </c>
      <c r="D97" s="3">
        <v>21</v>
      </c>
      <c r="E97" s="3">
        <v>362</v>
      </c>
      <c r="F97" s="3">
        <v>650</v>
      </c>
      <c r="G97" s="3">
        <v>16875</v>
      </c>
      <c r="H97" s="3">
        <v>1.50605609859754</v>
      </c>
      <c r="I97" s="3">
        <v>4.128854972808E-2</v>
      </c>
      <c r="J97" s="3">
        <v>0.27708099034386202</v>
      </c>
      <c r="K97" s="3">
        <v>1.3841703715731999</v>
      </c>
      <c r="L97" s="3" t="s">
        <v>4116</v>
      </c>
    </row>
    <row r="98" spans="1:12" ht="14.25">
      <c r="A98" s="3" t="s">
        <v>4117</v>
      </c>
      <c r="B98" s="3" t="s">
        <v>4118</v>
      </c>
      <c r="C98" s="3" t="s">
        <v>42</v>
      </c>
      <c r="D98" s="3">
        <v>57</v>
      </c>
      <c r="E98" s="3">
        <v>1177</v>
      </c>
      <c r="F98" s="3">
        <v>650</v>
      </c>
      <c r="G98" s="3">
        <v>16875</v>
      </c>
      <c r="H98" s="3">
        <v>1.2572707666165601</v>
      </c>
      <c r="I98" s="3">
        <v>4.31661410611947E-2</v>
      </c>
      <c r="J98" s="3">
        <v>0.28623262584625497</v>
      </c>
      <c r="K98" s="3">
        <v>1.36485677438608</v>
      </c>
      <c r="L98" s="3" t="s">
        <v>4119</v>
      </c>
    </row>
    <row r="99" spans="1:12" ht="14.25">
      <c r="A99" s="3" t="s">
        <v>4120</v>
      </c>
      <c r="B99" s="3" t="s">
        <v>4121</v>
      </c>
      <c r="C99" s="3" t="s">
        <v>42</v>
      </c>
      <c r="D99" s="3">
        <v>3</v>
      </c>
      <c r="E99" s="3">
        <v>21</v>
      </c>
      <c r="F99" s="3">
        <v>650</v>
      </c>
      <c r="G99" s="3">
        <v>16875</v>
      </c>
      <c r="H99" s="3">
        <v>3.7087912087912098</v>
      </c>
      <c r="I99" s="3">
        <v>4.5157812499316601E-2</v>
      </c>
      <c r="J99" s="3">
        <v>0.29591648896611</v>
      </c>
      <c r="K99" s="3">
        <v>1.3452671040031701</v>
      </c>
      <c r="L99" s="3" t="s">
        <v>4122</v>
      </c>
    </row>
    <row r="100" spans="1:12" ht="14.25">
      <c r="A100" s="3" t="s">
        <v>4123</v>
      </c>
      <c r="B100" s="3" t="s">
        <v>4124</v>
      </c>
      <c r="C100" s="3" t="s">
        <v>42</v>
      </c>
      <c r="D100" s="3">
        <v>40</v>
      </c>
      <c r="E100" s="3">
        <v>789</v>
      </c>
      <c r="F100" s="3">
        <v>650</v>
      </c>
      <c r="G100" s="3">
        <v>16875</v>
      </c>
      <c r="H100" s="3">
        <v>1.3161743199766001</v>
      </c>
      <c r="I100" s="3">
        <v>4.63853625061467E-2</v>
      </c>
      <c r="J100" s="3">
        <v>0.300426126929346</v>
      </c>
      <c r="K100" s="3">
        <v>1.3336190449993799</v>
      </c>
      <c r="L100" s="3" t="s">
        <v>4125</v>
      </c>
    </row>
    <row r="101" spans="1:12" ht="14.25">
      <c r="A101" s="3" t="s">
        <v>4126</v>
      </c>
      <c r="B101" s="3" t="s">
        <v>4127</v>
      </c>
      <c r="C101" s="3" t="s">
        <v>42</v>
      </c>
      <c r="D101" s="3">
        <v>12</v>
      </c>
      <c r="E101" s="3">
        <v>181</v>
      </c>
      <c r="F101" s="3">
        <v>650</v>
      </c>
      <c r="G101" s="3">
        <v>16875</v>
      </c>
      <c r="H101" s="3">
        <v>1.7212069698257499</v>
      </c>
      <c r="I101" s="3">
        <v>4.7668917684082601E-2</v>
      </c>
      <c r="J101" s="3">
        <v>0.30519065689694302</v>
      </c>
      <c r="K101" s="3">
        <v>1.3217647085547399</v>
      </c>
      <c r="L101" s="3" t="s">
        <v>4128</v>
      </c>
    </row>
    <row r="102" spans="1:12" ht="14.25">
      <c r="A102" s="3" t="s">
        <v>4129</v>
      </c>
      <c r="B102" s="3" t="s">
        <v>4130</v>
      </c>
      <c r="C102" s="3" t="s">
        <v>42</v>
      </c>
      <c r="D102" s="3">
        <v>42</v>
      </c>
      <c r="E102" s="3">
        <v>839</v>
      </c>
      <c r="F102" s="3">
        <v>650</v>
      </c>
      <c r="G102" s="3">
        <v>16875</v>
      </c>
      <c r="H102" s="3">
        <v>1.2996240946181401</v>
      </c>
      <c r="I102" s="3">
        <v>4.9569058999080401E-2</v>
      </c>
      <c r="J102" s="3">
        <v>0.31374961207372498</v>
      </c>
      <c r="K102" s="3">
        <v>1.30478932550449</v>
      </c>
      <c r="L102" s="3" t="s">
        <v>4131</v>
      </c>
    </row>
  </sheetData>
  <mergeCells count="12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0"/>
  <sheetViews>
    <sheetView workbookViewId="0">
      <selection activeCell="F23" sqref="F23"/>
    </sheetView>
  </sheetViews>
  <sheetFormatPr defaultRowHeight="13.5"/>
  <cols>
    <col min="1" max="16384" width="9" style="2"/>
  </cols>
  <sheetData>
    <row r="1" spans="1:12" ht="15.75">
      <c r="A1" s="8" t="s">
        <v>158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.75">
      <c r="A2" s="8" t="s">
        <v>159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.75">
      <c r="A3" s="8" t="s">
        <v>160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.75">
      <c r="A4" s="8" t="s">
        <v>161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.75">
      <c r="A5" s="8" t="s">
        <v>162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.75">
      <c r="A6" s="8" t="s">
        <v>163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.75">
      <c r="A7" s="8" t="s">
        <v>164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>
      <c r="A8" s="8" t="s">
        <v>165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5.75">
      <c r="A9" s="8" t="s">
        <v>166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5.75">
      <c r="A10" s="8" t="s">
        <v>167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5.75">
      <c r="A11" s="8" t="s">
        <v>168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.75">
      <c r="A12" s="8" t="s">
        <v>169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4" spans="1:12" ht="15.7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</row>
    <row r="15" spans="1:12" ht="14.25">
      <c r="A15" s="3" t="s">
        <v>67</v>
      </c>
      <c r="B15" s="3" t="s">
        <v>68</v>
      </c>
      <c r="C15" s="3" t="s">
        <v>69</v>
      </c>
      <c r="D15" s="3">
        <v>324</v>
      </c>
      <c r="E15" s="3">
        <v>6731</v>
      </c>
      <c r="F15" s="3">
        <v>613</v>
      </c>
      <c r="G15" s="3">
        <v>15325</v>
      </c>
      <c r="H15" s="3">
        <v>1.2033873124350001</v>
      </c>
      <c r="I15" s="3">
        <v>3.59342217157533E-6</v>
      </c>
      <c r="J15" s="3">
        <v>1.15772560356103E-3</v>
      </c>
      <c r="K15" s="3">
        <v>5.4444917569075297</v>
      </c>
      <c r="L15" s="3" t="s">
        <v>70</v>
      </c>
    </row>
    <row r="16" spans="1:12" ht="14.25">
      <c r="A16" s="3" t="s">
        <v>71</v>
      </c>
      <c r="B16" s="3" t="s">
        <v>72</v>
      </c>
      <c r="C16" s="3" t="s">
        <v>69</v>
      </c>
      <c r="D16" s="3">
        <v>67</v>
      </c>
      <c r="E16" s="3">
        <v>948</v>
      </c>
      <c r="F16" s="3">
        <v>613</v>
      </c>
      <c r="G16" s="3">
        <v>15325</v>
      </c>
      <c r="H16" s="3">
        <v>1.7668776371308001</v>
      </c>
      <c r="I16" s="3">
        <v>3.59594647401592E-6</v>
      </c>
      <c r="J16" s="3">
        <v>1.15772560356103E-3</v>
      </c>
      <c r="K16" s="3">
        <v>5.4441867814028102</v>
      </c>
      <c r="L16" s="3" t="s">
        <v>73</v>
      </c>
    </row>
    <row r="17" spans="1:12" ht="14.25">
      <c r="A17" s="3" t="s">
        <v>74</v>
      </c>
      <c r="B17" s="3" t="s">
        <v>75</v>
      </c>
      <c r="C17" s="3" t="s">
        <v>69</v>
      </c>
      <c r="D17" s="3">
        <v>67</v>
      </c>
      <c r="E17" s="3">
        <v>949</v>
      </c>
      <c r="F17" s="3">
        <v>613</v>
      </c>
      <c r="G17" s="3">
        <v>15325</v>
      </c>
      <c r="H17" s="3">
        <v>1.7650158061117001</v>
      </c>
      <c r="I17" s="3">
        <v>3.72658456081875E-6</v>
      </c>
      <c r="J17" s="3">
        <v>1.15772560356103E-3</v>
      </c>
      <c r="K17" s="3">
        <v>5.4286890196422899</v>
      </c>
      <c r="L17" s="3" t="s">
        <v>76</v>
      </c>
    </row>
    <row r="18" spans="1:12" ht="14.25">
      <c r="A18" s="3" t="s">
        <v>77</v>
      </c>
      <c r="B18" s="3" t="s">
        <v>78</v>
      </c>
      <c r="C18" s="3" t="s">
        <v>69</v>
      </c>
      <c r="D18" s="3">
        <v>5</v>
      </c>
      <c r="E18" s="3">
        <v>15</v>
      </c>
      <c r="F18" s="3">
        <v>613</v>
      </c>
      <c r="G18" s="3">
        <v>15325</v>
      </c>
      <c r="H18" s="3">
        <v>8.3333333333333304</v>
      </c>
      <c r="I18" s="3">
        <v>2.1657350696727899E-4</v>
      </c>
      <c r="J18" s="3">
        <v>5.0461627123375999E-2</v>
      </c>
      <c r="K18" s="3">
        <v>3.6643946708945903</v>
      </c>
      <c r="L18" s="3" t="s">
        <v>57</v>
      </c>
    </row>
    <row r="19" spans="1:12" ht="14.25">
      <c r="A19" s="3" t="s">
        <v>79</v>
      </c>
      <c r="B19" s="3" t="s">
        <v>80</v>
      </c>
      <c r="C19" s="3" t="s">
        <v>69</v>
      </c>
      <c r="D19" s="3">
        <v>17</v>
      </c>
      <c r="E19" s="3">
        <v>169</v>
      </c>
      <c r="F19" s="3">
        <v>613</v>
      </c>
      <c r="G19" s="3">
        <v>15325</v>
      </c>
      <c r="H19" s="3">
        <v>2.5147928994082802</v>
      </c>
      <c r="I19" s="3">
        <v>4.4276646362651601E-4</v>
      </c>
      <c r="J19" s="3">
        <v>5.4123177871735602E-2</v>
      </c>
      <c r="K19" s="3">
        <v>3.3538252812294402</v>
      </c>
      <c r="L19" s="3" t="s">
        <v>81</v>
      </c>
    </row>
    <row r="20" spans="1:12" ht="14.25">
      <c r="A20" s="3" t="s">
        <v>82</v>
      </c>
      <c r="B20" s="3" t="s">
        <v>83</v>
      </c>
      <c r="C20" s="3" t="s">
        <v>69</v>
      </c>
      <c r="D20" s="3">
        <v>33</v>
      </c>
      <c r="E20" s="3">
        <v>442</v>
      </c>
      <c r="F20" s="3">
        <v>613</v>
      </c>
      <c r="G20" s="3">
        <v>15325</v>
      </c>
      <c r="H20" s="3">
        <v>1.86651583710407</v>
      </c>
      <c r="I20" s="3">
        <v>4.4312944573261098E-4</v>
      </c>
      <c r="J20" s="3">
        <v>5.4123177871735602E-2</v>
      </c>
      <c r="K20" s="3">
        <v>3.3534693903558899</v>
      </c>
      <c r="L20" s="3" t="s">
        <v>84</v>
      </c>
    </row>
    <row r="21" spans="1:12" ht="14.25">
      <c r="A21" s="3" t="s">
        <v>85</v>
      </c>
      <c r="B21" s="3" t="s">
        <v>86</v>
      </c>
      <c r="C21" s="3" t="s">
        <v>69</v>
      </c>
      <c r="D21" s="3">
        <v>16</v>
      </c>
      <c r="E21" s="3">
        <v>155</v>
      </c>
      <c r="F21" s="3">
        <v>613</v>
      </c>
      <c r="G21" s="3">
        <v>15325</v>
      </c>
      <c r="H21" s="3">
        <v>2.5806451612903198</v>
      </c>
      <c r="I21" s="3">
        <v>4.8515755463823102E-4</v>
      </c>
      <c r="J21" s="3">
        <v>5.4123177871735602E-2</v>
      </c>
      <c r="K21" s="3">
        <v>3.3141172016074902</v>
      </c>
      <c r="L21" s="3" t="s">
        <v>87</v>
      </c>
    </row>
    <row r="22" spans="1:12" ht="14.25">
      <c r="A22" s="3" t="s">
        <v>88</v>
      </c>
      <c r="B22" s="3" t="s">
        <v>89</v>
      </c>
      <c r="C22" s="3" t="s">
        <v>69</v>
      </c>
      <c r="D22" s="3">
        <v>9</v>
      </c>
      <c r="E22" s="3">
        <v>59</v>
      </c>
      <c r="F22" s="3">
        <v>613</v>
      </c>
      <c r="G22" s="3">
        <v>15325</v>
      </c>
      <c r="H22" s="3">
        <v>3.8135593220339001</v>
      </c>
      <c r="I22" s="3">
        <v>5.1909592753454799E-4</v>
      </c>
      <c r="J22" s="3">
        <v>5.4123177871735602E-2</v>
      </c>
      <c r="K22" s="3">
        <v>3.2847523782800998</v>
      </c>
      <c r="L22" s="3" t="s">
        <v>90</v>
      </c>
    </row>
    <row r="23" spans="1:12" ht="14.25">
      <c r="A23" s="3" t="s">
        <v>91</v>
      </c>
      <c r="B23" s="3" t="s">
        <v>92</v>
      </c>
      <c r="C23" s="3" t="s">
        <v>69</v>
      </c>
      <c r="D23" s="3">
        <v>34</v>
      </c>
      <c r="E23" s="3">
        <v>469</v>
      </c>
      <c r="F23" s="3">
        <v>613</v>
      </c>
      <c r="G23" s="3">
        <v>15325</v>
      </c>
      <c r="H23" s="3">
        <v>1.81236673773987</v>
      </c>
      <c r="I23" s="3">
        <v>6.1781091967593696E-4</v>
      </c>
      <c r="J23" s="3">
        <v>5.4123177871735602E-2</v>
      </c>
      <c r="K23" s="3">
        <v>3.2091444199046002</v>
      </c>
      <c r="L23" s="3" t="s">
        <v>93</v>
      </c>
    </row>
    <row r="24" spans="1:12" ht="14.25">
      <c r="A24" s="3" t="s">
        <v>94</v>
      </c>
      <c r="B24" s="3" t="s">
        <v>95</v>
      </c>
      <c r="C24" s="3" t="s">
        <v>69</v>
      </c>
      <c r="D24" s="3">
        <v>506</v>
      </c>
      <c r="E24" s="3">
        <v>11840</v>
      </c>
      <c r="F24" s="3">
        <v>613</v>
      </c>
      <c r="G24" s="3">
        <v>15325</v>
      </c>
      <c r="H24" s="3">
        <v>1.0684121621621601</v>
      </c>
      <c r="I24" s="3">
        <v>6.4107854228277598E-4</v>
      </c>
      <c r="J24" s="3">
        <v>5.4123177871735602E-2</v>
      </c>
      <c r="K24" s="3">
        <v>3.1930887592637398</v>
      </c>
      <c r="L24" s="3" t="s">
        <v>96</v>
      </c>
    </row>
    <row r="25" spans="1:12" ht="14.25">
      <c r="A25" s="3" t="s">
        <v>4132</v>
      </c>
      <c r="B25" s="3" t="s">
        <v>4133</v>
      </c>
      <c r="C25" s="3" t="s">
        <v>69</v>
      </c>
      <c r="D25" s="3">
        <v>4</v>
      </c>
      <c r="E25" s="3">
        <v>11</v>
      </c>
      <c r="F25" s="3">
        <v>613</v>
      </c>
      <c r="G25" s="3">
        <v>15325</v>
      </c>
      <c r="H25" s="3">
        <v>9.0909090909090899</v>
      </c>
      <c r="I25" s="3">
        <v>6.6806824189782996E-4</v>
      </c>
      <c r="J25" s="3">
        <v>5.4123177871735602E-2</v>
      </c>
      <c r="K25" s="3">
        <v>3.17517917290481</v>
      </c>
      <c r="L25" s="3" t="s">
        <v>4134</v>
      </c>
    </row>
    <row r="26" spans="1:12" ht="14.25">
      <c r="A26" s="3" t="s">
        <v>4135</v>
      </c>
      <c r="B26" s="3" t="s">
        <v>4136</v>
      </c>
      <c r="C26" s="3" t="s">
        <v>69</v>
      </c>
      <c r="D26" s="3">
        <v>33</v>
      </c>
      <c r="E26" s="3">
        <v>455</v>
      </c>
      <c r="F26" s="3">
        <v>613</v>
      </c>
      <c r="G26" s="3">
        <v>15325</v>
      </c>
      <c r="H26" s="3">
        <v>1.8131868131868099</v>
      </c>
      <c r="I26" s="3">
        <v>7.3359552857400897E-4</v>
      </c>
      <c r="J26" s="3">
        <v>5.4123177871735602E-2</v>
      </c>
      <c r="K26" s="3">
        <v>3.13454332445029</v>
      </c>
      <c r="L26" s="3" t="s">
        <v>4137</v>
      </c>
    </row>
    <row r="27" spans="1:12" ht="14.25">
      <c r="A27" s="3" t="s">
        <v>4138</v>
      </c>
      <c r="B27" s="3" t="s">
        <v>4139</v>
      </c>
      <c r="C27" s="3" t="s">
        <v>69</v>
      </c>
      <c r="D27" s="3">
        <v>191</v>
      </c>
      <c r="E27" s="3">
        <v>3908</v>
      </c>
      <c r="F27" s="3">
        <v>613</v>
      </c>
      <c r="G27" s="3">
        <v>15325</v>
      </c>
      <c r="H27" s="3">
        <v>1.2218526100307101</v>
      </c>
      <c r="I27" s="3">
        <v>7.5493703039974599E-4</v>
      </c>
      <c r="J27" s="3">
        <v>5.4123177871735602E-2</v>
      </c>
      <c r="K27" s="3">
        <v>3.12208927153692</v>
      </c>
      <c r="L27" s="3" t="s">
        <v>4140</v>
      </c>
    </row>
    <row r="28" spans="1:12" ht="14.25">
      <c r="A28" s="3" t="s">
        <v>4141</v>
      </c>
      <c r="B28" s="3" t="s">
        <v>4142</v>
      </c>
      <c r="C28" s="3" t="s">
        <v>69</v>
      </c>
      <c r="D28" s="3">
        <v>6</v>
      </c>
      <c r="E28" s="3">
        <v>30</v>
      </c>
      <c r="F28" s="3">
        <v>613</v>
      </c>
      <c r="G28" s="3">
        <v>15325</v>
      </c>
      <c r="H28" s="3">
        <v>5</v>
      </c>
      <c r="I28" s="3">
        <v>1.0437551784136E-3</v>
      </c>
      <c r="J28" s="3">
        <v>6.9484273305819702E-2</v>
      </c>
      <c r="K28" s="3">
        <v>2.9814013568248701</v>
      </c>
      <c r="L28" s="3" t="s">
        <v>4143</v>
      </c>
    </row>
    <row r="29" spans="1:12" ht="14.25">
      <c r="A29" s="3" t="s">
        <v>4144</v>
      </c>
      <c r="B29" s="3" t="s">
        <v>4145</v>
      </c>
      <c r="C29" s="3" t="s">
        <v>69</v>
      </c>
      <c r="D29" s="3">
        <v>192</v>
      </c>
      <c r="E29" s="3">
        <v>3962</v>
      </c>
      <c r="F29" s="3">
        <v>613</v>
      </c>
      <c r="G29" s="3">
        <v>15325</v>
      </c>
      <c r="H29" s="3">
        <v>1.21150933871782</v>
      </c>
      <c r="I29" s="3">
        <v>1.12580622783065E-3</v>
      </c>
      <c r="J29" s="3">
        <v>6.9950093622544396E-2</v>
      </c>
      <c r="K29" s="3">
        <v>2.9485363532020199</v>
      </c>
      <c r="L29" s="3" t="s">
        <v>4146</v>
      </c>
    </row>
    <row r="30" spans="1:12" ht="14.25">
      <c r="A30" s="3" t="s">
        <v>4147</v>
      </c>
      <c r="B30" s="3" t="s">
        <v>4148</v>
      </c>
      <c r="C30" s="3" t="s">
        <v>69</v>
      </c>
      <c r="D30" s="3">
        <v>43</v>
      </c>
      <c r="E30" s="3">
        <v>662</v>
      </c>
      <c r="F30" s="3">
        <v>613</v>
      </c>
      <c r="G30" s="3">
        <v>15325</v>
      </c>
      <c r="H30" s="3">
        <v>1.6238670694863999</v>
      </c>
      <c r="I30" s="3">
        <v>1.2118552932675001E-3</v>
      </c>
      <c r="J30" s="3">
        <v>7.0590570832831906E-2</v>
      </c>
      <c r="K30" s="3">
        <v>2.9165492358524299</v>
      </c>
      <c r="L30" s="3" t="s">
        <v>4149</v>
      </c>
    </row>
    <row r="31" spans="1:12" ht="14.25">
      <c r="A31" s="3" t="s">
        <v>4150</v>
      </c>
      <c r="B31" s="3" t="s">
        <v>4151</v>
      </c>
      <c r="C31" s="3" t="s">
        <v>69</v>
      </c>
      <c r="D31" s="3">
        <v>191</v>
      </c>
      <c r="E31" s="3">
        <v>3952</v>
      </c>
      <c r="F31" s="3">
        <v>613</v>
      </c>
      <c r="G31" s="3">
        <v>15325</v>
      </c>
      <c r="H31" s="3">
        <v>1.2082489878542499</v>
      </c>
      <c r="I31" s="3">
        <v>1.3380170459674301E-3</v>
      </c>
      <c r="J31" s="3">
        <v>7.3354816873037895E-2</v>
      </c>
      <c r="K31" s="3">
        <v>2.8735383537412602</v>
      </c>
      <c r="L31" s="3" t="s">
        <v>4152</v>
      </c>
    </row>
    <row r="32" spans="1:12" ht="14.25">
      <c r="A32" s="3" t="s">
        <v>4153</v>
      </c>
      <c r="B32" s="3" t="s">
        <v>4154</v>
      </c>
      <c r="C32" s="3" t="s">
        <v>69</v>
      </c>
      <c r="D32" s="3">
        <v>119</v>
      </c>
      <c r="E32" s="3">
        <v>2311</v>
      </c>
      <c r="F32" s="3">
        <v>613</v>
      </c>
      <c r="G32" s="3">
        <v>15325</v>
      </c>
      <c r="H32" s="3">
        <v>1.2873215058416301</v>
      </c>
      <c r="I32" s="3">
        <v>1.7802135955639301E-3</v>
      </c>
      <c r="J32" s="3">
        <v>9.2175503948087906E-2</v>
      </c>
      <c r="K32" s="3">
        <v>2.7495278865621602</v>
      </c>
      <c r="L32" s="3" t="s">
        <v>4155</v>
      </c>
    </row>
    <row r="33" spans="1:12" ht="14.25">
      <c r="A33" s="3" t="s">
        <v>4156</v>
      </c>
      <c r="B33" s="3" t="s">
        <v>4157</v>
      </c>
      <c r="C33" s="3" t="s">
        <v>69</v>
      </c>
      <c r="D33" s="3">
        <v>28</v>
      </c>
      <c r="E33" s="3">
        <v>391</v>
      </c>
      <c r="F33" s="3">
        <v>613</v>
      </c>
      <c r="G33" s="3">
        <v>15325</v>
      </c>
      <c r="H33" s="3">
        <v>1.79028132992327</v>
      </c>
      <c r="I33" s="3">
        <v>2.1677707542957199E-3</v>
      </c>
      <c r="J33" s="3">
        <v>0.10598047803166601</v>
      </c>
      <c r="K33" s="3">
        <v>2.6639866471375799</v>
      </c>
      <c r="L33" s="3" t="s">
        <v>4158</v>
      </c>
    </row>
    <row r="34" spans="1:12" ht="14.25">
      <c r="A34" s="3" t="s">
        <v>4159</v>
      </c>
      <c r="B34" s="3" t="s">
        <v>4160</v>
      </c>
      <c r="C34" s="3" t="s">
        <v>69</v>
      </c>
      <c r="D34" s="3">
        <v>5</v>
      </c>
      <c r="E34" s="3">
        <v>24</v>
      </c>
      <c r="F34" s="3">
        <v>613</v>
      </c>
      <c r="G34" s="3">
        <v>15325</v>
      </c>
      <c r="H34" s="3">
        <v>5.2083333333333304</v>
      </c>
      <c r="I34" s="3">
        <v>2.2742591852288902E-3</v>
      </c>
      <c r="J34" s="3">
        <v>0.10598047803166601</v>
      </c>
      <c r="K34" s="3">
        <v>2.6431600425944701</v>
      </c>
      <c r="L34" s="3" t="s">
        <v>4161</v>
      </c>
    </row>
    <row r="35" spans="1:12" ht="14.25">
      <c r="A35" s="3" t="s">
        <v>4162</v>
      </c>
      <c r="B35" s="3" t="s">
        <v>4163</v>
      </c>
      <c r="C35" s="3" t="s">
        <v>69</v>
      </c>
      <c r="D35" s="3">
        <v>18</v>
      </c>
      <c r="E35" s="3">
        <v>216</v>
      </c>
      <c r="F35" s="3">
        <v>613</v>
      </c>
      <c r="G35" s="3">
        <v>15325</v>
      </c>
      <c r="H35" s="3">
        <v>2.0833333333333299</v>
      </c>
      <c r="I35" s="3">
        <v>2.6812148892444401E-3</v>
      </c>
      <c r="J35" s="3">
        <v>0.118994870322658</v>
      </c>
      <c r="K35" s="3">
        <v>2.5716683775601501</v>
      </c>
      <c r="L35" s="3" t="s">
        <v>4164</v>
      </c>
    </row>
    <row r="36" spans="1:12" ht="14.25">
      <c r="A36" s="3" t="s">
        <v>4165</v>
      </c>
      <c r="B36" s="3" t="s">
        <v>4166</v>
      </c>
      <c r="C36" s="3" t="s">
        <v>69</v>
      </c>
      <c r="D36" s="3">
        <v>5</v>
      </c>
      <c r="E36" s="3">
        <v>26</v>
      </c>
      <c r="F36" s="3">
        <v>613</v>
      </c>
      <c r="G36" s="3">
        <v>15325</v>
      </c>
      <c r="H36" s="3">
        <v>4.8076923076923102</v>
      </c>
      <c r="I36" s="3">
        <v>3.29506602948794E-3</v>
      </c>
      <c r="J36" s="3">
        <v>0.13959097906739801</v>
      </c>
      <c r="K36" s="3">
        <v>2.4821358782004901</v>
      </c>
      <c r="L36" s="3" t="s">
        <v>4167</v>
      </c>
    </row>
    <row r="37" spans="1:12" ht="14.25">
      <c r="A37" s="3" t="s">
        <v>4168</v>
      </c>
      <c r="B37" s="3" t="s">
        <v>4169</v>
      </c>
      <c r="C37" s="3" t="s">
        <v>69</v>
      </c>
      <c r="D37" s="3">
        <v>13</v>
      </c>
      <c r="E37" s="3">
        <v>142</v>
      </c>
      <c r="F37" s="3">
        <v>613</v>
      </c>
      <c r="G37" s="3">
        <v>15325</v>
      </c>
      <c r="H37" s="3">
        <v>2.2887323943662001</v>
      </c>
      <c r="I37" s="3">
        <v>4.5780880402803001E-3</v>
      </c>
      <c r="J37" s="3">
        <v>0.18551208928440199</v>
      </c>
      <c r="K37" s="3">
        <v>2.3393158597522898</v>
      </c>
      <c r="L37" s="3" t="s">
        <v>4170</v>
      </c>
    </row>
    <row r="38" spans="1:12" ht="14.25">
      <c r="A38" s="3" t="s">
        <v>4171</v>
      </c>
      <c r="B38" s="3" t="s">
        <v>4172</v>
      </c>
      <c r="C38" s="3" t="s">
        <v>69</v>
      </c>
      <c r="D38" s="3">
        <v>6</v>
      </c>
      <c r="E38" s="3">
        <v>40</v>
      </c>
      <c r="F38" s="3">
        <v>613</v>
      </c>
      <c r="G38" s="3">
        <v>15325</v>
      </c>
      <c r="H38" s="3">
        <v>3.75</v>
      </c>
      <c r="I38" s="3">
        <v>4.8118981788510201E-3</v>
      </c>
      <c r="J38" s="3">
        <v>0.186862045945381</v>
      </c>
      <c r="K38" s="3">
        <v>2.3176835710310701</v>
      </c>
      <c r="L38" s="3" t="s">
        <v>4173</v>
      </c>
    </row>
    <row r="39" spans="1:12" ht="14.25">
      <c r="A39" s="3" t="s">
        <v>4174</v>
      </c>
      <c r="B39" s="3" t="s">
        <v>4175</v>
      </c>
      <c r="C39" s="3" t="s">
        <v>69</v>
      </c>
      <c r="D39" s="3">
        <v>23</v>
      </c>
      <c r="E39" s="3">
        <v>321</v>
      </c>
      <c r="F39" s="3">
        <v>613</v>
      </c>
      <c r="G39" s="3">
        <v>15325</v>
      </c>
      <c r="H39" s="3">
        <v>1.7912772585669798</v>
      </c>
      <c r="I39" s="3">
        <v>5.14377793427203E-3</v>
      </c>
      <c r="J39" s="3">
        <v>0.19176004138966099</v>
      </c>
      <c r="K39" s="3">
        <v>2.2887177889178201</v>
      </c>
      <c r="L39" s="3" t="s">
        <v>4176</v>
      </c>
    </row>
    <row r="40" spans="1:12" ht="14.25">
      <c r="A40" s="3" t="s">
        <v>4177</v>
      </c>
      <c r="B40" s="3" t="s">
        <v>4178</v>
      </c>
      <c r="C40" s="3" t="s">
        <v>69</v>
      </c>
      <c r="D40" s="3">
        <v>102</v>
      </c>
      <c r="E40" s="3">
        <v>2002</v>
      </c>
      <c r="F40" s="3">
        <v>613</v>
      </c>
      <c r="G40" s="3">
        <v>15325</v>
      </c>
      <c r="H40" s="3">
        <v>1.27372627372627</v>
      </c>
      <c r="I40" s="3">
        <v>5.4174571064664898E-3</v>
      </c>
      <c r="J40" s="3">
        <v>0.19232006264612</v>
      </c>
      <c r="K40" s="3">
        <v>2.26620451858658</v>
      </c>
      <c r="L40" s="3" t="s">
        <v>4179</v>
      </c>
    </row>
    <row r="41" spans="1:12" ht="14.25">
      <c r="A41" s="3" t="s">
        <v>4180</v>
      </c>
      <c r="B41" s="3" t="s">
        <v>4181</v>
      </c>
      <c r="C41" s="3" t="s">
        <v>69</v>
      </c>
      <c r="D41" s="3">
        <v>3</v>
      </c>
      <c r="E41" s="3">
        <v>10</v>
      </c>
      <c r="F41" s="3">
        <v>613</v>
      </c>
      <c r="G41" s="3">
        <v>15325</v>
      </c>
      <c r="H41" s="3">
        <v>7.5</v>
      </c>
      <c r="I41" s="3">
        <v>6.1905599564201696E-3</v>
      </c>
      <c r="J41" s="3">
        <v>0.19232006264612</v>
      </c>
      <c r="K41" s="3">
        <v>2.2082700658450598</v>
      </c>
      <c r="L41" s="3" t="s">
        <v>4182</v>
      </c>
    </row>
    <row r="42" spans="1:12" ht="14.25">
      <c r="A42" s="3" t="s">
        <v>4183</v>
      </c>
      <c r="B42" s="3" t="s">
        <v>4184</v>
      </c>
      <c r="C42" s="3" t="s">
        <v>69</v>
      </c>
      <c r="D42" s="3">
        <v>3</v>
      </c>
      <c r="E42" s="3">
        <v>10</v>
      </c>
      <c r="F42" s="3">
        <v>613</v>
      </c>
      <c r="G42" s="3">
        <v>15325</v>
      </c>
      <c r="H42" s="3">
        <v>7.5</v>
      </c>
      <c r="I42" s="3">
        <v>6.1905599564201696E-3</v>
      </c>
      <c r="J42" s="3">
        <v>0.19232006264612</v>
      </c>
      <c r="K42" s="3">
        <v>2.2082700658450598</v>
      </c>
      <c r="L42" s="3" t="s">
        <v>4185</v>
      </c>
    </row>
    <row r="43" spans="1:12" ht="14.25">
      <c r="A43" s="3" t="s">
        <v>4186</v>
      </c>
      <c r="B43" s="3" t="s">
        <v>4187</v>
      </c>
      <c r="C43" s="3" t="s">
        <v>69</v>
      </c>
      <c r="D43" s="3">
        <v>3</v>
      </c>
      <c r="E43" s="3">
        <v>10</v>
      </c>
      <c r="F43" s="3">
        <v>613</v>
      </c>
      <c r="G43" s="3">
        <v>15325</v>
      </c>
      <c r="H43" s="3">
        <v>7.5</v>
      </c>
      <c r="I43" s="3">
        <v>6.1905599564201696E-3</v>
      </c>
      <c r="J43" s="3">
        <v>0.19232006264612</v>
      </c>
      <c r="K43" s="3">
        <v>2.2082700658450598</v>
      </c>
      <c r="L43" s="3" t="s">
        <v>4182</v>
      </c>
    </row>
    <row r="44" spans="1:12" ht="14.25">
      <c r="A44" s="3" t="s">
        <v>4188</v>
      </c>
      <c r="B44" s="3" t="s">
        <v>4189</v>
      </c>
      <c r="C44" s="3" t="s">
        <v>69</v>
      </c>
      <c r="D44" s="3">
        <v>3</v>
      </c>
      <c r="E44" s="3">
        <v>10</v>
      </c>
      <c r="F44" s="3">
        <v>613</v>
      </c>
      <c r="G44" s="3">
        <v>15325</v>
      </c>
      <c r="H44" s="3">
        <v>7.5</v>
      </c>
      <c r="I44" s="3">
        <v>6.1905599564201696E-3</v>
      </c>
      <c r="J44" s="3">
        <v>0.19232006264612</v>
      </c>
      <c r="K44" s="3">
        <v>2.2082700658450598</v>
      </c>
      <c r="L44" s="3" t="s">
        <v>4190</v>
      </c>
    </row>
    <row r="45" spans="1:12" ht="14.25">
      <c r="A45" s="3" t="s">
        <v>4191</v>
      </c>
      <c r="B45" s="3" t="s">
        <v>4192</v>
      </c>
      <c r="C45" s="3" t="s">
        <v>69</v>
      </c>
      <c r="D45" s="3">
        <v>157</v>
      </c>
      <c r="E45" s="3">
        <v>3291</v>
      </c>
      <c r="F45" s="3">
        <v>613</v>
      </c>
      <c r="G45" s="3">
        <v>15325</v>
      </c>
      <c r="H45" s="3">
        <v>1.19264661197204</v>
      </c>
      <c r="I45" s="3">
        <v>7.06777901507071E-3</v>
      </c>
      <c r="J45" s="3">
        <v>0.21248935619502901</v>
      </c>
      <c r="K45" s="3">
        <v>2.1507170378347302</v>
      </c>
      <c r="L45" s="3" t="s">
        <v>4193</v>
      </c>
    </row>
    <row r="46" spans="1:12" ht="14.25">
      <c r="A46" s="3" t="s">
        <v>4194</v>
      </c>
      <c r="B46" s="3" t="s">
        <v>4195</v>
      </c>
      <c r="C46" s="3" t="s">
        <v>69</v>
      </c>
      <c r="D46" s="3">
        <v>6</v>
      </c>
      <c r="E46" s="3">
        <v>44</v>
      </c>
      <c r="F46" s="3">
        <v>613</v>
      </c>
      <c r="G46" s="3">
        <v>15325</v>
      </c>
      <c r="H46" s="3">
        <v>3.4090909090909101</v>
      </c>
      <c r="I46" s="3">
        <v>7.7366368260151797E-3</v>
      </c>
      <c r="J46" s="3">
        <v>0.22532954755769199</v>
      </c>
      <c r="K46" s="3">
        <v>2.1114477893592101</v>
      </c>
      <c r="L46" s="3" t="s">
        <v>4196</v>
      </c>
    </row>
    <row r="47" spans="1:12" ht="14.25">
      <c r="A47" s="3" t="s">
        <v>4197</v>
      </c>
      <c r="B47" s="3" t="s">
        <v>4198</v>
      </c>
      <c r="C47" s="3" t="s">
        <v>69</v>
      </c>
      <c r="D47" s="3">
        <v>3</v>
      </c>
      <c r="E47" s="3">
        <v>11</v>
      </c>
      <c r="F47" s="3">
        <v>613</v>
      </c>
      <c r="G47" s="3">
        <v>15325</v>
      </c>
      <c r="H47" s="3">
        <v>6.8181818181818201</v>
      </c>
      <c r="I47" s="3">
        <v>8.2614943493660494E-3</v>
      </c>
      <c r="J47" s="3">
        <v>0.22646213922379901</v>
      </c>
      <c r="K47" s="3">
        <v>2.0829413898484601</v>
      </c>
      <c r="L47" s="3" t="s">
        <v>4199</v>
      </c>
    </row>
    <row r="48" spans="1:12" ht="14.25">
      <c r="A48" s="3" t="s">
        <v>4200</v>
      </c>
      <c r="B48" s="3" t="s">
        <v>4201</v>
      </c>
      <c r="C48" s="3" t="s">
        <v>69</v>
      </c>
      <c r="D48" s="3">
        <v>3</v>
      </c>
      <c r="E48" s="3">
        <v>11</v>
      </c>
      <c r="F48" s="3">
        <v>613</v>
      </c>
      <c r="G48" s="3">
        <v>15325</v>
      </c>
      <c r="H48" s="3">
        <v>6.8181818181818201</v>
      </c>
      <c r="I48" s="3">
        <v>8.2614943493660494E-3</v>
      </c>
      <c r="J48" s="3">
        <v>0.22646213922379901</v>
      </c>
      <c r="K48" s="3">
        <v>2.0829413898484601</v>
      </c>
      <c r="L48" s="3" t="s">
        <v>4199</v>
      </c>
    </row>
    <row r="49" spans="1:12" ht="14.25">
      <c r="A49" s="3" t="s">
        <v>4202</v>
      </c>
      <c r="B49" s="3" t="s">
        <v>4203</v>
      </c>
      <c r="C49" s="3" t="s">
        <v>69</v>
      </c>
      <c r="D49" s="3">
        <v>18</v>
      </c>
      <c r="E49" s="3">
        <v>246</v>
      </c>
      <c r="F49" s="3">
        <v>613</v>
      </c>
      <c r="G49" s="3">
        <v>15325</v>
      </c>
      <c r="H49" s="3">
        <v>1.82926829268293</v>
      </c>
      <c r="I49" s="3">
        <v>1.01600752472422E-2</v>
      </c>
      <c r="J49" s="3">
        <v>0.27009232353007201</v>
      </c>
      <c r="K49" s="3">
        <v>1.99310307558152</v>
      </c>
      <c r="L49" s="3" t="s">
        <v>4204</v>
      </c>
    </row>
    <row r="50" spans="1:12" ht="14.25">
      <c r="A50" s="3" t="s">
        <v>4205</v>
      </c>
      <c r="B50" s="3" t="s">
        <v>4206</v>
      </c>
      <c r="C50" s="3" t="s">
        <v>69</v>
      </c>
      <c r="D50" s="3">
        <v>3</v>
      </c>
      <c r="E50" s="3">
        <v>12</v>
      </c>
      <c r="F50" s="3">
        <v>613</v>
      </c>
      <c r="G50" s="3">
        <v>15325</v>
      </c>
      <c r="H50" s="3">
        <v>6.25</v>
      </c>
      <c r="I50" s="3">
        <v>1.06918138279306E-2</v>
      </c>
      <c r="J50" s="3">
        <v>0.27009232353007201</v>
      </c>
      <c r="K50" s="3">
        <v>1.9709486120373101</v>
      </c>
      <c r="L50" s="3" t="s">
        <v>4182</v>
      </c>
    </row>
    <row r="51" spans="1:12" ht="14.25">
      <c r="A51" s="3" t="s">
        <v>4207</v>
      </c>
      <c r="B51" s="3" t="s">
        <v>4208</v>
      </c>
      <c r="C51" s="3" t="s">
        <v>69</v>
      </c>
      <c r="D51" s="3">
        <v>5</v>
      </c>
      <c r="E51" s="3">
        <v>34</v>
      </c>
      <c r="F51" s="3">
        <v>613</v>
      </c>
      <c r="G51" s="3">
        <v>15325</v>
      </c>
      <c r="H51" s="3">
        <v>3.6764705882352899</v>
      </c>
      <c r="I51" s="3">
        <v>1.07225493246917E-2</v>
      </c>
      <c r="J51" s="3">
        <v>0.27009232353007201</v>
      </c>
      <c r="K51" s="3">
        <v>1.9697019472905999</v>
      </c>
      <c r="L51" s="3" t="s">
        <v>57</v>
      </c>
    </row>
    <row r="52" spans="1:12" ht="14.25">
      <c r="A52" s="3" t="s">
        <v>4209</v>
      </c>
      <c r="B52" s="3" t="s">
        <v>4210</v>
      </c>
      <c r="C52" s="3" t="s">
        <v>69</v>
      </c>
      <c r="D52" s="3">
        <v>20</v>
      </c>
      <c r="E52" s="3">
        <v>289</v>
      </c>
      <c r="F52" s="3">
        <v>613</v>
      </c>
      <c r="G52" s="3">
        <v>15325</v>
      </c>
      <c r="H52" s="3">
        <v>1.73010380622837</v>
      </c>
      <c r="I52" s="3">
        <v>1.24527965609342E-2</v>
      </c>
      <c r="J52" s="3">
        <v>0.30542122091554402</v>
      </c>
      <c r="K52" s="3">
        <v>1.90473310683359</v>
      </c>
      <c r="L52" s="3" t="s">
        <v>4211</v>
      </c>
    </row>
    <row r="53" spans="1:12" ht="14.25">
      <c r="A53" s="3" t="s">
        <v>4212</v>
      </c>
      <c r="B53" s="3" t="s">
        <v>4213</v>
      </c>
      <c r="C53" s="3" t="s">
        <v>69</v>
      </c>
      <c r="D53" s="3">
        <v>3</v>
      </c>
      <c r="E53" s="3">
        <v>13</v>
      </c>
      <c r="F53" s="3">
        <v>613</v>
      </c>
      <c r="G53" s="3">
        <v>15325</v>
      </c>
      <c r="H53" s="3">
        <v>5.7692307692307701</v>
      </c>
      <c r="I53" s="3">
        <v>1.34920218049437E-2</v>
      </c>
      <c r="J53" s="3">
        <v>0.31465728325600201</v>
      </c>
      <c r="K53" s="3">
        <v>1.8699229656032701</v>
      </c>
      <c r="L53" s="3" t="s">
        <v>4214</v>
      </c>
    </row>
    <row r="54" spans="1:12" ht="14.25">
      <c r="A54" s="3" t="s">
        <v>4215</v>
      </c>
      <c r="B54" s="3" t="s">
        <v>4216</v>
      </c>
      <c r="C54" s="3" t="s">
        <v>69</v>
      </c>
      <c r="D54" s="3">
        <v>4</v>
      </c>
      <c r="E54" s="3">
        <v>24</v>
      </c>
      <c r="F54" s="3">
        <v>613</v>
      </c>
      <c r="G54" s="3">
        <v>15325</v>
      </c>
      <c r="H54" s="3">
        <v>4.1666666666666696</v>
      </c>
      <c r="I54" s="3">
        <v>1.42413835113137E-2</v>
      </c>
      <c r="J54" s="3">
        <v>0.31465728325600201</v>
      </c>
      <c r="K54" s="3">
        <v>1.84644781813296</v>
      </c>
      <c r="L54" s="3" t="s">
        <v>4217</v>
      </c>
    </row>
    <row r="55" spans="1:12" ht="14.25">
      <c r="A55" s="3" t="s">
        <v>4218</v>
      </c>
      <c r="B55" s="3" t="s">
        <v>4219</v>
      </c>
      <c r="C55" s="3" t="s">
        <v>69</v>
      </c>
      <c r="D55" s="3">
        <v>17</v>
      </c>
      <c r="E55" s="3">
        <v>237</v>
      </c>
      <c r="F55" s="3">
        <v>613</v>
      </c>
      <c r="G55" s="3">
        <v>15325</v>
      </c>
      <c r="H55" s="3">
        <v>1.7932489451476799</v>
      </c>
      <c r="I55" s="3">
        <v>1.46959342828148E-2</v>
      </c>
      <c r="J55" s="3">
        <v>0.31465728325600201</v>
      </c>
      <c r="K55" s="3">
        <v>1.8328027987732001</v>
      </c>
      <c r="L55" s="3" t="s">
        <v>4220</v>
      </c>
    </row>
    <row r="56" spans="1:12" ht="14.25">
      <c r="A56" s="3" t="s">
        <v>4221</v>
      </c>
      <c r="B56" s="3" t="s">
        <v>4222</v>
      </c>
      <c r="C56" s="3" t="s">
        <v>69</v>
      </c>
      <c r="D56" s="3">
        <v>29</v>
      </c>
      <c r="E56" s="3">
        <v>473</v>
      </c>
      <c r="F56" s="3">
        <v>613</v>
      </c>
      <c r="G56" s="3">
        <v>15325</v>
      </c>
      <c r="H56" s="3">
        <v>1.53276955602537</v>
      </c>
      <c r="I56" s="3">
        <v>1.51388252231601E-2</v>
      </c>
      <c r="J56" s="3">
        <v>0.31465728325600201</v>
      </c>
      <c r="K56" s="3">
        <v>1.81990782489502</v>
      </c>
      <c r="L56" s="3" t="s">
        <v>4223</v>
      </c>
    </row>
    <row r="57" spans="1:12" ht="14.25">
      <c r="A57" s="3" t="s">
        <v>4224</v>
      </c>
      <c r="B57" s="3" t="s">
        <v>4225</v>
      </c>
      <c r="C57" s="3" t="s">
        <v>69</v>
      </c>
      <c r="D57" s="3">
        <v>63</v>
      </c>
      <c r="E57" s="3">
        <v>1200</v>
      </c>
      <c r="F57" s="3">
        <v>613</v>
      </c>
      <c r="G57" s="3">
        <v>15325</v>
      </c>
      <c r="H57" s="3">
        <v>1.3125</v>
      </c>
      <c r="I57" s="3">
        <v>1.5523914535517099E-2</v>
      </c>
      <c r="J57" s="3">
        <v>0.31465728325600201</v>
      </c>
      <c r="K57" s="3">
        <v>1.8089987568657699</v>
      </c>
      <c r="L57" s="3" t="s">
        <v>4226</v>
      </c>
    </row>
    <row r="58" spans="1:12" ht="14.25">
      <c r="A58" s="3" t="s">
        <v>4227</v>
      </c>
      <c r="B58" s="3" t="s">
        <v>4228</v>
      </c>
      <c r="C58" s="3" t="s">
        <v>69</v>
      </c>
      <c r="D58" s="3">
        <v>42</v>
      </c>
      <c r="E58" s="3">
        <v>746</v>
      </c>
      <c r="F58" s="3">
        <v>613</v>
      </c>
      <c r="G58" s="3">
        <v>15325</v>
      </c>
      <c r="H58" s="3">
        <v>1.40750670241287</v>
      </c>
      <c r="I58" s="3">
        <v>1.60039394735308E-2</v>
      </c>
      <c r="J58" s="3">
        <v>0.31465728325600201</v>
      </c>
      <c r="K58" s="3">
        <v>1.7957730997799999</v>
      </c>
      <c r="L58" s="3" t="s">
        <v>4229</v>
      </c>
    </row>
    <row r="59" spans="1:12" ht="14.25">
      <c r="A59" s="3" t="s">
        <v>4230</v>
      </c>
      <c r="B59" s="3" t="s">
        <v>4231</v>
      </c>
      <c r="C59" s="3" t="s">
        <v>69</v>
      </c>
      <c r="D59" s="3">
        <v>4</v>
      </c>
      <c r="E59" s="3">
        <v>25</v>
      </c>
      <c r="F59" s="3">
        <v>613</v>
      </c>
      <c r="G59" s="3">
        <v>15325</v>
      </c>
      <c r="H59" s="3">
        <v>4</v>
      </c>
      <c r="I59" s="3">
        <v>1.6430110554972E-2</v>
      </c>
      <c r="J59" s="3">
        <v>0.31465728325600201</v>
      </c>
      <c r="K59" s="3">
        <v>1.78435951427323</v>
      </c>
      <c r="L59" s="3" t="s">
        <v>4232</v>
      </c>
    </row>
    <row r="60" spans="1:12" ht="14.25">
      <c r="A60" s="3" t="s">
        <v>4233</v>
      </c>
      <c r="B60" s="3" t="s">
        <v>4234</v>
      </c>
      <c r="C60" s="3" t="s">
        <v>69</v>
      </c>
      <c r="D60" s="3">
        <v>3</v>
      </c>
      <c r="E60" s="3">
        <v>14</v>
      </c>
      <c r="F60" s="3">
        <v>613</v>
      </c>
      <c r="G60" s="3">
        <v>15325</v>
      </c>
      <c r="H60" s="3">
        <v>5.3571428571428603</v>
      </c>
      <c r="I60" s="3">
        <v>1.66695210320182E-2</v>
      </c>
      <c r="J60" s="3">
        <v>0.31465728325600201</v>
      </c>
      <c r="K60" s="3">
        <v>1.7780768786446899</v>
      </c>
      <c r="L60" s="3" t="s">
        <v>4235</v>
      </c>
    </row>
    <row r="61" spans="1:12" ht="14.25">
      <c r="A61" s="3" t="s">
        <v>4236</v>
      </c>
      <c r="B61" s="3" t="s">
        <v>4237</v>
      </c>
      <c r="C61" s="3" t="s">
        <v>69</v>
      </c>
      <c r="D61" s="3">
        <v>3</v>
      </c>
      <c r="E61" s="3">
        <v>14</v>
      </c>
      <c r="F61" s="3">
        <v>613</v>
      </c>
      <c r="G61" s="3">
        <v>15325</v>
      </c>
      <c r="H61" s="3">
        <v>5.3571428571428603</v>
      </c>
      <c r="I61" s="3">
        <v>1.66695210320182E-2</v>
      </c>
      <c r="J61" s="3">
        <v>0.31465728325600201</v>
      </c>
      <c r="K61" s="3">
        <v>1.7780768786446899</v>
      </c>
      <c r="L61" s="3" t="s">
        <v>4238</v>
      </c>
    </row>
    <row r="62" spans="1:12" ht="14.25">
      <c r="A62" s="3" t="s">
        <v>4239</v>
      </c>
      <c r="B62" s="3" t="s">
        <v>4240</v>
      </c>
      <c r="C62" s="3" t="s">
        <v>69</v>
      </c>
      <c r="D62" s="3">
        <v>45</v>
      </c>
      <c r="E62" s="3">
        <v>813</v>
      </c>
      <c r="F62" s="3">
        <v>613</v>
      </c>
      <c r="G62" s="3">
        <v>15325</v>
      </c>
      <c r="H62" s="3">
        <v>1.3837638376383801</v>
      </c>
      <c r="I62" s="3">
        <v>1.6974613781316299E-2</v>
      </c>
      <c r="J62" s="3">
        <v>0.31465728325600201</v>
      </c>
      <c r="K62" s="3">
        <v>1.7702000983170501</v>
      </c>
      <c r="L62" s="3" t="s">
        <v>4241</v>
      </c>
    </row>
    <row r="63" spans="1:12" ht="14.25">
      <c r="A63" s="3" t="s">
        <v>4242</v>
      </c>
      <c r="B63" s="3" t="s">
        <v>4243</v>
      </c>
      <c r="C63" s="3" t="s">
        <v>69</v>
      </c>
      <c r="D63" s="3">
        <v>5</v>
      </c>
      <c r="E63" s="3">
        <v>38</v>
      </c>
      <c r="F63" s="3">
        <v>613</v>
      </c>
      <c r="G63" s="3">
        <v>15325</v>
      </c>
      <c r="H63" s="3">
        <v>3.2894736842105301</v>
      </c>
      <c r="I63" s="3">
        <v>1.6980377311816699E-2</v>
      </c>
      <c r="J63" s="3">
        <v>0.31465728325600201</v>
      </c>
      <c r="K63" s="3">
        <v>1.77005266376113</v>
      </c>
      <c r="L63" s="3" t="s">
        <v>4244</v>
      </c>
    </row>
    <row r="64" spans="1:12" ht="14.25">
      <c r="A64" s="3" t="s">
        <v>4245</v>
      </c>
      <c r="B64" s="3" t="s">
        <v>4246</v>
      </c>
      <c r="C64" s="3" t="s">
        <v>69</v>
      </c>
      <c r="D64" s="3">
        <v>18</v>
      </c>
      <c r="E64" s="3">
        <v>260</v>
      </c>
      <c r="F64" s="3">
        <v>613</v>
      </c>
      <c r="G64" s="3">
        <v>15325</v>
      </c>
      <c r="H64" s="3">
        <v>1.7307692307692299</v>
      </c>
      <c r="I64" s="3">
        <v>1.7099954722426199E-2</v>
      </c>
      <c r="J64" s="3">
        <v>0.31465728325600201</v>
      </c>
      <c r="K64" s="3">
        <v>1.7670050395392201</v>
      </c>
      <c r="L64" s="3" t="s">
        <v>4247</v>
      </c>
    </row>
    <row r="65" spans="1:12" ht="14.25">
      <c r="A65" s="3" t="s">
        <v>4248</v>
      </c>
      <c r="B65" s="3" t="s">
        <v>4249</v>
      </c>
      <c r="C65" s="3" t="s">
        <v>69</v>
      </c>
      <c r="D65" s="3">
        <v>31</v>
      </c>
      <c r="E65" s="3">
        <v>519</v>
      </c>
      <c r="F65" s="3">
        <v>613</v>
      </c>
      <c r="G65" s="3">
        <v>15325</v>
      </c>
      <c r="H65" s="3">
        <v>1.4932562620423899</v>
      </c>
      <c r="I65" s="3">
        <v>1.7218370650274799E-2</v>
      </c>
      <c r="J65" s="3">
        <v>0.31465728325600201</v>
      </c>
      <c r="K65" s="3">
        <v>1.76400794760211</v>
      </c>
      <c r="L65" s="3" t="s">
        <v>4250</v>
      </c>
    </row>
    <row r="66" spans="1:12" ht="14.25">
      <c r="A66" s="3" t="s">
        <v>4251</v>
      </c>
      <c r="B66" s="3" t="s">
        <v>4252</v>
      </c>
      <c r="C66" s="3" t="s">
        <v>69</v>
      </c>
      <c r="D66" s="3">
        <v>18</v>
      </c>
      <c r="E66" s="3">
        <v>261</v>
      </c>
      <c r="F66" s="3">
        <v>613</v>
      </c>
      <c r="G66" s="3">
        <v>15325</v>
      </c>
      <c r="H66" s="3">
        <v>1.72413793103448</v>
      </c>
      <c r="I66" s="3">
        <v>1.7709701626816399E-2</v>
      </c>
      <c r="J66" s="3">
        <v>0.31741234454217099</v>
      </c>
      <c r="K66" s="3">
        <v>1.7517887557449199</v>
      </c>
      <c r="L66" s="3" t="s">
        <v>4253</v>
      </c>
    </row>
    <row r="67" spans="1:12" ht="14.25">
      <c r="A67" s="3" t="s">
        <v>4254</v>
      </c>
      <c r="B67" s="3" t="s">
        <v>4255</v>
      </c>
      <c r="C67" s="3" t="s">
        <v>69</v>
      </c>
      <c r="D67" s="3">
        <v>10</v>
      </c>
      <c r="E67" s="3">
        <v>118</v>
      </c>
      <c r="F67" s="3">
        <v>613</v>
      </c>
      <c r="G67" s="3">
        <v>15325</v>
      </c>
      <c r="H67" s="3">
        <v>2.1186440677966099</v>
      </c>
      <c r="I67" s="3">
        <v>1.9898038722582698E-2</v>
      </c>
      <c r="J67" s="3">
        <v>0.34990513376315202</v>
      </c>
      <c r="K67" s="3">
        <v>1.70118972831072</v>
      </c>
      <c r="L67" s="3" t="s">
        <v>4256</v>
      </c>
    </row>
    <row r="68" spans="1:12" ht="14.25">
      <c r="A68" s="3" t="s">
        <v>4257</v>
      </c>
      <c r="B68" s="3" t="s">
        <v>4258</v>
      </c>
      <c r="C68" s="3" t="s">
        <v>69</v>
      </c>
      <c r="D68" s="3">
        <v>50</v>
      </c>
      <c r="E68" s="3">
        <v>936</v>
      </c>
      <c r="F68" s="3">
        <v>613</v>
      </c>
      <c r="G68" s="3">
        <v>15325</v>
      </c>
      <c r="H68" s="3">
        <v>1.3354700854700901</v>
      </c>
      <c r="I68" s="3">
        <v>2.2228517986654799E-2</v>
      </c>
      <c r="J68" s="3">
        <v>0.38364775488078301</v>
      </c>
      <c r="K68" s="3">
        <v>1.65308949149235</v>
      </c>
      <c r="L68" s="3" t="s">
        <v>4259</v>
      </c>
    </row>
    <row r="69" spans="1:12" ht="14.25">
      <c r="A69" s="3" t="s">
        <v>4260</v>
      </c>
      <c r="B69" s="3" t="s">
        <v>4261</v>
      </c>
      <c r="C69" s="3" t="s">
        <v>69</v>
      </c>
      <c r="D69" s="3">
        <v>12</v>
      </c>
      <c r="E69" s="3">
        <v>156</v>
      </c>
      <c r="F69" s="3">
        <v>613</v>
      </c>
      <c r="G69" s="3">
        <v>15325</v>
      </c>
      <c r="H69" s="3">
        <v>1.92307692307692</v>
      </c>
      <c r="I69" s="3">
        <v>2.2848132822464898E-2</v>
      </c>
      <c r="J69" s="3">
        <v>0.38717199619158699</v>
      </c>
      <c r="K69" s="3">
        <v>1.6411492852236</v>
      </c>
      <c r="L69" s="3" t="s">
        <v>4262</v>
      </c>
    </row>
    <row r="70" spans="1:12" ht="14.25">
      <c r="A70" s="3" t="s">
        <v>4263</v>
      </c>
      <c r="B70" s="3" t="s">
        <v>4264</v>
      </c>
      <c r="C70" s="3" t="s">
        <v>69</v>
      </c>
      <c r="D70" s="3">
        <v>9</v>
      </c>
      <c r="E70" s="3">
        <v>104</v>
      </c>
      <c r="F70" s="3">
        <v>613</v>
      </c>
      <c r="G70" s="3">
        <v>15325</v>
      </c>
      <c r="H70" s="3">
        <v>2.1634615384615401</v>
      </c>
      <c r="I70" s="3">
        <v>2.3426366619911199E-2</v>
      </c>
      <c r="J70" s="3">
        <v>0.38988167303137899</v>
      </c>
      <c r="K70" s="3">
        <v>1.6302950643388399</v>
      </c>
      <c r="L70" s="3" t="s">
        <v>90</v>
      </c>
    </row>
    <row r="71" spans="1:12" ht="14.25">
      <c r="A71" s="3" t="s">
        <v>4265</v>
      </c>
      <c r="B71" s="3" t="s">
        <v>4266</v>
      </c>
      <c r="C71" s="3" t="s">
        <v>69</v>
      </c>
      <c r="D71" s="3">
        <v>13</v>
      </c>
      <c r="E71" s="3">
        <v>176</v>
      </c>
      <c r="F71" s="3">
        <v>613</v>
      </c>
      <c r="G71" s="3">
        <v>15325</v>
      </c>
      <c r="H71" s="3">
        <v>1.8465909090909101</v>
      </c>
      <c r="I71" s="3">
        <v>2.4655941417143602E-2</v>
      </c>
      <c r="J71" s="3">
        <v>0.403146270189085</v>
      </c>
      <c r="K71" s="3">
        <v>1.6080784105140999</v>
      </c>
      <c r="L71" s="3" t="s">
        <v>4267</v>
      </c>
    </row>
    <row r="72" spans="1:12" ht="14.25">
      <c r="A72" s="3" t="s">
        <v>4268</v>
      </c>
      <c r="B72" s="3" t="s">
        <v>4269</v>
      </c>
      <c r="C72" s="3" t="s">
        <v>69</v>
      </c>
      <c r="D72" s="3">
        <v>87</v>
      </c>
      <c r="E72" s="3">
        <v>1777</v>
      </c>
      <c r="F72" s="3">
        <v>613</v>
      </c>
      <c r="G72" s="3">
        <v>15325</v>
      </c>
      <c r="H72" s="3">
        <v>1.22397298818233</v>
      </c>
      <c r="I72" s="3">
        <v>2.5876549818346101E-2</v>
      </c>
      <c r="J72" s="3">
        <v>0.41580938673618201</v>
      </c>
      <c r="K72" s="3">
        <v>1.5870936296548699</v>
      </c>
      <c r="L72" s="3" t="s">
        <v>4270</v>
      </c>
    </row>
    <row r="73" spans="1:12" ht="14.25">
      <c r="A73" s="3" t="s">
        <v>4271</v>
      </c>
      <c r="B73" s="3" t="s">
        <v>4272</v>
      </c>
      <c r="C73" s="3" t="s">
        <v>69</v>
      </c>
      <c r="D73" s="3">
        <v>3</v>
      </c>
      <c r="E73" s="3">
        <v>17</v>
      </c>
      <c r="F73" s="3">
        <v>613</v>
      </c>
      <c r="G73" s="3">
        <v>15325</v>
      </c>
      <c r="H73" s="3">
        <v>4.4117647058823497</v>
      </c>
      <c r="I73" s="3">
        <v>2.84993794781223E-2</v>
      </c>
      <c r="J73" s="3">
        <v>0.44269036122683297</v>
      </c>
      <c r="K73" s="3">
        <v>1.5451645958567899</v>
      </c>
      <c r="L73" s="3" t="s">
        <v>4273</v>
      </c>
    </row>
    <row r="74" spans="1:12" ht="14.25">
      <c r="A74" s="3" t="s">
        <v>4274</v>
      </c>
      <c r="B74" s="3" t="s">
        <v>4275</v>
      </c>
      <c r="C74" s="3" t="s">
        <v>69</v>
      </c>
      <c r="D74" s="3">
        <v>3</v>
      </c>
      <c r="E74" s="3">
        <v>17</v>
      </c>
      <c r="F74" s="3">
        <v>613</v>
      </c>
      <c r="G74" s="3">
        <v>15325</v>
      </c>
      <c r="H74" s="3">
        <v>4.4117647058823497</v>
      </c>
      <c r="I74" s="3">
        <v>2.84993794781223E-2</v>
      </c>
      <c r="J74" s="3">
        <v>0.44269036122683297</v>
      </c>
      <c r="K74" s="3">
        <v>1.5451645958567899</v>
      </c>
      <c r="L74" s="3" t="s">
        <v>4276</v>
      </c>
    </row>
    <row r="75" spans="1:12" ht="14.25">
      <c r="A75" s="3" t="s">
        <v>4277</v>
      </c>
      <c r="B75" s="3" t="s">
        <v>4278</v>
      </c>
      <c r="C75" s="3" t="s">
        <v>69</v>
      </c>
      <c r="D75" s="3">
        <v>8</v>
      </c>
      <c r="E75" s="3">
        <v>91</v>
      </c>
      <c r="F75" s="3">
        <v>613</v>
      </c>
      <c r="G75" s="3">
        <v>15325</v>
      </c>
      <c r="H75" s="3">
        <v>2.1978021978022002</v>
      </c>
      <c r="I75" s="3">
        <v>2.9124077895924801E-2</v>
      </c>
      <c r="J75" s="3">
        <v>0.44497771473773601</v>
      </c>
      <c r="K75" s="3">
        <v>1.53574781604493</v>
      </c>
      <c r="L75" s="3" t="s">
        <v>4279</v>
      </c>
    </row>
    <row r="76" spans="1:12" ht="14.25">
      <c r="A76" s="3" t="s">
        <v>4280</v>
      </c>
      <c r="B76" s="3" t="s">
        <v>4281</v>
      </c>
      <c r="C76" s="3" t="s">
        <v>69</v>
      </c>
      <c r="D76" s="3">
        <v>3</v>
      </c>
      <c r="E76" s="3">
        <v>18</v>
      </c>
      <c r="F76" s="3">
        <v>613</v>
      </c>
      <c r="G76" s="3">
        <v>15325</v>
      </c>
      <c r="H76" s="3">
        <v>4.1666666666666696</v>
      </c>
      <c r="I76" s="3">
        <v>3.3208024824403298E-2</v>
      </c>
      <c r="J76" s="3">
        <v>0.47615198671298298</v>
      </c>
      <c r="K76" s="3">
        <v>1.4787569549759201</v>
      </c>
      <c r="L76" s="3" t="s">
        <v>4282</v>
      </c>
    </row>
    <row r="77" spans="1:12" ht="14.25">
      <c r="A77" s="3" t="s">
        <v>4283</v>
      </c>
      <c r="B77" s="3" t="s">
        <v>4284</v>
      </c>
      <c r="C77" s="3" t="s">
        <v>69</v>
      </c>
      <c r="D77" s="3">
        <v>3</v>
      </c>
      <c r="E77" s="3">
        <v>18</v>
      </c>
      <c r="F77" s="3">
        <v>613</v>
      </c>
      <c r="G77" s="3">
        <v>15325</v>
      </c>
      <c r="H77" s="3">
        <v>4.1666666666666696</v>
      </c>
      <c r="I77" s="3">
        <v>3.3208024824403298E-2</v>
      </c>
      <c r="J77" s="3">
        <v>0.47615198671298298</v>
      </c>
      <c r="K77" s="3">
        <v>1.4787569549759201</v>
      </c>
      <c r="L77" s="3" t="s">
        <v>4285</v>
      </c>
    </row>
    <row r="78" spans="1:12" ht="14.25">
      <c r="A78" s="3" t="s">
        <v>4286</v>
      </c>
      <c r="B78" s="3" t="s">
        <v>4287</v>
      </c>
      <c r="C78" s="3" t="s">
        <v>69</v>
      </c>
      <c r="D78" s="3">
        <v>3</v>
      </c>
      <c r="E78" s="3">
        <v>18</v>
      </c>
      <c r="F78" s="3">
        <v>613</v>
      </c>
      <c r="G78" s="3">
        <v>15325</v>
      </c>
      <c r="H78" s="3">
        <v>4.1666666666666696</v>
      </c>
      <c r="I78" s="3">
        <v>3.3208024824403298E-2</v>
      </c>
      <c r="J78" s="3">
        <v>0.47615198671298298</v>
      </c>
      <c r="K78" s="3">
        <v>1.4787569549759201</v>
      </c>
      <c r="L78" s="3" t="s">
        <v>4288</v>
      </c>
    </row>
    <row r="79" spans="1:12" ht="14.25">
      <c r="A79" s="3" t="s">
        <v>4289</v>
      </c>
      <c r="B79" s="3" t="s">
        <v>4290</v>
      </c>
      <c r="C79" s="3" t="s">
        <v>69</v>
      </c>
      <c r="D79" s="3">
        <v>3</v>
      </c>
      <c r="E79" s="3">
        <v>18</v>
      </c>
      <c r="F79" s="3">
        <v>613</v>
      </c>
      <c r="G79" s="3">
        <v>15325</v>
      </c>
      <c r="H79" s="3">
        <v>4.1666666666666696</v>
      </c>
      <c r="I79" s="3">
        <v>3.3208024824403298E-2</v>
      </c>
      <c r="J79" s="3">
        <v>0.47615198671298298</v>
      </c>
      <c r="K79" s="3">
        <v>1.4787569549759201</v>
      </c>
      <c r="L79" s="3" t="s">
        <v>4291</v>
      </c>
    </row>
    <row r="80" spans="1:12" ht="14.25">
      <c r="A80" s="3" t="s">
        <v>4292</v>
      </c>
      <c r="B80" s="3" t="s">
        <v>4293</v>
      </c>
      <c r="C80" s="3" t="s">
        <v>69</v>
      </c>
      <c r="D80" s="3">
        <v>15</v>
      </c>
      <c r="E80" s="3">
        <v>223</v>
      </c>
      <c r="F80" s="3">
        <v>613</v>
      </c>
      <c r="G80" s="3">
        <v>15325</v>
      </c>
      <c r="H80" s="3">
        <v>1.6816143497757801</v>
      </c>
      <c r="I80" s="3">
        <v>3.4677342731456999E-2</v>
      </c>
      <c r="J80" s="3">
        <v>0.48968611251087801</v>
      </c>
      <c r="K80" s="3">
        <v>1.4599541892027501</v>
      </c>
      <c r="L80" s="3" t="s">
        <v>4294</v>
      </c>
    </row>
    <row r="81" spans="1:12" ht="14.25">
      <c r="A81" s="3" t="s">
        <v>4295</v>
      </c>
      <c r="B81" s="3" t="s">
        <v>4296</v>
      </c>
      <c r="C81" s="3" t="s">
        <v>69</v>
      </c>
      <c r="D81" s="3">
        <v>3</v>
      </c>
      <c r="E81" s="3">
        <v>19</v>
      </c>
      <c r="F81" s="3">
        <v>613</v>
      </c>
      <c r="G81" s="3">
        <v>15325</v>
      </c>
      <c r="H81" s="3">
        <v>3.9473684210526301</v>
      </c>
      <c r="I81" s="3">
        <v>3.8294150827936198E-2</v>
      </c>
      <c r="J81" s="3">
        <v>0.50935456676010604</v>
      </c>
      <c r="K81" s="3">
        <v>1.4168675565051401</v>
      </c>
      <c r="L81" s="3" t="s">
        <v>4297</v>
      </c>
    </row>
    <row r="82" spans="1:12" ht="14.25">
      <c r="A82" s="3" t="s">
        <v>4298</v>
      </c>
      <c r="B82" s="3" t="s">
        <v>4299</v>
      </c>
      <c r="C82" s="3" t="s">
        <v>69</v>
      </c>
      <c r="D82" s="3">
        <v>3</v>
      </c>
      <c r="E82" s="3">
        <v>19</v>
      </c>
      <c r="F82" s="3">
        <v>613</v>
      </c>
      <c r="G82" s="3">
        <v>15325</v>
      </c>
      <c r="H82" s="3">
        <v>3.9473684210526301</v>
      </c>
      <c r="I82" s="3">
        <v>3.8294150827936198E-2</v>
      </c>
      <c r="J82" s="3">
        <v>0.50935456676010604</v>
      </c>
      <c r="K82" s="3">
        <v>1.4168675565051401</v>
      </c>
      <c r="L82" s="3" t="s">
        <v>4300</v>
      </c>
    </row>
    <row r="83" spans="1:12" ht="14.25">
      <c r="A83" s="3" t="s">
        <v>4301</v>
      </c>
      <c r="B83" s="3" t="s">
        <v>4302</v>
      </c>
      <c r="C83" s="3" t="s">
        <v>69</v>
      </c>
      <c r="D83" s="3">
        <v>3</v>
      </c>
      <c r="E83" s="3">
        <v>19</v>
      </c>
      <c r="F83" s="3">
        <v>613</v>
      </c>
      <c r="G83" s="3">
        <v>15325</v>
      </c>
      <c r="H83" s="3">
        <v>3.9473684210526301</v>
      </c>
      <c r="I83" s="3">
        <v>3.8294150827936198E-2</v>
      </c>
      <c r="J83" s="3">
        <v>0.50935456676010604</v>
      </c>
      <c r="K83" s="3">
        <v>1.4168675565051401</v>
      </c>
      <c r="L83" s="3" t="s">
        <v>4303</v>
      </c>
    </row>
    <row r="84" spans="1:12" ht="14.25">
      <c r="A84" s="3" t="s">
        <v>4304</v>
      </c>
      <c r="B84" s="3" t="s">
        <v>4305</v>
      </c>
      <c r="C84" s="3" t="s">
        <v>69</v>
      </c>
      <c r="D84" s="3">
        <v>3</v>
      </c>
      <c r="E84" s="3">
        <v>19</v>
      </c>
      <c r="F84" s="3">
        <v>613</v>
      </c>
      <c r="G84" s="3">
        <v>15325</v>
      </c>
      <c r="H84" s="3">
        <v>3.9473684210526301</v>
      </c>
      <c r="I84" s="3">
        <v>3.8294150827936198E-2</v>
      </c>
      <c r="J84" s="3">
        <v>0.50935456676010604</v>
      </c>
      <c r="K84" s="3">
        <v>1.4168675565051401</v>
      </c>
      <c r="L84" s="3" t="s">
        <v>4306</v>
      </c>
    </row>
    <row r="85" spans="1:12" ht="14.25">
      <c r="A85" s="3" t="s">
        <v>4307</v>
      </c>
      <c r="B85" s="3" t="s">
        <v>4308</v>
      </c>
      <c r="C85" s="3" t="s">
        <v>69</v>
      </c>
      <c r="D85" s="3">
        <v>5</v>
      </c>
      <c r="E85" s="3">
        <v>47</v>
      </c>
      <c r="F85" s="3">
        <v>613</v>
      </c>
      <c r="G85" s="3">
        <v>15325</v>
      </c>
      <c r="H85" s="3">
        <v>2.6595744680851099</v>
      </c>
      <c r="I85" s="3">
        <v>3.8802762060051003E-2</v>
      </c>
      <c r="J85" s="3">
        <v>0.50935456676010604</v>
      </c>
      <c r="K85" s="3">
        <v>1.41113735933505</v>
      </c>
      <c r="L85" s="3" t="s">
        <v>4309</v>
      </c>
    </row>
    <row r="86" spans="1:12" ht="14.25">
      <c r="A86" s="3" t="s">
        <v>4310</v>
      </c>
      <c r="B86" s="3" t="s">
        <v>4311</v>
      </c>
      <c r="C86" s="3" t="s">
        <v>69</v>
      </c>
      <c r="D86" s="3">
        <v>6</v>
      </c>
      <c r="E86" s="3">
        <v>63</v>
      </c>
      <c r="F86" s="3">
        <v>613</v>
      </c>
      <c r="G86" s="3">
        <v>15325</v>
      </c>
      <c r="H86" s="3">
        <v>2.38095238095238</v>
      </c>
      <c r="I86" s="3">
        <v>3.9607950164678302E-2</v>
      </c>
      <c r="J86" s="3">
        <v>0.51270291046500205</v>
      </c>
      <c r="K86" s="3">
        <v>1.4022176331121101</v>
      </c>
      <c r="L86" s="3" t="s">
        <v>4312</v>
      </c>
    </row>
    <row r="87" spans="1:12" ht="14.25">
      <c r="A87" s="3" t="s">
        <v>4313</v>
      </c>
      <c r="B87" s="3" t="s">
        <v>4314</v>
      </c>
      <c r="C87" s="3" t="s">
        <v>69</v>
      </c>
      <c r="D87" s="3">
        <v>107</v>
      </c>
      <c r="E87" s="3">
        <v>2288</v>
      </c>
      <c r="F87" s="3">
        <v>613</v>
      </c>
      <c r="G87" s="3">
        <v>15325</v>
      </c>
      <c r="H87" s="3">
        <v>1.16914335664336</v>
      </c>
      <c r="I87" s="3">
        <v>4.3643305361745099E-2</v>
      </c>
      <c r="J87" s="3">
        <v>0.55719946023488298</v>
      </c>
      <c r="K87" s="3">
        <v>1.3600823651871399</v>
      </c>
      <c r="L87" s="3" t="s">
        <v>4315</v>
      </c>
    </row>
    <row r="88" spans="1:12" ht="14.25">
      <c r="A88" s="3" t="s">
        <v>4316</v>
      </c>
      <c r="B88" s="3" t="s">
        <v>4317</v>
      </c>
      <c r="C88" s="3" t="s">
        <v>69</v>
      </c>
      <c r="D88" s="3">
        <v>44</v>
      </c>
      <c r="E88" s="3">
        <v>846</v>
      </c>
      <c r="F88" s="3">
        <v>613</v>
      </c>
      <c r="G88" s="3">
        <v>15325</v>
      </c>
      <c r="H88" s="3">
        <v>1.3002364066193901</v>
      </c>
      <c r="I88" s="3">
        <v>4.4554942073579601E-2</v>
      </c>
      <c r="J88" s="3">
        <v>0.56115143260238098</v>
      </c>
      <c r="K88" s="3">
        <v>1.35110411662722</v>
      </c>
      <c r="L88" s="3" t="s">
        <v>4318</v>
      </c>
    </row>
    <row r="89" spans="1:12" ht="14.25">
      <c r="A89" s="3" t="s">
        <v>4319</v>
      </c>
      <c r="B89" s="3" t="s">
        <v>4320</v>
      </c>
      <c r="C89" s="3" t="s">
        <v>69</v>
      </c>
      <c r="D89" s="3">
        <v>6</v>
      </c>
      <c r="E89" s="3">
        <v>66</v>
      </c>
      <c r="F89" s="3">
        <v>613</v>
      </c>
      <c r="G89" s="3">
        <v>15325</v>
      </c>
      <c r="H89" s="3">
        <v>2.2727272727272698</v>
      </c>
      <c r="I89" s="3">
        <v>4.7993533521314503E-2</v>
      </c>
      <c r="J89" s="3">
        <v>0.59639964322486805</v>
      </c>
      <c r="K89" s="3">
        <v>1.31881727398266</v>
      </c>
      <c r="L89" s="3" t="s">
        <v>4321</v>
      </c>
    </row>
    <row r="90" spans="1:12" ht="14.25">
      <c r="A90" s="3" t="s">
        <v>4322</v>
      </c>
      <c r="B90" s="3" t="s">
        <v>4323</v>
      </c>
      <c r="C90" s="3" t="s">
        <v>69</v>
      </c>
      <c r="D90" s="3">
        <v>48</v>
      </c>
      <c r="E90" s="3">
        <v>942</v>
      </c>
      <c r="F90" s="3">
        <v>613</v>
      </c>
      <c r="G90" s="3">
        <v>15325</v>
      </c>
      <c r="H90" s="3">
        <v>1.2738853503184699</v>
      </c>
      <c r="I90" s="3">
        <v>4.9650617489218E-2</v>
      </c>
      <c r="J90" s="3">
        <v>0.60887336184146301</v>
      </c>
      <c r="K90" s="3">
        <v>1.3040753459502201</v>
      </c>
      <c r="L90" s="3" t="s">
        <v>4324</v>
      </c>
    </row>
  </sheetData>
  <mergeCells count="12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A13" sqref="A1:XFD1048576"/>
    </sheetView>
  </sheetViews>
  <sheetFormatPr defaultRowHeight="13.5"/>
  <cols>
    <col min="1" max="1" width="9" style="2"/>
    <col min="2" max="2" width="26.875" style="2" customWidth="1"/>
    <col min="3" max="16384" width="9" style="2"/>
  </cols>
  <sheetData>
    <row r="1" spans="1:11" ht="14.25">
      <c r="A1" s="9" t="s">
        <v>97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4.25">
      <c r="A2" s="9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4.25">
      <c r="A3" s="9" t="s">
        <v>99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4.25">
      <c r="A4" s="9" t="s">
        <v>100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4.25">
      <c r="A5" s="9" t="s">
        <v>101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4.25">
      <c r="A6" s="9" t="s">
        <v>102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4.25">
      <c r="A7" s="9" t="s">
        <v>103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4.25">
      <c r="A8" s="9" t="s">
        <v>104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4.25">
      <c r="A9" s="9" t="s">
        <v>105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4.25">
      <c r="A10" s="9" t="s">
        <v>106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4.25">
      <c r="A11" s="9" t="s">
        <v>107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4.25">
      <c r="A12" s="9" t="s">
        <v>108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4" spans="1:11" ht="14.25">
      <c r="A14" s="4" t="s">
        <v>109</v>
      </c>
      <c r="B14" s="4" t="s">
        <v>110</v>
      </c>
      <c r="C14" s="4" t="s">
        <v>111</v>
      </c>
      <c r="D14" s="4" t="s">
        <v>112</v>
      </c>
      <c r="E14" s="4" t="s">
        <v>113</v>
      </c>
      <c r="F14" s="4" t="s">
        <v>114</v>
      </c>
      <c r="G14" s="4" t="s">
        <v>3</v>
      </c>
      <c r="H14" s="4" t="s">
        <v>115</v>
      </c>
      <c r="I14" s="4" t="s">
        <v>9</v>
      </c>
      <c r="J14" s="4" t="s">
        <v>116</v>
      </c>
      <c r="K14" s="4" t="s">
        <v>117</v>
      </c>
    </row>
    <row r="15" spans="1:11" ht="14.25">
      <c r="A15" s="5" t="s">
        <v>118</v>
      </c>
      <c r="B15" s="5" t="s">
        <v>119</v>
      </c>
      <c r="C15" s="5" t="s">
        <v>120</v>
      </c>
      <c r="D15" s="5">
        <v>1.5742370000000002E-5</v>
      </c>
      <c r="E15" s="5">
        <v>16</v>
      </c>
      <c r="F15" s="5">
        <v>250</v>
      </c>
      <c r="G15" s="5">
        <v>127</v>
      </c>
      <c r="H15" s="5">
        <v>6756</v>
      </c>
      <c r="I15" s="5">
        <v>4.4236070000000004E-3</v>
      </c>
      <c r="J15" s="5">
        <v>4.8029299999999999</v>
      </c>
      <c r="K15" s="5" t="s">
        <v>121</v>
      </c>
    </row>
    <row r="16" spans="1:11" ht="14.25">
      <c r="A16" s="5" t="s">
        <v>122</v>
      </c>
      <c r="B16" s="5" t="s">
        <v>123</v>
      </c>
      <c r="C16" s="5" t="s">
        <v>124</v>
      </c>
      <c r="D16" s="5">
        <v>8.6887150000000007E-5</v>
      </c>
      <c r="E16" s="5">
        <v>14</v>
      </c>
      <c r="F16" s="5">
        <v>250</v>
      </c>
      <c r="G16" s="5">
        <v>116</v>
      </c>
      <c r="H16" s="5">
        <v>6756</v>
      </c>
      <c r="I16" s="5">
        <v>1.2207640000000001E-2</v>
      </c>
      <c r="J16" s="5">
        <v>4.0610439999999999</v>
      </c>
      <c r="K16" s="5" t="s">
        <v>125</v>
      </c>
    </row>
    <row r="17" spans="1:11" ht="14.25">
      <c r="A17" s="5" t="s">
        <v>126</v>
      </c>
      <c r="B17" s="5" t="s">
        <v>127</v>
      </c>
      <c r="C17" s="5" t="s">
        <v>128</v>
      </c>
      <c r="D17" s="5">
        <v>3.3126029999999999E-4</v>
      </c>
      <c r="E17" s="5">
        <v>11</v>
      </c>
      <c r="F17" s="5">
        <v>250</v>
      </c>
      <c r="G17" s="5">
        <v>87</v>
      </c>
      <c r="H17" s="5">
        <v>6756</v>
      </c>
      <c r="I17" s="5">
        <v>3.1028049999999998E-2</v>
      </c>
      <c r="J17" s="5">
        <v>3.4798309999999999</v>
      </c>
      <c r="K17" s="5" t="s">
        <v>129</v>
      </c>
    </row>
    <row r="18" spans="1:11" ht="14.25">
      <c r="A18" s="5" t="s">
        <v>130</v>
      </c>
      <c r="B18" s="5" t="s">
        <v>131</v>
      </c>
      <c r="C18" s="5" t="s">
        <v>132</v>
      </c>
      <c r="D18" s="5">
        <v>9.6157019999999998E-4</v>
      </c>
      <c r="E18" s="5">
        <v>18</v>
      </c>
      <c r="F18" s="5">
        <v>250</v>
      </c>
      <c r="G18" s="5">
        <v>215</v>
      </c>
      <c r="H18" s="5">
        <v>6756</v>
      </c>
      <c r="I18" s="5">
        <v>6.7550299999999994E-2</v>
      </c>
      <c r="J18" s="5">
        <v>3.0170189999999999</v>
      </c>
      <c r="K18" s="5" t="s">
        <v>133</v>
      </c>
    </row>
    <row r="19" spans="1:11" ht="14.25">
      <c r="A19" s="5" t="s">
        <v>134</v>
      </c>
      <c r="B19" s="5" t="s">
        <v>135</v>
      </c>
      <c r="C19" s="5" t="s">
        <v>136</v>
      </c>
      <c r="D19" s="5">
        <v>3.439007E-3</v>
      </c>
      <c r="E19" s="5">
        <v>14</v>
      </c>
      <c r="F19" s="5">
        <v>250</v>
      </c>
      <c r="G19" s="5">
        <v>167</v>
      </c>
      <c r="H19" s="5">
        <v>6756</v>
      </c>
      <c r="I19" s="5">
        <v>0.19327220000000001</v>
      </c>
      <c r="J19" s="5">
        <v>2.4635669999999998</v>
      </c>
      <c r="K19" s="5" t="s">
        <v>137</v>
      </c>
    </row>
    <row r="20" spans="1:11" ht="14.25">
      <c r="A20" s="5" t="s">
        <v>138</v>
      </c>
      <c r="B20" s="5" t="s">
        <v>139</v>
      </c>
      <c r="C20" s="5" t="s">
        <v>140</v>
      </c>
      <c r="D20" s="5">
        <v>4.3023929999999998E-3</v>
      </c>
      <c r="E20" s="5">
        <v>7</v>
      </c>
      <c r="F20" s="5">
        <v>250</v>
      </c>
      <c r="G20" s="5">
        <v>56</v>
      </c>
      <c r="H20" s="5">
        <v>6756</v>
      </c>
      <c r="I20" s="5">
        <v>0.20149540000000002</v>
      </c>
      <c r="J20" s="5">
        <v>2.3662900000000002</v>
      </c>
      <c r="K20" s="5" t="s">
        <v>141</v>
      </c>
    </row>
    <row r="21" spans="1:11" ht="14.25">
      <c r="A21" s="5" t="s">
        <v>142</v>
      </c>
      <c r="B21" s="5" t="s">
        <v>143</v>
      </c>
      <c r="C21" s="5" t="s">
        <v>144</v>
      </c>
      <c r="D21" s="5">
        <v>5.8184810000000003E-3</v>
      </c>
      <c r="E21" s="5">
        <v>9</v>
      </c>
      <c r="F21" s="5">
        <v>250</v>
      </c>
      <c r="G21" s="5">
        <v>90</v>
      </c>
      <c r="H21" s="5">
        <v>6756</v>
      </c>
      <c r="I21" s="5">
        <v>0.23357050000000001</v>
      </c>
      <c r="J21" s="5">
        <v>2.2351900000000002</v>
      </c>
      <c r="K21" s="5" t="s">
        <v>145</v>
      </c>
    </row>
    <row r="22" spans="1:11" ht="14.25">
      <c r="A22" s="5" t="s">
        <v>146</v>
      </c>
      <c r="B22" s="5" t="s">
        <v>147</v>
      </c>
      <c r="C22" s="5" t="s">
        <v>148</v>
      </c>
      <c r="D22" s="5">
        <v>7.2012780000000002E-3</v>
      </c>
      <c r="E22" s="5">
        <v>9</v>
      </c>
      <c r="F22" s="5">
        <v>250</v>
      </c>
      <c r="G22" s="5">
        <v>93</v>
      </c>
      <c r="H22" s="5">
        <v>6756</v>
      </c>
      <c r="I22" s="5">
        <v>0.25294490000000003</v>
      </c>
      <c r="J22" s="5">
        <v>2.1425900000000002</v>
      </c>
      <c r="K22" s="5" t="s">
        <v>149</v>
      </c>
    </row>
    <row r="23" spans="1:11" ht="14.25">
      <c r="A23" s="5" t="s">
        <v>150</v>
      </c>
      <c r="B23" s="5" t="s">
        <v>151</v>
      </c>
      <c r="C23" s="5" t="s">
        <v>152</v>
      </c>
      <c r="D23" s="5">
        <v>9.8135339999999988E-3</v>
      </c>
      <c r="E23" s="5">
        <v>8</v>
      </c>
      <c r="F23" s="5">
        <v>250</v>
      </c>
      <c r="G23" s="5">
        <v>81</v>
      </c>
      <c r="H23" s="5">
        <v>6756</v>
      </c>
      <c r="I23" s="5">
        <v>0.29576710000000001</v>
      </c>
      <c r="J23" s="5">
        <v>2.008175</v>
      </c>
      <c r="K23" s="5" t="s">
        <v>153</v>
      </c>
    </row>
    <row r="24" spans="1:11" ht="14.25">
      <c r="A24" s="5" t="s">
        <v>154</v>
      </c>
      <c r="B24" s="5" t="s">
        <v>155</v>
      </c>
      <c r="C24" s="5" t="s">
        <v>156</v>
      </c>
      <c r="D24" s="5">
        <v>1.236728E-2</v>
      </c>
      <c r="E24" s="5">
        <v>11</v>
      </c>
      <c r="F24" s="5">
        <v>250</v>
      </c>
      <c r="G24" s="5">
        <v>137</v>
      </c>
      <c r="H24" s="5">
        <v>6756</v>
      </c>
      <c r="I24" s="5">
        <v>0.29576710000000001</v>
      </c>
      <c r="J24" s="5">
        <v>1.907726</v>
      </c>
      <c r="K24" s="5" t="s">
        <v>157</v>
      </c>
    </row>
    <row r="25" spans="1:11" ht="14.25">
      <c r="A25" s="5" t="s">
        <v>4325</v>
      </c>
      <c r="B25" s="5" t="s">
        <v>4326</v>
      </c>
      <c r="C25" s="5" t="s">
        <v>4327</v>
      </c>
      <c r="D25" s="5">
        <v>1.2425240000000001E-2</v>
      </c>
      <c r="E25" s="5">
        <v>10</v>
      </c>
      <c r="F25" s="5">
        <v>250</v>
      </c>
      <c r="G25" s="5">
        <v>119</v>
      </c>
      <c r="H25" s="5">
        <v>6756</v>
      </c>
      <c r="I25" s="5">
        <v>0.29576710000000001</v>
      </c>
      <c r="J25" s="5">
        <v>1.9056950000000001</v>
      </c>
      <c r="K25" s="5" t="s">
        <v>4328</v>
      </c>
    </row>
    <row r="26" spans="1:11" ht="14.25">
      <c r="A26" s="5" t="s">
        <v>4329</v>
      </c>
      <c r="B26" s="5" t="s">
        <v>4330</v>
      </c>
      <c r="C26" s="5" t="s">
        <v>4331</v>
      </c>
      <c r="D26" s="5">
        <v>1.3224130000000001E-2</v>
      </c>
      <c r="E26" s="5">
        <v>19</v>
      </c>
      <c r="F26" s="5">
        <v>250</v>
      </c>
      <c r="G26" s="5">
        <v>296</v>
      </c>
      <c r="H26" s="5">
        <v>6756</v>
      </c>
      <c r="I26" s="5">
        <v>0.29576710000000001</v>
      </c>
      <c r="J26" s="5">
        <v>1.878633</v>
      </c>
      <c r="K26" s="5" t="s">
        <v>4332</v>
      </c>
    </row>
    <row r="27" spans="1:11" ht="14.25">
      <c r="A27" s="5" t="s">
        <v>4333</v>
      </c>
      <c r="B27" s="5" t="s">
        <v>4334</v>
      </c>
      <c r="C27" s="5" t="s">
        <v>4335</v>
      </c>
      <c r="D27" s="5">
        <v>1.368318E-2</v>
      </c>
      <c r="E27" s="5">
        <v>11</v>
      </c>
      <c r="F27" s="5">
        <v>250</v>
      </c>
      <c r="G27" s="5">
        <v>139</v>
      </c>
      <c r="H27" s="5">
        <v>6756</v>
      </c>
      <c r="I27" s="5">
        <v>0.29576710000000001</v>
      </c>
      <c r="J27" s="5">
        <v>1.8638129999999999</v>
      </c>
      <c r="K27" s="5" t="s">
        <v>4336</v>
      </c>
    </row>
    <row r="28" spans="1:11" ht="14.25">
      <c r="A28" s="5" t="s">
        <v>4337</v>
      </c>
      <c r="B28" s="5" t="s">
        <v>4338</v>
      </c>
      <c r="C28" s="5" t="s">
        <v>4339</v>
      </c>
      <c r="D28" s="5">
        <v>1.6610180000000002E-2</v>
      </c>
      <c r="E28" s="5">
        <v>7</v>
      </c>
      <c r="F28" s="5">
        <v>250</v>
      </c>
      <c r="G28" s="5">
        <v>72</v>
      </c>
      <c r="H28" s="5">
        <v>6756</v>
      </c>
      <c r="I28" s="5">
        <v>0.33339009999999997</v>
      </c>
      <c r="J28" s="5">
        <v>1.7796259999999999</v>
      </c>
      <c r="K28" s="5" t="s">
        <v>4340</v>
      </c>
    </row>
    <row r="29" spans="1:11" ht="14.25">
      <c r="A29" s="5" t="s">
        <v>4341</v>
      </c>
      <c r="B29" s="5" t="s">
        <v>4342</v>
      </c>
      <c r="C29" s="5" t="s">
        <v>4343</v>
      </c>
      <c r="D29" s="5">
        <v>1.907377E-2</v>
      </c>
      <c r="E29" s="5">
        <v>7</v>
      </c>
      <c r="F29" s="5">
        <v>250</v>
      </c>
      <c r="G29" s="5">
        <v>74</v>
      </c>
      <c r="H29" s="5">
        <v>6756</v>
      </c>
      <c r="I29" s="5">
        <v>0.3371498</v>
      </c>
      <c r="J29" s="5">
        <v>1.7195640000000001</v>
      </c>
      <c r="K29" s="5" t="s">
        <v>4344</v>
      </c>
    </row>
    <row r="30" spans="1:11" ht="14.25">
      <c r="A30" s="5" t="s">
        <v>4345</v>
      </c>
      <c r="B30" s="5" t="s">
        <v>4346</v>
      </c>
      <c r="C30" s="5" t="s">
        <v>4347</v>
      </c>
      <c r="D30" s="5">
        <v>1.9364020000000003E-2</v>
      </c>
      <c r="E30" s="5">
        <v>15</v>
      </c>
      <c r="F30" s="5">
        <v>250</v>
      </c>
      <c r="G30" s="5">
        <v>225</v>
      </c>
      <c r="H30" s="5">
        <v>6756</v>
      </c>
      <c r="I30" s="5">
        <v>0.3371498</v>
      </c>
      <c r="J30" s="5">
        <v>1.713004</v>
      </c>
      <c r="K30" s="5" t="s">
        <v>4348</v>
      </c>
    </row>
    <row r="31" spans="1:11" ht="14.25">
      <c r="A31" s="5" t="s">
        <v>4349</v>
      </c>
      <c r="B31" s="5" t="s">
        <v>4350</v>
      </c>
      <c r="C31" s="5" t="s">
        <v>4351</v>
      </c>
      <c r="D31" s="5">
        <v>2.0396959999999999E-2</v>
      </c>
      <c r="E31" s="5">
        <v>7</v>
      </c>
      <c r="F31" s="5">
        <v>250</v>
      </c>
      <c r="G31" s="5">
        <v>75</v>
      </c>
      <c r="H31" s="5">
        <v>6756</v>
      </c>
      <c r="I31" s="5">
        <v>0.3371498</v>
      </c>
      <c r="J31" s="5">
        <v>1.690434</v>
      </c>
      <c r="K31" s="5" t="s">
        <v>4352</v>
      </c>
    </row>
    <row r="32" spans="1:11" ht="14.25">
      <c r="A32" s="5" t="s">
        <v>4353</v>
      </c>
      <c r="B32" s="5" t="s">
        <v>4354</v>
      </c>
      <c r="C32" s="5" t="s">
        <v>4355</v>
      </c>
      <c r="D32" s="5">
        <v>2.268067E-2</v>
      </c>
      <c r="E32" s="5">
        <v>13</v>
      </c>
      <c r="F32" s="5">
        <v>250</v>
      </c>
      <c r="G32" s="5">
        <v>189</v>
      </c>
      <c r="H32" s="5">
        <v>6756</v>
      </c>
      <c r="I32" s="5">
        <v>0.33717249999999999</v>
      </c>
      <c r="J32" s="5">
        <v>1.644344</v>
      </c>
      <c r="K32" s="5" t="s">
        <v>4356</v>
      </c>
    </row>
    <row r="33" spans="1:11" ht="14.25">
      <c r="A33" s="5" t="s">
        <v>4357</v>
      </c>
      <c r="B33" s="5" t="s">
        <v>4358</v>
      </c>
      <c r="C33" s="5" t="s">
        <v>4359</v>
      </c>
      <c r="D33" s="5">
        <v>2.2798140000000001E-2</v>
      </c>
      <c r="E33" s="5">
        <v>6</v>
      </c>
      <c r="F33" s="5">
        <v>250</v>
      </c>
      <c r="G33" s="5">
        <v>60</v>
      </c>
      <c r="H33" s="5">
        <v>6756</v>
      </c>
      <c r="I33" s="5">
        <v>0.33717249999999999</v>
      </c>
      <c r="J33" s="5">
        <v>1.642101</v>
      </c>
      <c r="K33" s="5" t="s">
        <v>4360</v>
      </c>
    </row>
    <row r="34" spans="1:11" ht="14.25">
      <c r="A34" s="5" t="s">
        <v>4361</v>
      </c>
      <c r="B34" s="5" t="s">
        <v>4362</v>
      </c>
      <c r="C34" s="5" t="s">
        <v>4363</v>
      </c>
      <c r="D34" s="5">
        <v>2.610409E-2</v>
      </c>
      <c r="E34" s="5">
        <v>14</v>
      </c>
      <c r="F34" s="5">
        <v>250</v>
      </c>
      <c r="G34" s="5">
        <v>213</v>
      </c>
      <c r="H34" s="5">
        <v>6756</v>
      </c>
      <c r="I34" s="5">
        <v>0.36676249999999999</v>
      </c>
      <c r="J34" s="5">
        <v>1.583291</v>
      </c>
      <c r="K34" s="5" t="s">
        <v>4364</v>
      </c>
    </row>
    <row r="35" spans="1:11" ht="14.25">
      <c r="A35" s="5" t="s">
        <v>4365</v>
      </c>
      <c r="B35" s="5" t="s">
        <v>4366</v>
      </c>
      <c r="C35" s="5" t="s">
        <v>4367</v>
      </c>
      <c r="D35" s="5">
        <v>2.837083E-2</v>
      </c>
      <c r="E35" s="5">
        <v>16</v>
      </c>
      <c r="F35" s="5">
        <v>250</v>
      </c>
      <c r="G35" s="5">
        <v>257</v>
      </c>
      <c r="H35" s="5">
        <v>6756</v>
      </c>
      <c r="I35" s="5">
        <v>0.37962869999999999</v>
      </c>
      <c r="J35" s="5">
        <v>1.5471279999999998</v>
      </c>
      <c r="K35" s="5" t="s">
        <v>4368</v>
      </c>
    </row>
    <row r="36" spans="1:11" ht="14.25">
      <c r="A36" s="5" t="s">
        <v>4369</v>
      </c>
      <c r="B36" s="5" t="s">
        <v>4370</v>
      </c>
      <c r="C36" s="5" t="s">
        <v>4371</v>
      </c>
      <c r="D36" s="5">
        <v>3.5775309999999998E-2</v>
      </c>
      <c r="E36" s="5">
        <v>10</v>
      </c>
      <c r="F36" s="5">
        <v>250</v>
      </c>
      <c r="G36" s="5">
        <v>141</v>
      </c>
      <c r="H36" s="5">
        <v>6756</v>
      </c>
      <c r="I36" s="5">
        <v>0.44514180000000003</v>
      </c>
      <c r="J36" s="5">
        <v>1.4464170000000001</v>
      </c>
      <c r="K36" s="5" t="s">
        <v>4372</v>
      </c>
    </row>
    <row r="37" spans="1:11" ht="14.25">
      <c r="A37" s="5" t="s">
        <v>4373</v>
      </c>
      <c r="B37" s="5" t="s">
        <v>4374</v>
      </c>
      <c r="C37" s="5" t="s">
        <v>4375</v>
      </c>
      <c r="D37" s="5">
        <v>3.6435089999999996E-2</v>
      </c>
      <c r="E37" s="5">
        <v>8</v>
      </c>
      <c r="F37" s="5">
        <v>250</v>
      </c>
      <c r="G37" s="5">
        <v>103</v>
      </c>
      <c r="H37" s="5">
        <v>6756</v>
      </c>
      <c r="I37" s="5">
        <v>0.44514180000000003</v>
      </c>
      <c r="J37" s="5">
        <v>1.43848</v>
      </c>
      <c r="K37" s="5" t="s">
        <v>4376</v>
      </c>
    </row>
    <row r="38" spans="1:11" ht="14.25">
      <c r="A38" s="5" t="s">
        <v>4377</v>
      </c>
      <c r="B38" s="5" t="s">
        <v>4378</v>
      </c>
      <c r="C38" s="5" t="s">
        <v>4379</v>
      </c>
      <c r="D38" s="5">
        <v>4.1534359999999999E-2</v>
      </c>
      <c r="E38" s="5">
        <v>14</v>
      </c>
      <c r="F38" s="5">
        <v>250</v>
      </c>
      <c r="G38" s="5">
        <v>227</v>
      </c>
      <c r="H38" s="5">
        <v>6756</v>
      </c>
      <c r="I38" s="5">
        <v>0.45575300000000002</v>
      </c>
      <c r="J38" s="5">
        <v>1.3815919999999999</v>
      </c>
      <c r="K38" s="5" t="s">
        <v>4380</v>
      </c>
    </row>
    <row r="39" spans="1:11" ht="14.25">
      <c r="A39" s="5" t="s">
        <v>4381</v>
      </c>
      <c r="B39" s="5" t="s">
        <v>4382</v>
      </c>
      <c r="C39" s="5" t="s">
        <v>4383</v>
      </c>
      <c r="D39" s="5">
        <v>4.1563509999999998E-2</v>
      </c>
      <c r="E39" s="5">
        <v>13</v>
      </c>
      <c r="F39" s="5">
        <v>250</v>
      </c>
      <c r="G39" s="5">
        <v>206</v>
      </c>
      <c r="H39" s="5">
        <v>6756</v>
      </c>
      <c r="I39" s="5">
        <v>0.45575300000000002</v>
      </c>
      <c r="J39" s="5">
        <v>1.3812880000000001</v>
      </c>
      <c r="K39" s="5" t="s">
        <v>4384</v>
      </c>
    </row>
    <row r="40" spans="1:11" ht="14.25">
      <c r="A40" s="5" t="s">
        <v>4385</v>
      </c>
      <c r="B40" s="5" t="s">
        <v>4386</v>
      </c>
      <c r="C40" s="5" t="s">
        <v>4387</v>
      </c>
      <c r="D40" s="5">
        <v>4.2169310000000002E-2</v>
      </c>
      <c r="E40" s="5">
        <v>5</v>
      </c>
      <c r="F40" s="5">
        <v>250</v>
      </c>
      <c r="G40" s="5">
        <v>52</v>
      </c>
      <c r="H40" s="5">
        <v>6756</v>
      </c>
      <c r="I40" s="5">
        <v>0.45575300000000002</v>
      </c>
      <c r="J40" s="5">
        <v>1.375003</v>
      </c>
      <c r="K40" s="5" t="s">
        <v>4388</v>
      </c>
    </row>
    <row r="41" spans="1:11" ht="14.25">
      <c r="A41" s="5" t="s">
        <v>4389</v>
      </c>
      <c r="B41" s="5" t="s">
        <v>4390</v>
      </c>
      <c r="C41" s="5" t="s">
        <v>4391</v>
      </c>
      <c r="D41" s="5">
        <v>4.4140980000000003E-2</v>
      </c>
      <c r="E41" s="5">
        <v>6</v>
      </c>
      <c r="F41" s="5">
        <v>250</v>
      </c>
      <c r="G41" s="5">
        <v>70</v>
      </c>
      <c r="H41" s="5">
        <v>6756</v>
      </c>
      <c r="I41" s="5">
        <v>0.4593932</v>
      </c>
      <c r="J41" s="5">
        <v>1.3551579999999999</v>
      </c>
      <c r="K41" s="5" t="s">
        <v>4392</v>
      </c>
    </row>
  </sheetData>
  <mergeCells count="12">
    <mergeCell ref="A12:K12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</mergeCells>
  <phoneticPr fontId="1" type="noConversion"/>
  <hyperlinks>
    <hyperlink ref="C15" r:id="rId1"/>
    <hyperlink ref="C16" r:id="rId2"/>
    <hyperlink ref="C17" r:id="rId3"/>
    <hyperlink ref="C18" r:id="rId4"/>
    <hyperlink ref="C19" r:id="rId5"/>
    <hyperlink ref="C20" r:id="rId6"/>
    <hyperlink ref="C21" r:id="rId7"/>
    <hyperlink ref="C22" r:id="rId8"/>
    <hyperlink ref="C23" r:id="rId9"/>
    <hyperlink ref="C24" r:id="rId10"/>
    <hyperlink ref="C25" r:id="rId11"/>
    <hyperlink ref="C26" r:id="rId12"/>
    <hyperlink ref="C27" r:id="rId13"/>
    <hyperlink ref="C28" r:id="rId14"/>
    <hyperlink ref="C29" r:id="rId15"/>
    <hyperlink ref="C30" r:id="rId16"/>
    <hyperlink ref="C31" r:id="rId17"/>
    <hyperlink ref="C32" r:id="rId18"/>
    <hyperlink ref="C33" r:id="rId19"/>
    <hyperlink ref="C34" r:id="rId20"/>
    <hyperlink ref="C35" r:id="rId21"/>
    <hyperlink ref="C36" r:id="rId22"/>
    <hyperlink ref="C37" r:id="rId23"/>
    <hyperlink ref="C38" r:id="rId24"/>
    <hyperlink ref="C39" r:id="rId25"/>
    <hyperlink ref="C40" r:id="rId26"/>
    <hyperlink ref="C41" r:id="rId27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36"/>
  <sheetViews>
    <sheetView topLeftCell="A711" workbookViewId="0">
      <selection activeCell="F735" sqref="F735"/>
    </sheetView>
  </sheetViews>
  <sheetFormatPr defaultRowHeight="13.5"/>
  <cols>
    <col min="1" max="7" width="9" style="2"/>
  </cols>
  <sheetData>
    <row r="1" spans="1:7">
      <c r="A1" s="6" t="s">
        <v>170</v>
      </c>
      <c r="B1" s="6" t="s">
        <v>171</v>
      </c>
      <c r="C1" s="6" t="s">
        <v>172</v>
      </c>
      <c r="D1" s="6" t="s">
        <v>173</v>
      </c>
      <c r="E1" s="6" t="s">
        <v>174</v>
      </c>
      <c r="F1" s="6" t="s">
        <v>175</v>
      </c>
      <c r="G1" s="6" t="s">
        <v>176</v>
      </c>
    </row>
    <row r="2" spans="1:7">
      <c r="A2" s="7" t="s">
        <v>177</v>
      </c>
      <c r="B2" s="7" t="s">
        <v>178</v>
      </c>
      <c r="C2" s="7" t="s">
        <v>177</v>
      </c>
      <c r="D2" s="7" t="s">
        <v>179</v>
      </c>
      <c r="E2" s="7" t="s">
        <v>180</v>
      </c>
      <c r="F2" s="7">
        <f>-0.15</f>
        <v>-0.15</v>
      </c>
      <c r="G2" s="7" t="s">
        <v>181</v>
      </c>
    </row>
    <row r="3" spans="1:7">
      <c r="A3" s="7" t="s">
        <v>177</v>
      </c>
      <c r="B3" s="7" t="s">
        <v>178</v>
      </c>
      <c r="C3" s="7" t="s">
        <v>177</v>
      </c>
      <c r="D3" s="7" t="s">
        <v>182</v>
      </c>
      <c r="E3" s="7" t="s">
        <v>183</v>
      </c>
      <c r="F3" s="7">
        <f t="shared" ref="F3:F19" si="0">-0.14</f>
        <v>-0.14000000000000001</v>
      </c>
      <c r="G3" s="7" t="s">
        <v>184</v>
      </c>
    </row>
    <row r="4" spans="1:7">
      <c r="A4" s="7" t="s">
        <v>177</v>
      </c>
      <c r="B4" s="7" t="s">
        <v>178</v>
      </c>
      <c r="C4" s="7" t="s">
        <v>177</v>
      </c>
      <c r="D4" s="7" t="s">
        <v>185</v>
      </c>
      <c r="E4" s="7" t="s">
        <v>186</v>
      </c>
      <c r="F4" s="7">
        <f t="shared" si="0"/>
        <v>-0.14000000000000001</v>
      </c>
      <c r="G4" s="7" t="s">
        <v>187</v>
      </c>
    </row>
    <row r="5" spans="1:7">
      <c r="A5" s="7" t="s">
        <v>177</v>
      </c>
      <c r="B5" s="7" t="s">
        <v>178</v>
      </c>
      <c r="C5" s="7" t="s">
        <v>177</v>
      </c>
      <c r="D5" s="7" t="s">
        <v>188</v>
      </c>
      <c r="E5" s="7" t="s">
        <v>189</v>
      </c>
      <c r="F5" s="7">
        <f t="shared" si="0"/>
        <v>-0.14000000000000001</v>
      </c>
      <c r="G5" s="7" t="s">
        <v>190</v>
      </c>
    </row>
    <row r="6" spans="1:7">
      <c r="A6" s="7" t="s">
        <v>177</v>
      </c>
      <c r="B6" s="7" t="s">
        <v>178</v>
      </c>
      <c r="C6" s="7" t="s">
        <v>177</v>
      </c>
      <c r="D6" s="7" t="s">
        <v>191</v>
      </c>
      <c r="E6" s="7" t="s">
        <v>192</v>
      </c>
      <c r="F6" s="7">
        <f t="shared" si="0"/>
        <v>-0.14000000000000001</v>
      </c>
      <c r="G6" s="7" t="s">
        <v>193</v>
      </c>
    </row>
    <row r="7" spans="1:7">
      <c r="A7" s="7" t="s">
        <v>177</v>
      </c>
      <c r="B7" s="7" t="s">
        <v>178</v>
      </c>
      <c r="C7" s="7" t="s">
        <v>177</v>
      </c>
      <c r="D7" s="7" t="s">
        <v>194</v>
      </c>
      <c r="E7" s="7" t="s">
        <v>195</v>
      </c>
      <c r="F7" s="7">
        <f t="shared" si="0"/>
        <v>-0.14000000000000001</v>
      </c>
      <c r="G7" s="7" t="s">
        <v>196</v>
      </c>
    </row>
    <row r="8" spans="1:7">
      <c r="A8" s="7" t="s">
        <v>177</v>
      </c>
      <c r="B8" s="7" t="s">
        <v>178</v>
      </c>
      <c r="C8" s="7" t="s">
        <v>177</v>
      </c>
      <c r="D8" s="7" t="s">
        <v>197</v>
      </c>
      <c r="E8" s="7" t="s">
        <v>198</v>
      </c>
      <c r="F8" s="7">
        <f t="shared" si="0"/>
        <v>-0.14000000000000001</v>
      </c>
      <c r="G8" s="7" t="s">
        <v>199</v>
      </c>
    </row>
    <row r="9" spans="1:7">
      <c r="A9" s="7" t="s">
        <v>177</v>
      </c>
      <c r="B9" s="7" t="s">
        <v>178</v>
      </c>
      <c r="C9" s="7" t="s">
        <v>177</v>
      </c>
      <c r="D9" s="7" t="s">
        <v>200</v>
      </c>
      <c r="E9" s="7" t="s">
        <v>201</v>
      </c>
      <c r="F9" s="7">
        <f t="shared" si="0"/>
        <v>-0.14000000000000001</v>
      </c>
      <c r="G9" s="7" t="s">
        <v>202</v>
      </c>
    </row>
    <row r="10" spans="1:7">
      <c r="A10" s="7" t="s">
        <v>177</v>
      </c>
      <c r="B10" s="7" t="s">
        <v>178</v>
      </c>
      <c r="C10" s="7" t="s">
        <v>177</v>
      </c>
      <c r="D10" s="7" t="s">
        <v>203</v>
      </c>
      <c r="E10" s="7" t="s">
        <v>204</v>
      </c>
      <c r="F10" s="7">
        <f t="shared" si="0"/>
        <v>-0.14000000000000001</v>
      </c>
      <c r="G10" s="7" t="s">
        <v>205</v>
      </c>
    </row>
    <row r="11" spans="1:7">
      <c r="A11" s="7" t="s">
        <v>177</v>
      </c>
      <c r="B11" s="7" t="s">
        <v>178</v>
      </c>
      <c r="C11" s="7" t="s">
        <v>177</v>
      </c>
      <c r="D11" s="7" t="s">
        <v>206</v>
      </c>
      <c r="E11" s="7" t="s">
        <v>207</v>
      </c>
      <c r="F11" s="7">
        <f t="shared" si="0"/>
        <v>-0.14000000000000001</v>
      </c>
      <c r="G11" s="7" t="s">
        <v>208</v>
      </c>
    </row>
    <row r="12" spans="1:7">
      <c r="A12" s="7" t="s">
        <v>177</v>
      </c>
      <c r="B12" s="7" t="s">
        <v>178</v>
      </c>
      <c r="C12" s="7" t="s">
        <v>177</v>
      </c>
      <c r="D12" s="7" t="s">
        <v>209</v>
      </c>
      <c r="E12" s="7" t="s">
        <v>210</v>
      </c>
      <c r="F12" s="7">
        <f t="shared" si="0"/>
        <v>-0.14000000000000001</v>
      </c>
      <c r="G12" s="7" t="s">
        <v>211</v>
      </c>
    </row>
    <row r="13" spans="1:7">
      <c r="A13" s="7" t="s">
        <v>177</v>
      </c>
      <c r="B13" s="7" t="s">
        <v>178</v>
      </c>
      <c r="C13" s="7" t="s">
        <v>177</v>
      </c>
      <c r="D13" s="7" t="s">
        <v>212</v>
      </c>
      <c r="E13" s="7" t="s">
        <v>213</v>
      </c>
      <c r="F13" s="7">
        <f t="shared" si="0"/>
        <v>-0.14000000000000001</v>
      </c>
      <c r="G13" s="7" t="s">
        <v>214</v>
      </c>
    </row>
    <row r="14" spans="1:7">
      <c r="A14" s="7" t="s">
        <v>177</v>
      </c>
      <c r="B14" s="7" t="s">
        <v>178</v>
      </c>
      <c r="C14" s="7" t="s">
        <v>177</v>
      </c>
      <c r="D14" s="7" t="s">
        <v>215</v>
      </c>
      <c r="E14" s="7" t="s">
        <v>216</v>
      </c>
      <c r="F14" s="7">
        <f t="shared" si="0"/>
        <v>-0.14000000000000001</v>
      </c>
      <c r="G14" s="7" t="s">
        <v>217</v>
      </c>
    </row>
    <row r="15" spans="1:7">
      <c r="A15" s="7" t="s">
        <v>177</v>
      </c>
      <c r="B15" s="7" t="s">
        <v>178</v>
      </c>
      <c r="C15" s="7" t="s">
        <v>177</v>
      </c>
      <c r="D15" s="7" t="s">
        <v>218</v>
      </c>
      <c r="E15" s="7" t="s">
        <v>219</v>
      </c>
      <c r="F15" s="7">
        <f t="shared" si="0"/>
        <v>-0.14000000000000001</v>
      </c>
      <c r="G15" s="7" t="s">
        <v>220</v>
      </c>
    </row>
    <row r="16" spans="1:7">
      <c r="A16" s="7" t="s">
        <v>177</v>
      </c>
      <c r="B16" s="7" t="s">
        <v>178</v>
      </c>
      <c r="C16" s="7" t="s">
        <v>177</v>
      </c>
      <c r="D16" s="7" t="s">
        <v>221</v>
      </c>
      <c r="E16" s="7" t="s">
        <v>222</v>
      </c>
      <c r="F16" s="7">
        <f t="shared" si="0"/>
        <v>-0.14000000000000001</v>
      </c>
      <c r="G16" s="7" t="s">
        <v>223</v>
      </c>
    </row>
    <row r="17" spans="1:7">
      <c r="A17" s="7" t="s">
        <v>177</v>
      </c>
      <c r="B17" s="7" t="s">
        <v>178</v>
      </c>
      <c r="C17" s="7" t="s">
        <v>177</v>
      </c>
      <c r="D17" s="7" t="s">
        <v>224</v>
      </c>
      <c r="E17" s="7" t="s">
        <v>225</v>
      </c>
      <c r="F17" s="7">
        <f t="shared" si="0"/>
        <v>-0.14000000000000001</v>
      </c>
      <c r="G17" s="7" t="s">
        <v>226</v>
      </c>
    </row>
    <row r="18" spans="1:7">
      <c r="A18" s="7" t="s">
        <v>177</v>
      </c>
      <c r="B18" s="7" t="s">
        <v>178</v>
      </c>
      <c r="C18" s="7" t="s">
        <v>177</v>
      </c>
      <c r="D18" s="7" t="s">
        <v>227</v>
      </c>
      <c r="E18" s="7" t="s">
        <v>228</v>
      </c>
      <c r="F18" s="7">
        <f t="shared" si="0"/>
        <v>-0.14000000000000001</v>
      </c>
      <c r="G18" s="7" t="s">
        <v>229</v>
      </c>
    </row>
    <row r="19" spans="1:7">
      <c r="A19" s="7" t="s">
        <v>177</v>
      </c>
      <c r="B19" s="7" t="s">
        <v>178</v>
      </c>
      <c r="C19" s="7" t="s">
        <v>177</v>
      </c>
      <c r="D19" s="7" t="s">
        <v>230</v>
      </c>
      <c r="E19" s="7" t="s">
        <v>231</v>
      </c>
      <c r="F19" s="7">
        <f t="shared" si="0"/>
        <v>-0.14000000000000001</v>
      </c>
      <c r="G19" s="7" t="s">
        <v>232</v>
      </c>
    </row>
    <row r="20" spans="1:7">
      <c r="A20" s="7" t="s">
        <v>177</v>
      </c>
      <c r="B20" s="7" t="s">
        <v>178</v>
      </c>
      <c r="C20" s="7" t="s">
        <v>177</v>
      </c>
      <c r="D20" s="7" t="s">
        <v>233</v>
      </c>
      <c r="E20" s="7" t="s">
        <v>234</v>
      </c>
      <c r="F20" s="7">
        <f>-0.05</f>
        <v>-0.05</v>
      </c>
      <c r="G20" s="7" t="s">
        <v>235</v>
      </c>
    </row>
    <row r="21" spans="1:7">
      <c r="A21" s="7" t="s">
        <v>177</v>
      </c>
      <c r="B21" s="7" t="s">
        <v>178</v>
      </c>
      <c r="C21" s="7" t="s">
        <v>177</v>
      </c>
      <c r="D21" s="7" t="s">
        <v>236</v>
      </c>
      <c r="E21" s="7" t="s">
        <v>237</v>
      </c>
      <c r="F21" s="7">
        <f>-0.05</f>
        <v>-0.05</v>
      </c>
      <c r="G21" s="7" t="s">
        <v>238</v>
      </c>
    </row>
    <row r="22" spans="1:7">
      <c r="A22" s="7" t="s">
        <v>177</v>
      </c>
      <c r="B22" s="7" t="s">
        <v>178</v>
      </c>
      <c r="C22" s="7" t="s">
        <v>177</v>
      </c>
      <c r="D22" s="7" t="s">
        <v>239</v>
      </c>
      <c r="E22" s="7" t="s">
        <v>240</v>
      </c>
      <c r="F22" s="7">
        <f>-0.05</f>
        <v>-0.05</v>
      </c>
      <c r="G22" s="7" t="s">
        <v>241</v>
      </c>
    </row>
    <row r="23" spans="1:7">
      <c r="A23" s="7" t="s">
        <v>177</v>
      </c>
      <c r="B23" s="7" t="s">
        <v>178</v>
      </c>
      <c r="C23" s="7" t="s">
        <v>177</v>
      </c>
      <c r="D23" s="7" t="s">
        <v>242</v>
      </c>
      <c r="E23" s="7" t="s">
        <v>243</v>
      </c>
      <c r="F23" s="7">
        <f>-0.05</f>
        <v>-0.05</v>
      </c>
      <c r="G23" s="7" t="s">
        <v>244</v>
      </c>
    </row>
    <row r="24" spans="1:7">
      <c r="A24" s="7" t="s">
        <v>177</v>
      </c>
      <c r="B24" s="7" t="s">
        <v>178</v>
      </c>
      <c r="C24" s="7" t="s">
        <v>177</v>
      </c>
      <c r="D24" s="7" t="s">
        <v>245</v>
      </c>
      <c r="E24" s="7" t="s">
        <v>246</v>
      </c>
      <c r="F24" s="7" t="s">
        <v>247</v>
      </c>
      <c r="G24" s="7" t="s">
        <v>248</v>
      </c>
    </row>
    <row r="25" spans="1:7">
      <c r="A25" s="7" t="s">
        <v>177</v>
      </c>
      <c r="B25" s="7" t="s">
        <v>178</v>
      </c>
      <c r="C25" s="7" t="s">
        <v>177</v>
      </c>
      <c r="D25" s="7" t="s">
        <v>249</v>
      </c>
      <c r="E25" s="7" t="s">
        <v>250</v>
      </c>
      <c r="F25" s="7" t="s">
        <v>247</v>
      </c>
      <c r="G25" s="7" t="s">
        <v>251</v>
      </c>
    </row>
    <row r="26" spans="1:7">
      <c r="A26" s="7" t="s">
        <v>177</v>
      </c>
      <c r="B26" s="7" t="s">
        <v>178</v>
      </c>
      <c r="C26" s="7" t="s">
        <v>177</v>
      </c>
      <c r="D26" s="7" t="s">
        <v>252</v>
      </c>
      <c r="E26" s="7" t="s">
        <v>253</v>
      </c>
      <c r="F26" s="7" t="s">
        <v>247</v>
      </c>
      <c r="G26" s="7" t="s">
        <v>254</v>
      </c>
    </row>
    <row r="27" spans="1:7">
      <c r="A27" s="7" t="s">
        <v>177</v>
      </c>
      <c r="B27" s="7" t="s">
        <v>178</v>
      </c>
      <c r="C27" s="7" t="s">
        <v>177</v>
      </c>
      <c r="D27" s="7" t="s">
        <v>255</v>
      </c>
      <c r="E27" s="7" t="s">
        <v>256</v>
      </c>
      <c r="F27" s="7" t="s">
        <v>247</v>
      </c>
      <c r="G27" s="7" t="s">
        <v>257</v>
      </c>
    </row>
    <row r="28" spans="1:7">
      <c r="A28" s="7" t="s">
        <v>177</v>
      </c>
      <c r="B28" s="7" t="s">
        <v>178</v>
      </c>
      <c r="C28" s="7" t="s">
        <v>177</v>
      </c>
      <c r="D28" s="7" t="s">
        <v>258</v>
      </c>
      <c r="E28" s="7" t="s">
        <v>259</v>
      </c>
      <c r="F28" s="7" t="s">
        <v>247</v>
      </c>
      <c r="G28" s="7" t="s">
        <v>260</v>
      </c>
    </row>
    <row r="29" spans="1:7">
      <c r="A29" s="7" t="s">
        <v>177</v>
      </c>
      <c r="B29" s="7" t="s">
        <v>178</v>
      </c>
      <c r="C29" s="7" t="s">
        <v>177</v>
      </c>
      <c r="D29" s="7" t="s">
        <v>261</v>
      </c>
      <c r="E29" s="7" t="s">
        <v>262</v>
      </c>
      <c r="F29" s="7" t="s">
        <v>247</v>
      </c>
      <c r="G29" s="7" t="s">
        <v>263</v>
      </c>
    </row>
    <row r="30" spans="1:7">
      <c r="A30" s="7" t="s">
        <v>177</v>
      </c>
      <c r="B30" s="7" t="s">
        <v>178</v>
      </c>
      <c r="C30" s="7" t="s">
        <v>177</v>
      </c>
      <c r="D30" s="7" t="s">
        <v>264</v>
      </c>
      <c r="E30" s="7" t="s">
        <v>265</v>
      </c>
      <c r="F30" s="7" t="s">
        <v>247</v>
      </c>
      <c r="G30" s="7" t="s">
        <v>266</v>
      </c>
    </row>
    <row r="31" spans="1:7">
      <c r="A31" s="7" t="s">
        <v>177</v>
      </c>
      <c r="B31" s="7" t="s">
        <v>178</v>
      </c>
      <c r="C31" s="7" t="s">
        <v>177</v>
      </c>
      <c r="D31" s="7" t="s">
        <v>267</v>
      </c>
      <c r="E31" s="7" t="s">
        <v>268</v>
      </c>
      <c r="F31" s="7" t="s">
        <v>247</v>
      </c>
      <c r="G31" s="7" t="s">
        <v>269</v>
      </c>
    </row>
    <row r="32" spans="1:7">
      <c r="A32" s="7" t="s">
        <v>177</v>
      </c>
      <c r="B32" s="7" t="s">
        <v>178</v>
      </c>
      <c r="C32" s="7" t="s">
        <v>177</v>
      </c>
      <c r="D32" s="7" t="s">
        <v>270</v>
      </c>
      <c r="E32" s="7" t="s">
        <v>271</v>
      </c>
      <c r="F32" s="7" t="s">
        <v>247</v>
      </c>
      <c r="G32" s="7" t="s">
        <v>272</v>
      </c>
    </row>
    <row r="33" spans="1:7">
      <c r="A33" s="7" t="s">
        <v>177</v>
      </c>
      <c r="B33" s="7" t="s">
        <v>178</v>
      </c>
      <c r="C33" s="7" t="s">
        <v>177</v>
      </c>
      <c r="D33" s="7" t="s">
        <v>273</v>
      </c>
      <c r="E33" s="7" t="s">
        <v>274</v>
      </c>
      <c r="F33" s="7" t="s">
        <v>247</v>
      </c>
      <c r="G33" s="7" t="s">
        <v>275</v>
      </c>
    </row>
    <row r="34" spans="1:7">
      <c r="A34" s="7" t="s">
        <v>177</v>
      </c>
      <c r="B34" s="7" t="s">
        <v>178</v>
      </c>
      <c r="C34" s="7" t="s">
        <v>177</v>
      </c>
      <c r="D34" s="7" t="s">
        <v>276</v>
      </c>
      <c r="E34" s="7" t="s">
        <v>277</v>
      </c>
      <c r="F34" s="7" t="s">
        <v>247</v>
      </c>
      <c r="G34" s="7" t="s">
        <v>278</v>
      </c>
    </row>
    <row r="35" spans="1:7">
      <c r="A35" s="7" t="s">
        <v>177</v>
      </c>
      <c r="B35" s="7" t="s">
        <v>178</v>
      </c>
      <c r="C35" s="7" t="s">
        <v>177</v>
      </c>
      <c r="D35" s="7" t="s">
        <v>279</v>
      </c>
      <c r="E35" s="7" t="s">
        <v>280</v>
      </c>
      <c r="F35" s="7" t="s">
        <v>247</v>
      </c>
      <c r="G35" s="7" t="s">
        <v>281</v>
      </c>
    </row>
    <row r="36" spans="1:7">
      <c r="A36" s="7" t="s">
        <v>177</v>
      </c>
      <c r="B36" s="7" t="s">
        <v>178</v>
      </c>
      <c r="C36" s="7" t="s">
        <v>177</v>
      </c>
      <c r="D36" s="7" t="s">
        <v>282</v>
      </c>
      <c r="E36" s="7" t="s">
        <v>283</v>
      </c>
      <c r="F36" s="7" t="s">
        <v>247</v>
      </c>
      <c r="G36" s="7" t="s">
        <v>284</v>
      </c>
    </row>
    <row r="37" spans="1:7">
      <c r="A37" s="7" t="s">
        <v>177</v>
      </c>
      <c r="B37" s="7" t="s">
        <v>178</v>
      </c>
      <c r="C37" s="7" t="s">
        <v>177</v>
      </c>
      <c r="D37" s="7" t="s">
        <v>285</v>
      </c>
      <c r="E37" s="7" t="s">
        <v>286</v>
      </c>
      <c r="F37" s="7" t="s">
        <v>247</v>
      </c>
      <c r="G37" s="7" t="s">
        <v>287</v>
      </c>
    </row>
    <row r="38" spans="1:7">
      <c r="A38" s="7" t="s">
        <v>177</v>
      </c>
      <c r="B38" s="7" t="s">
        <v>178</v>
      </c>
      <c r="C38" s="7" t="s">
        <v>177</v>
      </c>
      <c r="D38" s="7" t="s">
        <v>288</v>
      </c>
      <c r="E38" s="7" t="s">
        <v>289</v>
      </c>
      <c r="F38" s="7">
        <f>-0.74</f>
        <v>-0.74</v>
      </c>
      <c r="G38" s="7" t="s">
        <v>290</v>
      </c>
    </row>
    <row r="39" spans="1:7">
      <c r="A39" s="7" t="s">
        <v>177</v>
      </c>
      <c r="B39" s="7" t="s">
        <v>178</v>
      </c>
      <c r="C39" s="7" t="s">
        <v>177</v>
      </c>
      <c r="D39" s="7" t="s">
        <v>291</v>
      </c>
      <c r="E39" s="7" t="s">
        <v>292</v>
      </c>
      <c r="F39" s="7">
        <f>-0.57</f>
        <v>-0.56999999999999995</v>
      </c>
      <c r="G39" s="7" t="s">
        <v>293</v>
      </c>
    </row>
    <row r="40" spans="1:7">
      <c r="A40" s="7" t="s">
        <v>177</v>
      </c>
      <c r="B40" s="7" t="s">
        <v>178</v>
      </c>
      <c r="C40" s="7" t="s">
        <v>177</v>
      </c>
      <c r="D40" s="7" t="s">
        <v>294</v>
      </c>
      <c r="E40" s="7" t="s">
        <v>295</v>
      </c>
      <c r="F40" s="7">
        <f>-0.51</f>
        <v>-0.51</v>
      </c>
      <c r="G40" s="7" t="s">
        <v>296</v>
      </c>
    </row>
    <row r="41" spans="1:7">
      <c r="A41" s="7" t="s">
        <v>177</v>
      </c>
      <c r="B41" s="7" t="s">
        <v>178</v>
      </c>
      <c r="C41" s="7" t="s">
        <v>177</v>
      </c>
      <c r="D41" s="7" t="s">
        <v>297</v>
      </c>
      <c r="E41" s="7" t="s">
        <v>298</v>
      </c>
      <c r="F41" s="7">
        <f>-0.49</f>
        <v>-0.49</v>
      </c>
      <c r="G41" s="7" t="s">
        <v>299</v>
      </c>
    </row>
    <row r="42" spans="1:7">
      <c r="A42" s="7" t="s">
        <v>177</v>
      </c>
      <c r="B42" s="7" t="s">
        <v>178</v>
      </c>
      <c r="C42" s="7" t="s">
        <v>177</v>
      </c>
      <c r="D42" s="7" t="s">
        <v>300</v>
      </c>
      <c r="E42" s="7" t="s">
        <v>301</v>
      </c>
      <c r="F42" s="7">
        <f>-0.48</f>
        <v>-0.48</v>
      </c>
      <c r="G42" s="7" t="s">
        <v>302</v>
      </c>
    </row>
    <row r="43" spans="1:7">
      <c r="A43" s="7" t="s">
        <v>177</v>
      </c>
      <c r="B43" s="7" t="s">
        <v>178</v>
      </c>
      <c r="C43" s="7" t="s">
        <v>177</v>
      </c>
      <c r="D43" s="7" t="s">
        <v>303</v>
      </c>
      <c r="E43" s="7" t="s">
        <v>304</v>
      </c>
      <c r="F43" s="7">
        <f>-0.47</f>
        <v>-0.47</v>
      </c>
      <c r="G43" s="7" t="s">
        <v>305</v>
      </c>
    </row>
    <row r="44" spans="1:7">
      <c r="A44" s="7" t="s">
        <v>177</v>
      </c>
      <c r="B44" s="7" t="s">
        <v>178</v>
      </c>
      <c r="C44" s="7" t="s">
        <v>177</v>
      </c>
      <c r="D44" s="7" t="s">
        <v>306</v>
      </c>
      <c r="E44" s="7" t="s">
        <v>307</v>
      </c>
      <c r="F44" s="7">
        <f>-0.45</f>
        <v>-0.45</v>
      </c>
      <c r="G44" s="7" t="s">
        <v>308</v>
      </c>
    </row>
    <row r="45" spans="1:7">
      <c r="A45" s="7" t="s">
        <v>177</v>
      </c>
      <c r="B45" s="7" t="s">
        <v>178</v>
      </c>
      <c r="C45" s="7" t="s">
        <v>177</v>
      </c>
      <c r="D45" s="7" t="s">
        <v>309</v>
      </c>
      <c r="E45" s="7" t="s">
        <v>310</v>
      </c>
      <c r="F45" s="7">
        <f>-0.44</f>
        <v>-0.44</v>
      </c>
      <c r="G45" s="7" t="s">
        <v>311</v>
      </c>
    </row>
    <row r="46" spans="1:7">
      <c r="A46" s="7" t="s">
        <v>177</v>
      </c>
      <c r="B46" s="7" t="s">
        <v>178</v>
      </c>
      <c r="C46" s="7" t="s">
        <v>177</v>
      </c>
      <c r="D46" s="7" t="s">
        <v>312</v>
      </c>
      <c r="E46" s="7" t="s">
        <v>313</v>
      </c>
      <c r="F46" s="7">
        <f>-0.44</f>
        <v>-0.44</v>
      </c>
      <c r="G46" s="7" t="s">
        <v>314</v>
      </c>
    </row>
    <row r="47" spans="1:7">
      <c r="A47" s="7" t="s">
        <v>177</v>
      </c>
      <c r="B47" s="7" t="s">
        <v>178</v>
      </c>
      <c r="C47" s="7" t="s">
        <v>177</v>
      </c>
      <c r="D47" s="7" t="s">
        <v>315</v>
      </c>
      <c r="E47" s="7" t="s">
        <v>316</v>
      </c>
      <c r="F47" s="7">
        <f>-0.42</f>
        <v>-0.42</v>
      </c>
      <c r="G47" s="7" t="s">
        <v>317</v>
      </c>
    </row>
    <row r="48" spans="1:7">
      <c r="A48" s="7" t="s">
        <v>177</v>
      </c>
      <c r="B48" s="7" t="s">
        <v>178</v>
      </c>
      <c r="C48" s="7" t="s">
        <v>177</v>
      </c>
      <c r="D48" s="7" t="s">
        <v>318</v>
      </c>
      <c r="E48" s="7" t="s">
        <v>319</v>
      </c>
      <c r="F48" s="7">
        <f>-0.41</f>
        <v>-0.41</v>
      </c>
      <c r="G48" s="7" t="s">
        <v>320</v>
      </c>
    </row>
    <row r="49" spans="1:7">
      <c r="A49" s="7" t="s">
        <v>177</v>
      </c>
      <c r="B49" s="7" t="s">
        <v>178</v>
      </c>
      <c r="C49" s="7" t="s">
        <v>177</v>
      </c>
      <c r="D49" s="7" t="s">
        <v>321</v>
      </c>
      <c r="E49" s="7" t="s">
        <v>322</v>
      </c>
      <c r="F49" s="7">
        <f>-0.4</f>
        <v>-0.4</v>
      </c>
      <c r="G49" s="7" t="s">
        <v>323</v>
      </c>
    </row>
    <row r="50" spans="1:7">
      <c r="A50" s="7" t="s">
        <v>177</v>
      </c>
      <c r="B50" s="7" t="s">
        <v>178</v>
      </c>
      <c r="C50" s="7" t="s">
        <v>177</v>
      </c>
      <c r="D50" s="7" t="s">
        <v>324</v>
      </c>
      <c r="E50" s="7" t="s">
        <v>325</v>
      </c>
      <c r="F50" s="7">
        <f>-0.4</f>
        <v>-0.4</v>
      </c>
      <c r="G50" s="7" t="s">
        <v>326</v>
      </c>
    </row>
    <row r="51" spans="1:7">
      <c r="A51" s="7" t="s">
        <v>177</v>
      </c>
      <c r="B51" s="7" t="s">
        <v>178</v>
      </c>
      <c r="C51" s="7" t="s">
        <v>177</v>
      </c>
      <c r="D51" s="7" t="s">
        <v>327</v>
      </c>
      <c r="E51" s="7" t="s">
        <v>328</v>
      </c>
      <c r="F51" s="7">
        <f>-0.4</f>
        <v>-0.4</v>
      </c>
      <c r="G51" s="7" t="s">
        <v>329</v>
      </c>
    </row>
    <row r="52" spans="1:7">
      <c r="A52" s="7" t="s">
        <v>177</v>
      </c>
      <c r="B52" s="7" t="s">
        <v>178</v>
      </c>
      <c r="C52" s="7" t="s">
        <v>177</v>
      </c>
      <c r="D52" s="7" t="s">
        <v>330</v>
      </c>
      <c r="E52" s="7" t="s">
        <v>331</v>
      </c>
      <c r="F52" s="7">
        <f>-0.39</f>
        <v>-0.39</v>
      </c>
      <c r="G52" s="7" t="s">
        <v>332</v>
      </c>
    </row>
    <row r="53" spans="1:7">
      <c r="A53" s="7" t="s">
        <v>177</v>
      </c>
      <c r="B53" s="7" t="s">
        <v>178</v>
      </c>
      <c r="C53" s="7" t="s">
        <v>177</v>
      </c>
      <c r="D53" s="7" t="s">
        <v>333</v>
      </c>
      <c r="E53" s="7" t="s">
        <v>334</v>
      </c>
      <c r="F53" s="7">
        <f>-0.38</f>
        <v>-0.38</v>
      </c>
      <c r="G53" s="7" t="s">
        <v>335</v>
      </c>
    </row>
    <row r="54" spans="1:7">
      <c r="A54" s="7" t="s">
        <v>177</v>
      </c>
      <c r="B54" s="7" t="s">
        <v>178</v>
      </c>
      <c r="C54" s="7" t="s">
        <v>177</v>
      </c>
      <c r="D54" s="7" t="s">
        <v>336</v>
      </c>
      <c r="E54" s="7" t="s">
        <v>337</v>
      </c>
      <c r="F54" s="7">
        <f>-0.38</f>
        <v>-0.38</v>
      </c>
      <c r="G54" s="7" t="s">
        <v>338</v>
      </c>
    </row>
    <row r="55" spans="1:7">
      <c r="A55" s="7" t="s">
        <v>177</v>
      </c>
      <c r="B55" s="7" t="s">
        <v>178</v>
      </c>
      <c r="C55" s="7" t="s">
        <v>177</v>
      </c>
      <c r="D55" s="7" t="s">
        <v>339</v>
      </c>
      <c r="E55" s="7" t="s">
        <v>340</v>
      </c>
      <c r="F55" s="7">
        <f>-0.38</f>
        <v>-0.38</v>
      </c>
      <c r="G55" s="7" t="s">
        <v>341</v>
      </c>
    </row>
    <row r="56" spans="1:7">
      <c r="A56" s="7" t="s">
        <v>177</v>
      </c>
      <c r="B56" s="7" t="s">
        <v>178</v>
      </c>
      <c r="C56" s="7" t="s">
        <v>177</v>
      </c>
      <c r="D56" s="7" t="s">
        <v>342</v>
      </c>
      <c r="E56" s="7" t="s">
        <v>343</v>
      </c>
      <c r="F56" s="7">
        <f>-0.38</f>
        <v>-0.38</v>
      </c>
      <c r="G56" s="7" t="s">
        <v>344</v>
      </c>
    </row>
    <row r="57" spans="1:7">
      <c r="A57" s="7" t="s">
        <v>177</v>
      </c>
      <c r="B57" s="7" t="s">
        <v>178</v>
      </c>
      <c r="C57" s="7" t="s">
        <v>177</v>
      </c>
      <c r="D57" s="7" t="s">
        <v>345</v>
      </c>
      <c r="E57" s="7" t="s">
        <v>346</v>
      </c>
      <c r="F57" s="7">
        <f>-0.37</f>
        <v>-0.37</v>
      </c>
      <c r="G57" s="7" t="s">
        <v>347</v>
      </c>
    </row>
    <row r="58" spans="1:7">
      <c r="A58" s="7" t="s">
        <v>177</v>
      </c>
      <c r="B58" s="7" t="s">
        <v>178</v>
      </c>
      <c r="C58" s="7" t="s">
        <v>177</v>
      </c>
      <c r="D58" s="7" t="s">
        <v>348</v>
      </c>
      <c r="E58" s="7" t="s">
        <v>349</v>
      </c>
      <c r="F58" s="7">
        <f>-0.36</f>
        <v>-0.36</v>
      </c>
      <c r="G58" s="7" t="s">
        <v>350</v>
      </c>
    </row>
    <row r="59" spans="1:7">
      <c r="A59" s="7" t="s">
        <v>177</v>
      </c>
      <c r="B59" s="7" t="s">
        <v>178</v>
      </c>
      <c r="C59" s="7" t="s">
        <v>177</v>
      </c>
      <c r="D59" s="7" t="s">
        <v>351</v>
      </c>
      <c r="E59" s="7" t="s">
        <v>352</v>
      </c>
      <c r="F59" s="7">
        <f>-0.35</f>
        <v>-0.35</v>
      </c>
      <c r="G59" s="7" t="s">
        <v>353</v>
      </c>
    </row>
    <row r="60" spans="1:7">
      <c r="A60" s="7" t="s">
        <v>177</v>
      </c>
      <c r="B60" s="7" t="s">
        <v>178</v>
      </c>
      <c r="C60" s="7" t="s">
        <v>177</v>
      </c>
      <c r="D60" s="7" t="s">
        <v>354</v>
      </c>
      <c r="E60" s="7" t="s">
        <v>355</v>
      </c>
      <c r="F60" s="7">
        <f>-0.35</f>
        <v>-0.35</v>
      </c>
      <c r="G60" s="7" t="s">
        <v>356</v>
      </c>
    </row>
    <row r="61" spans="1:7">
      <c r="A61" s="7" t="s">
        <v>177</v>
      </c>
      <c r="B61" s="7" t="s">
        <v>178</v>
      </c>
      <c r="C61" s="7" t="s">
        <v>177</v>
      </c>
      <c r="D61" s="7" t="s">
        <v>357</v>
      </c>
      <c r="E61" s="7" t="s">
        <v>358</v>
      </c>
      <c r="F61" s="7">
        <f>-0.35</f>
        <v>-0.35</v>
      </c>
      <c r="G61" s="7" t="s">
        <v>359</v>
      </c>
    </row>
    <row r="62" spans="1:7">
      <c r="A62" s="7" t="s">
        <v>177</v>
      </c>
      <c r="B62" s="7" t="s">
        <v>178</v>
      </c>
      <c r="C62" s="7" t="s">
        <v>177</v>
      </c>
      <c r="D62" s="7" t="s">
        <v>360</v>
      </c>
      <c r="E62" s="7" t="s">
        <v>361</v>
      </c>
      <c r="F62" s="7">
        <f>-0.34</f>
        <v>-0.34</v>
      </c>
      <c r="G62" s="7" t="s">
        <v>362</v>
      </c>
    </row>
    <row r="63" spans="1:7">
      <c r="A63" s="7" t="s">
        <v>177</v>
      </c>
      <c r="B63" s="7" t="s">
        <v>178</v>
      </c>
      <c r="C63" s="7" t="s">
        <v>177</v>
      </c>
      <c r="D63" s="7" t="s">
        <v>363</v>
      </c>
      <c r="E63" s="7" t="s">
        <v>364</v>
      </c>
      <c r="F63" s="7">
        <f>-0.34</f>
        <v>-0.34</v>
      </c>
      <c r="G63" s="7" t="s">
        <v>365</v>
      </c>
    </row>
    <row r="64" spans="1:7">
      <c r="A64" s="7" t="s">
        <v>177</v>
      </c>
      <c r="B64" s="7" t="s">
        <v>178</v>
      </c>
      <c r="C64" s="7" t="s">
        <v>177</v>
      </c>
      <c r="D64" s="7" t="s">
        <v>366</v>
      </c>
      <c r="E64" s="7" t="s">
        <v>367</v>
      </c>
      <c r="F64" s="7">
        <f>-0.33</f>
        <v>-0.33</v>
      </c>
      <c r="G64" s="7" t="s">
        <v>368</v>
      </c>
    </row>
    <row r="65" spans="1:7">
      <c r="A65" s="7" t="s">
        <v>177</v>
      </c>
      <c r="B65" s="7" t="s">
        <v>178</v>
      </c>
      <c r="C65" s="7" t="s">
        <v>177</v>
      </c>
      <c r="D65" s="7" t="s">
        <v>369</v>
      </c>
      <c r="E65" s="7" t="s">
        <v>370</v>
      </c>
      <c r="F65" s="7">
        <f>-0.33</f>
        <v>-0.33</v>
      </c>
      <c r="G65" s="7" t="s">
        <v>371</v>
      </c>
    </row>
    <row r="66" spans="1:7">
      <c r="A66" s="7" t="s">
        <v>177</v>
      </c>
      <c r="B66" s="7" t="s">
        <v>178</v>
      </c>
      <c r="C66" s="7" t="s">
        <v>177</v>
      </c>
      <c r="D66" s="7" t="s">
        <v>372</v>
      </c>
      <c r="E66" s="7" t="s">
        <v>373</v>
      </c>
      <c r="F66" s="7">
        <f>-0.33</f>
        <v>-0.33</v>
      </c>
      <c r="G66" s="7" t="s">
        <v>374</v>
      </c>
    </row>
    <row r="67" spans="1:7">
      <c r="A67" s="7" t="s">
        <v>177</v>
      </c>
      <c r="B67" s="7" t="s">
        <v>178</v>
      </c>
      <c r="C67" s="7" t="s">
        <v>177</v>
      </c>
      <c r="D67" s="7" t="s">
        <v>375</v>
      </c>
      <c r="E67" s="7" t="s">
        <v>376</v>
      </c>
      <c r="F67" s="7">
        <f>-0.33</f>
        <v>-0.33</v>
      </c>
      <c r="G67" s="7" t="s">
        <v>377</v>
      </c>
    </row>
    <row r="68" spans="1:7">
      <c r="A68" s="7" t="s">
        <v>177</v>
      </c>
      <c r="B68" s="7" t="s">
        <v>178</v>
      </c>
      <c r="C68" s="7" t="s">
        <v>177</v>
      </c>
      <c r="D68" s="7" t="s">
        <v>378</v>
      </c>
      <c r="E68" s="7" t="s">
        <v>378</v>
      </c>
      <c r="F68" s="7">
        <f t="shared" ref="F68:F73" si="1">-0.32</f>
        <v>-0.32</v>
      </c>
      <c r="G68" s="7" t="s">
        <v>379</v>
      </c>
    </row>
    <row r="69" spans="1:7">
      <c r="A69" s="7" t="s">
        <v>177</v>
      </c>
      <c r="B69" s="7" t="s">
        <v>178</v>
      </c>
      <c r="C69" s="7" t="s">
        <v>177</v>
      </c>
      <c r="D69" s="7" t="s">
        <v>380</v>
      </c>
      <c r="E69" s="7" t="s">
        <v>381</v>
      </c>
      <c r="F69" s="7">
        <f t="shared" si="1"/>
        <v>-0.32</v>
      </c>
      <c r="G69" s="7" t="s">
        <v>382</v>
      </c>
    </row>
    <row r="70" spans="1:7">
      <c r="A70" s="7" t="s">
        <v>177</v>
      </c>
      <c r="B70" s="7" t="s">
        <v>178</v>
      </c>
      <c r="C70" s="7" t="s">
        <v>177</v>
      </c>
      <c r="D70" s="7" t="s">
        <v>383</v>
      </c>
      <c r="E70" s="7" t="s">
        <v>384</v>
      </c>
      <c r="F70" s="7">
        <f t="shared" si="1"/>
        <v>-0.32</v>
      </c>
      <c r="G70" s="7" t="s">
        <v>385</v>
      </c>
    </row>
    <row r="71" spans="1:7">
      <c r="A71" s="7" t="s">
        <v>177</v>
      </c>
      <c r="B71" s="7" t="s">
        <v>178</v>
      </c>
      <c r="C71" s="7" t="s">
        <v>177</v>
      </c>
      <c r="D71" s="7" t="s">
        <v>386</v>
      </c>
      <c r="E71" s="7" t="s">
        <v>387</v>
      </c>
      <c r="F71" s="7">
        <f t="shared" si="1"/>
        <v>-0.32</v>
      </c>
      <c r="G71" s="7" t="s">
        <v>388</v>
      </c>
    </row>
    <row r="72" spans="1:7">
      <c r="A72" s="7" t="s">
        <v>177</v>
      </c>
      <c r="B72" s="7" t="s">
        <v>178</v>
      </c>
      <c r="C72" s="7" t="s">
        <v>177</v>
      </c>
      <c r="D72" s="7" t="s">
        <v>389</v>
      </c>
      <c r="E72" s="7" t="s">
        <v>390</v>
      </c>
      <c r="F72" s="7">
        <f t="shared" si="1"/>
        <v>-0.32</v>
      </c>
      <c r="G72" s="7" t="s">
        <v>391</v>
      </c>
    </row>
    <row r="73" spans="1:7">
      <c r="A73" s="7" t="s">
        <v>177</v>
      </c>
      <c r="B73" s="7" t="s">
        <v>178</v>
      </c>
      <c r="C73" s="7" t="s">
        <v>177</v>
      </c>
      <c r="D73" s="7" t="s">
        <v>392</v>
      </c>
      <c r="E73" s="7" t="s">
        <v>393</v>
      </c>
      <c r="F73" s="7">
        <f t="shared" si="1"/>
        <v>-0.32</v>
      </c>
      <c r="G73" s="7" t="s">
        <v>394</v>
      </c>
    </row>
    <row r="74" spans="1:7">
      <c r="A74" s="7" t="s">
        <v>177</v>
      </c>
      <c r="B74" s="7" t="s">
        <v>178</v>
      </c>
      <c r="C74" s="7" t="s">
        <v>177</v>
      </c>
      <c r="D74" s="7" t="s">
        <v>395</v>
      </c>
      <c r="E74" s="7" t="s">
        <v>396</v>
      </c>
      <c r="F74" s="7">
        <f>-0.31</f>
        <v>-0.31</v>
      </c>
      <c r="G74" s="7" t="s">
        <v>397</v>
      </c>
    </row>
    <row r="75" spans="1:7">
      <c r="A75" s="7" t="s">
        <v>177</v>
      </c>
      <c r="B75" s="7" t="s">
        <v>178</v>
      </c>
      <c r="C75" s="7" t="s">
        <v>177</v>
      </c>
      <c r="D75" s="7" t="s">
        <v>398</v>
      </c>
      <c r="E75" s="7" t="s">
        <v>399</v>
      </c>
      <c r="F75" s="7">
        <f>-0.31</f>
        <v>-0.31</v>
      </c>
      <c r="G75" s="7" t="s">
        <v>400</v>
      </c>
    </row>
    <row r="76" spans="1:7">
      <c r="A76" s="7" t="s">
        <v>177</v>
      </c>
      <c r="B76" s="7" t="s">
        <v>178</v>
      </c>
      <c r="C76" s="7" t="s">
        <v>177</v>
      </c>
      <c r="D76" s="7" t="s">
        <v>401</v>
      </c>
      <c r="E76" s="7" t="s">
        <v>402</v>
      </c>
      <c r="F76" s="7">
        <f>-0.31</f>
        <v>-0.31</v>
      </c>
      <c r="G76" s="7" t="s">
        <v>403</v>
      </c>
    </row>
    <row r="77" spans="1:7">
      <c r="A77" s="7" t="s">
        <v>177</v>
      </c>
      <c r="B77" s="7" t="s">
        <v>178</v>
      </c>
      <c r="C77" s="7" t="s">
        <v>177</v>
      </c>
      <c r="D77" s="7" t="s">
        <v>404</v>
      </c>
      <c r="E77" s="7" t="s">
        <v>405</v>
      </c>
      <c r="F77" s="7">
        <f>-0.31</f>
        <v>-0.31</v>
      </c>
      <c r="G77" s="7" t="s">
        <v>406</v>
      </c>
    </row>
    <row r="78" spans="1:7">
      <c r="A78" s="7" t="s">
        <v>177</v>
      </c>
      <c r="B78" s="7" t="s">
        <v>178</v>
      </c>
      <c r="C78" s="7" t="s">
        <v>177</v>
      </c>
      <c r="D78" s="7" t="s">
        <v>407</v>
      </c>
      <c r="E78" s="7" t="s">
        <v>408</v>
      </c>
      <c r="F78" s="7">
        <f t="shared" ref="F78:F87" si="2">-0.3</f>
        <v>-0.3</v>
      </c>
      <c r="G78" s="7" t="s">
        <v>409</v>
      </c>
    </row>
    <row r="79" spans="1:7">
      <c r="A79" s="7" t="s">
        <v>177</v>
      </c>
      <c r="B79" s="7" t="s">
        <v>178</v>
      </c>
      <c r="C79" s="7" t="s">
        <v>177</v>
      </c>
      <c r="D79" s="7" t="s">
        <v>410</v>
      </c>
      <c r="E79" s="7" t="s">
        <v>411</v>
      </c>
      <c r="F79" s="7">
        <f t="shared" si="2"/>
        <v>-0.3</v>
      </c>
      <c r="G79" s="7" t="s">
        <v>412</v>
      </c>
    </row>
    <row r="80" spans="1:7">
      <c r="A80" s="7" t="s">
        <v>177</v>
      </c>
      <c r="B80" s="7" t="s">
        <v>178</v>
      </c>
      <c r="C80" s="7" t="s">
        <v>177</v>
      </c>
      <c r="D80" s="7" t="s">
        <v>413</v>
      </c>
      <c r="E80" s="7" t="s">
        <v>414</v>
      </c>
      <c r="F80" s="7">
        <f t="shared" si="2"/>
        <v>-0.3</v>
      </c>
      <c r="G80" s="7" t="s">
        <v>415</v>
      </c>
    </row>
    <row r="81" spans="1:7">
      <c r="A81" s="7" t="s">
        <v>177</v>
      </c>
      <c r="B81" s="7" t="s">
        <v>178</v>
      </c>
      <c r="C81" s="7" t="s">
        <v>177</v>
      </c>
      <c r="D81" s="7" t="s">
        <v>416</v>
      </c>
      <c r="E81" s="7" t="s">
        <v>417</v>
      </c>
      <c r="F81" s="7">
        <f t="shared" si="2"/>
        <v>-0.3</v>
      </c>
      <c r="G81" s="7" t="s">
        <v>418</v>
      </c>
    </row>
    <row r="82" spans="1:7">
      <c r="A82" s="7" t="s">
        <v>177</v>
      </c>
      <c r="B82" s="7" t="s">
        <v>178</v>
      </c>
      <c r="C82" s="7" t="s">
        <v>177</v>
      </c>
      <c r="D82" s="7" t="s">
        <v>419</v>
      </c>
      <c r="E82" s="7" t="s">
        <v>420</v>
      </c>
      <c r="F82" s="7">
        <f t="shared" si="2"/>
        <v>-0.3</v>
      </c>
      <c r="G82" s="7" t="s">
        <v>421</v>
      </c>
    </row>
    <row r="83" spans="1:7">
      <c r="A83" s="7" t="s">
        <v>177</v>
      </c>
      <c r="B83" s="7" t="s">
        <v>178</v>
      </c>
      <c r="C83" s="7" t="s">
        <v>177</v>
      </c>
      <c r="D83" s="7" t="s">
        <v>422</v>
      </c>
      <c r="E83" s="7" t="s">
        <v>423</v>
      </c>
      <c r="F83" s="7">
        <f t="shared" si="2"/>
        <v>-0.3</v>
      </c>
      <c r="G83" s="7" t="s">
        <v>424</v>
      </c>
    </row>
    <row r="84" spans="1:7">
      <c r="A84" s="7" t="s">
        <v>177</v>
      </c>
      <c r="B84" s="7" t="s">
        <v>178</v>
      </c>
      <c r="C84" s="7" t="s">
        <v>177</v>
      </c>
      <c r="D84" s="7" t="s">
        <v>425</v>
      </c>
      <c r="E84" s="7" t="s">
        <v>426</v>
      </c>
      <c r="F84" s="7">
        <f t="shared" si="2"/>
        <v>-0.3</v>
      </c>
      <c r="G84" s="7" t="s">
        <v>427</v>
      </c>
    </row>
    <row r="85" spans="1:7">
      <c r="A85" s="7" t="s">
        <v>177</v>
      </c>
      <c r="B85" s="7" t="s">
        <v>178</v>
      </c>
      <c r="C85" s="7" t="s">
        <v>177</v>
      </c>
      <c r="D85" s="7" t="s">
        <v>428</v>
      </c>
      <c r="E85" s="7" t="s">
        <v>429</v>
      </c>
      <c r="F85" s="7">
        <f t="shared" si="2"/>
        <v>-0.3</v>
      </c>
      <c r="G85" s="7" t="s">
        <v>430</v>
      </c>
    </row>
    <row r="86" spans="1:7">
      <c r="A86" s="7" t="s">
        <v>177</v>
      </c>
      <c r="B86" s="7" t="s">
        <v>178</v>
      </c>
      <c r="C86" s="7" t="s">
        <v>177</v>
      </c>
      <c r="D86" s="7" t="s">
        <v>431</v>
      </c>
      <c r="E86" s="7" t="s">
        <v>432</v>
      </c>
      <c r="F86" s="7">
        <f t="shared" si="2"/>
        <v>-0.3</v>
      </c>
      <c r="G86" s="7" t="s">
        <v>433</v>
      </c>
    </row>
    <row r="87" spans="1:7">
      <c r="A87" s="7" t="s">
        <v>177</v>
      </c>
      <c r="B87" s="7" t="s">
        <v>178</v>
      </c>
      <c r="C87" s="7" t="s">
        <v>177</v>
      </c>
      <c r="D87" s="7" t="s">
        <v>434</v>
      </c>
      <c r="E87" s="7" t="s">
        <v>435</v>
      </c>
      <c r="F87" s="7">
        <f t="shared" si="2"/>
        <v>-0.3</v>
      </c>
      <c r="G87" s="7" t="s">
        <v>436</v>
      </c>
    </row>
    <row r="88" spans="1:7">
      <c r="A88" s="7" t="s">
        <v>177</v>
      </c>
      <c r="B88" s="7" t="s">
        <v>178</v>
      </c>
      <c r="C88" s="7" t="s">
        <v>177</v>
      </c>
      <c r="D88" s="7" t="s">
        <v>437</v>
      </c>
      <c r="E88" s="7" t="s">
        <v>438</v>
      </c>
      <c r="F88" s="7">
        <f t="shared" ref="F88:F96" si="3">-0.29</f>
        <v>-0.28999999999999998</v>
      </c>
      <c r="G88" s="7" t="s">
        <v>439</v>
      </c>
    </row>
    <row r="89" spans="1:7">
      <c r="A89" s="7" t="s">
        <v>177</v>
      </c>
      <c r="B89" s="7" t="s">
        <v>178</v>
      </c>
      <c r="C89" s="7" t="s">
        <v>177</v>
      </c>
      <c r="D89" s="7" t="s">
        <v>440</v>
      </c>
      <c r="E89" s="7" t="s">
        <v>441</v>
      </c>
      <c r="F89" s="7">
        <f t="shared" si="3"/>
        <v>-0.28999999999999998</v>
      </c>
      <c r="G89" s="7" t="s">
        <v>442</v>
      </c>
    </row>
    <row r="90" spans="1:7">
      <c r="A90" s="7" t="s">
        <v>177</v>
      </c>
      <c r="B90" s="7" t="s">
        <v>178</v>
      </c>
      <c r="C90" s="7" t="s">
        <v>177</v>
      </c>
      <c r="D90" s="7" t="s">
        <v>443</v>
      </c>
      <c r="E90" s="7" t="s">
        <v>444</v>
      </c>
      <c r="F90" s="7">
        <f t="shared" si="3"/>
        <v>-0.28999999999999998</v>
      </c>
      <c r="G90" s="7" t="s">
        <v>445</v>
      </c>
    </row>
    <row r="91" spans="1:7">
      <c r="A91" s="7" t="s">
        <v>177</v>
      </c>
      <c r="B91" s="7" t="s">
        <v>178</v>
      </c>
      <c r="C91" s="7" t="s">
        <v>177</v>
      </c>
      <c r="D91" s="7" t="s">
        <v>446</v>
      </c>
      <c r="E91" s="7" t="s">
        <v>447</v>
      </c>
      <c r="F91" s="7">
        <f t="shared" si="3"/>
        <v>-0.28999999999999998</v>
      </c>
      <c r="G91" s="7" t="s">
        <v>448</v>
      </c>
    </row>
    <row r="92" spans="1:7">
      <c r="A92" s="7" t="s">
        <v>177</v>
      </c>
      <c r="B92" s="7" t="s">
        <v>178</v>
      </c>
      <c r="C92" s="7" t="s">
        <v>177</v>
      </c>
      <c r="D92" s="7" t="s">
        <v>449</v>
      </c>
      <c r="E92" s="7" t="s">
        <v>450</v>
      </c>
      <c r="F92" s="7">
        <f t="shared" si="3"/>
        <v>-0.28999999999999998</v>
      </c>
      <c r="G92" s="7" t="s">
        <v>451</v>
      </c>
    </row>
    <row r="93" spans="1:7">
      <c r="A93" s="7" t="s">
        <v>177</v>
      </c>
      <c r="B93" s="7" t="s">
        <v>178</v>
      </c>
      <c r="C93" s="7" t="s">
        <v>177</v>
      </c>
      <c r="D93" s="7" t="s">
        <v>452</v>
      </c>
      <c r="E93" s="7" t="s">
        <v>453</v>
      </c>
      <c r="F93" s="7">
        <f t="shared" si="3"/>
        <v>-0.28999999999999998</v>
      </c>
      <c r="G93" s="7" t="s">
        <v>454</v>
      </c>
    </row>
    <row r="94" spans="1:7">
      <c r="A94" s="7" t="s">
        <v>177</v>
      </c>
      <c r="B94" s="7" t="s">
        <v>178</v>
      </c>
      <c r="C94" s="7" t="s">
        <v>177</v>
      </c>
      <c r="D94" s="7" t="s">
        <v>455</v>
      </c>
      <c r="E94" s="7" t="s">
        <v>456</v>
      </c>
      <c r="F94" s="7">
        <f t="shared" si="3"/>
        <v>-0.28999999999999998</v>
      </c>
      <c r="G94" s="7" t="s">
        <v>457</v>
      </c>
    </row>
    <row r="95" spans="1:7">
      <c r="A95" s="7" t="s">
        <v>177</v>
      </c>
      <c r="B95" s="7" t="s">
        <v>178</v>
      </c>
      <c r="C95" s="7" t="s">
        <v>177</v>
      </c>
      <c r="D95" s="7" t="s">
        <v>458</v>
      </c>
      <c r="E95" s="7" t="s">
        <v>459</v>
      </c>
      <c r="F95" s="7">
        <f t="shared" si="3"/>
        <v>-0.28999999999999998</v>
      </c>
      <c r="G95" s="7" t="s">
        <v>460</v>
      </c>
    </row>
    <row r="96" spans="1:7">
      <c r="A96" s="7" t="s">
        <v>177</v>
      </c>
      <c r="B96" s="7" t="s">
        <v>178</v>
      </c>
      <c r="C96" s="7" t="s">
        <v>177</v>
      </c>
      <c r="D96" s="7" t="s">
        <v>461</v>
      </c>
      <c r="E96" s="7" t="s">
        <v>462</v>
      </c>
      <c r="F96" s="7">
        <f t="shared" si="3"/>
        <v>-0.28999999999999998</v>
      </c>
      <c r="G96" s="7" t="s">
        <v>463</v>
      </c>
    </row>
    <row r="97" spans="1:7">
      <c r="A97" s="7" t="s">
        <v>177</v>
      </c>
      <c r="B97" s="7" t="s">
        <v>178</v>
      </c>
      <c r="C97" s="7" t="s">
        <v>177</v>
      </c>
      <c r="D97" s="7" t="s">
        <v>464</v>
      </c>
      <c r="E97" s="7" t="s">
        <v>465</v>
      </c>
      <c r="F97" s="7">
        <f t="shared" ref="F97:F103" si="4">-0.28</f>
        <v>-0.28000000000000003</v>
      </c>
      <c r="G97" s="7" t="s">
        <v>466</v>
      </c>
    </row>
    <row r="98" spans="1:7">
      <c r="A98" s="7" t="s">
        <v>177</v>
      </c>
      <c r="B98" s="7" t="s">
        <v>178</v>
      </c>
      <c r="C98" s="7" t="s">
        <v>177</v>
      </c>
      <c r="D98" s="7" t="s">
        <v>467</v>
      </c>
      <c r="E98" s="7" t="s">
        <v>468</v>
      </c>
      <c r="F98" s="7">
        <f t="shared" si="4"/>
        <v>-0.28000000000000003</v>
      </c>
      <c r="G98" s="7" t="s">
        <v>469</v>
      </c>
    </row>
    <row r="99" spans="1:7">
      <c r="A99" s="7" t="s">
        <v>177</v>
      </c>
      <c r="B99" s="7" t="s">
        <v>178</v>
      </c>
      <c r="C99" s="7" t="s">
        <v>177</v>
      </c>
      <c r="D99" s="7" t="s">
        <v>470</v>
      </c>
      <c r="E99" s="7" t="s">
        <v>471</v>
      </c>
      <c r="F99" s="7">
        <f t="shared" si="4"/>
        <v>-0.28000000000000003</v>
      </c>
      <c r="G99" s="7" t="s">
        <v>472</v>
      </c>
    </row>
    <row r="100" spans="1:7">
      <c r="A100" s="7" t="s">
        <v>177</v>
      </c>
      <c r="B100" s="7" t="s">
        <v>178</v>
      </c>
      <c r="C100" s="7" t="s">
        <v>177</v>
      </c>
      <c r="D100" s="7" t="s">
        <v>473</v>
      </c>
      <c r="E100" s="7" t="s">
        <v>474</v>
      </c>
      <c r="F100" s="7">
        <f t="shared" si="4"/>
        <v>-0.28000000000000003</v>
      </c>
      <c r="G100" s="7" t="s">
        <v>475</v>
      </c>
    </row>
    <row r="101" spans="1:7">
      <c r="A101" s="7" t="s">
        <v>177</v>
      </c>
      <c r="B101" s="7" t="s">
        <v>178</v>
      </c>
      <c r="C101" s="7" t="s">
        <v>177</v>
      </c>
      <c r="D101" s="7" t="s">
        <v>476</v>
      </c>
      <c r="E101" s="7" t="s">
        <v>477</v>
      </c>
      <c r="F101" s="7">
        <f t="shared" si="4"/>
        <v>-0.28000000000000003</v>
      </c>
      <c r="G101" s="7" t="s">
        <v>478</v>
      </c>
    </row>
    <row r="102" spans="1:7">
      <c r="A102" s="7" t="s">
        <v>177</v>
      </c>
      <c r="B102" s="7" t="s">
        <v>178</v>
      </c>
      <c r="C102" s="7" t="s">
        <v>177</v>
      </c>
      <c r="D102" s="7" t="s">
        <v>479</v>
      </c>
      <c r="E102" s="7" t="s">
        <v>480</v>
      </c>
      <c r="F102" s="7">
        <f t="shared" si="4"/>
        <v>-0.28000000000000003</v>
      </c>
      <c r="G102" s="7" t="s">
        <v>481</v>
      </c>
    </row>
    <row r="103" spans="1:7">
      <c r="A103" s="7" t="s">
        <v>177</v>
      </c>
      <c r="B103" s="7" t="s">
        <v>178</v>
      </c>
      <c r="C103" s="7" t="s">
        <v>177</v>
      </c>
      <c r="D103" s="7" t="s">
        <v>482</v>
      </c>
      <c r="E103" s="7" t="s">
        <v>483</v>
      </c>
      <c r="F103" s="7">
        <f t="shared" si="4"/>
        <v>-0.28000000000000003</v>
      </c>
      <c r="G103" s="7" t="s">
        <v>484</v>
      </c>
    </row>
    <row r="104" spans="1:7">
      <c r="A104" s="7" t="s">
        <v>177</v>
      </c>
      <c r="B104" s="7" t="s">
        <v>178</v>
      </c>
      <c r="C104" s="7" t="s">
        <v>177</v>
      </c>
      <c r="D104" s="7" t="s">
        <v>485</v>
      </c>
      <c r="E104" s="7" t="s">
        <v>486</v>
      </c>
      <c r="F104" s="7">
        <f t="shared" ref="F104:F112" si="5">-0.27</f>
        <v>-0.27</v>
      </c>
      <c r="G104" s="7" t="s">
        <v>487</v>
      </c>
    </row>
    <row r="105" spans="1:7">
      <c r="A105" s="7" t="s">
        <v>177</v>
      </c>
      <c r="B105" s="7" t="s">
        <v>178</v>
      </c>
      <c r="C105" s="7" t="s">
        <v>177</v>
      </c>
      <c r="D105" s="7" t="s">
        <v>488</v>
      </c>
      <c r="E105" s="7" t="s">
        <v>489</v>
      </c>
      <c r="F105" s="7">
        <f t="shared" si="5"/>
        <v>-0.27</v>
      </c>
      <c r="G105" s="7" t="s">
        <v>490</v>
      </c>
    </row>
    <row r="106" spans="1:7">
      <c r="A106" s="7" t="s">
        <v>177</v>
      </c>
      <c r="B106" s="7" t="s">
        <v>178</v>
      </c>
      <c r="C106" s="7" t="s">
        <v>177</v>
      </c>
      <c r="D106" s="7" t="s">
        <v>491</v>
      </c>
      <c r="E106" s="7" t="s">
        <v>492</v>
      </c>
      <c r="F106" s="7">
        <f t="shared" si="5"/>
        <v>-0.27</v>
      </c>
      <c r="G106" s="7" t="s">
        <v>493</v>
      </c>
    </row>
    <row r="107" spans="1:7">
      <c r="A107" s="7" t="s">
        <v>177</v>
      </c>
      <c r="B107" s="7" t="s">
        <v>178</v>
      </c>
      <c r="C107" s="7" t="s">
        <v>177</v>
      </c>
      <c r="D107" s="7" t="s">
        <v>494</v>
      </c>
      <c r="E107" s="7" t="s">
        <v>495</v>
      </c>
      <c r="F107" s="7">
        <f t="shared" si="5"/>
        <v>-0.27</v>
      </c>
      <c r="G107" s="7" t="s">
        <v>496</v>
      </c>
    </row>
    <row r="108" spans="1:7">
      <c r="A108" s="7" t="s">
        <v>177</v>
      </c>
      <c r="B108" s="7" t="s">
        <v>178</v>
      </c>
      <c r="C108" s="7" t="s">
        <v>177</v>
      </c>
      <c r="D108" s="7" t="s">
        <v>497</v>
      </c>
      <c r="E108" s="7" t="s">
        <v>498</v>
      </c>
      <c r="F108" s="7">
        <f t="shared" si="5"/>
        <v>-0.27</v>
      </c>
      <c r="G108" s="7" t="s">
        <v>499</v>
      </c>
    </row>
    <row r="109" spans="1:7">
      <c r="A109" s="7" t="s">
        <v>177</v>
      </c>
      <c r="B109" s="7" t="s">
        <v>178</v>
      </c>
      <c r="C109" s="7" t="s">
        <v>177</v>
      </c>
      <c r="D109" s="7" t="s">
        <v>500</v>
      </c>
      <c r="E109" s="7" t="s">
        <v>501</v>
      </c>
      <c r="F109" s="7">
        <f t="shared" si="5"/>
        <v>-0.27</v>
      </c>
      <c r="G109" s="7" t="s">
        <v>502</v>
      </c>
    </row>
    <row r="110" spans="1:7">
      <c r="A110" s="7" t="s">
        <v>177</v>
      </c>
      <c r="B110" s="7" t="s">
        <v>178</v>
      </c>
      <c r="C110" s="7" t="s">
        <v>177</v>
      </c>
      <c r="D110" s="7" t="s">
        <v>503</v>
      </c>
      <c r="E110" s="7" t="s">
        <v>504</v>
      </c>
      <c r="F110" s="7">
        <f t="shared" si="5"/>
        <v>-0.27</v>
      </c>
      <c r="G110" s="7" t="s">
        <v>505</v>
      </c>
    </row>
    <row r="111" spans="1:7">
      <c r="A111" s="7" t="s">
        <v>177</v>
      </c>
      <c r="B111" s="7" t="s">
        <v>178</v>
      </c>
      <c r="C111" s="7" t="s">
        <v>177</v>
      </c>
      <c r="D111" s="7" t="s">
        <v>506</v>
      </c>
      <c r="E111" s="7" t="s">
        <v>507</v>
      </c>
      <c r="F111" s="7">
        <f t="shared" si="5"/>
        <v>-0.27</v>
      </c>
      <c r="G111" s="7" t="s">
        <v>508</v>
      </c>
    </row>
    <row r="112" spans="1:7">
      <c r="A112" s="7" t="s">
        <v>177</v>
      </c>
      <c r="B112" s="7" t="s">
        <v>178</v>
      </c>
      <c r="C112" s="7" t="s">
        <v>177</v>
      </c>
      <c r="D112" s="7" t="s">
        <v>509</v>
      </c>
      <c r="E112" s="7" t="s">
        <v>510</v>
      </c>
      <c r="F112" s="7">
        <f t="shared" si="5"/>
        <v>-0.27</v>
      </c>
      <c r="G112" s="7" t="s">
        <v>511</v>
      </c>
    </row>
    <row r="113" spans="1:7">
      <c r="A113" s="7" t="s">
        <v>177</v>
      </c>
      <c r="B113" s="7" t="s">
        <v>178</v>
      </c>
      <c r="C113" s="7" t="s">
        <v>177</v>
      </c>
      <c r="D113" s="7" t="s">
        <v>512</v>
      </c>
      <c r="E113" s="7" t="s">
        <v>513</v>
      </c>
      <c r="F113" s="7">
        <f t="shared" ref="F113:F122" si="6">-0.26</f>
        <v>-0.26</v>
      </c>
      <c r="G113" s="7" t="s">
        <v>514</v>
      </c>
    </row>
    <row r="114" spans="1:7">
      <c r="A114" s="7" t="s">
        <v>177</v>
      </c>
      <c r="B114" s="7" t="s">
        <v>178</v>
      </c>
      <c r="C114" s="7" t="s">
        <v>177</v>
      </c>
      <c r="D114" s="7" t="s">
        <v>515</v>
      </c>
      <c r="E114" s="7" t="s">
        <v>516</v>
      </c>
      <c r="F114" s="7">
        <f t="shared" si="6"/>
        <v>-0.26</v>
      </c>
      <c r="G114" s="7" t="s">
        <v>517</v>
      </c>
    </row>
    <row r="115" spans="1:7">
      <c r="A115" s="7" t="s">
        <v>177</v>
      </c>
      <c r="B115" s="7" t="s">
        <v>178</v>
      </c>
      <c r="C115" s="7" t="s">
        <v>177</v>
      </c>
      <c r="D115" s="7" t="s">
        <v>518</v>
      </c>
      <c r="E115" s="7" t="s">
        <v>519</v>
      </c>
      <c r="F115" s="7">
        <f t="shared" si="6"/>
        <v>-0.26</v>
      </c>
      <c r="G115" s="7" t="s">
        <v>520</v>
      </c>
    </row>
    <row r="116" spans="1:7">
      <c r="A116" s="7" t="s">
        <v>177</v>
      </c>
      <c r="B116" s="7" t="s">
        <v>178</v>
      </c>
      <c r="C116" s="7" t="s">
        <v>177</v>
      </c>
      <c r="D116" s="7" t="s">
        <v>521</v>
      </c>
      <c r="E116" s="7" t="s">
        <v>522</v>
      </c>
      <c r="F116" s="7">
        <f t="shared" si="6"/>
        <v>-0.26</v>
      </c>
      <c r="G116" s="7" t="s">
        <v>523</v>
      </c>
    </row>
    <row r="117" spans="1:7">
      <c r="A117" s="7" t="s">
        <v>177</v>
      </c>
      <c r="B117" s="7" t="s">
        <v>178</v>
      </c>
      <c r="C117" s="7" t="s">
        <v>177</v>
      </c>
      <c r="D117" s="7" t="s">
        <v>524</v>
      </c>
      <c r="E117" s="7" t="s">
        <v>525</v>
      </c>
      <c r="F117" s="7">
        <f t="shared" si="6"/>
        <v>-0.26</v>
      </c>
      <c r="G117" s="7" t="s">
        <v>526</v>
      </c>
    </row>
    <row r="118" spans="1:7">
      <c r="A118" s="7" t="s">
        <v>177</v>
      </c>
      <c r="B118" s="7" t="s">
        <v>178</v>
      </c>
      <c r="C118" s="7" t="s">
        <v>177</v>
      </c>
      <c r="D118" s="7" t="s">
        <v>527</v>
      </c>
      <c r="E118" s="7" t="s">
        <v>528</v>
      </c>
      <c r="F118" s="7">
        <f t="shared" si="6"/>
        <v>-0.26</v>
      </c>
      <c r="G118" s="7" t="s">
        <v>529</v>
      </c>
    </row>
    <row r="119" spans="1:7">
      <c r="A119" s="7" t="s">
        <v>177</v>
      </c>
      <c r="B119" s="7" t="s">
        <v>178</v>
      </c>
      <c r="C119" s="7" t="s">
        <v>177</v>
      </c>
      <c r="D119" s="7" t="s">
        <v>530</v>
      </c>
      <c r="E119" s="7" t="s">
        <v>531</v>
      </c>
      <c r="F119" s="7">
        <f t="shared" si="6"/>
        <v>-0.26</v>
      </c>
      <c r="G119" s="7" t="s">
        <v>532</v>
      </c>
    </row>
    <row r="120" spans="1:7">
      <c r="A120" s="7" t="s">
        <v>177</v>
      </c>
      <c r="B120" s="7" t="s">
        <v>178</v>
      </c>
      <c r="C120" s="7" t="s">
        <v>177</v>
      </c>
      <c r="D120" s="7" t="s">
        <v>533</v>
      </c>
      <c r="E120" s="7" t="s">
        <v>534</v>
      </c>
      <c r="F120" s="7">
        <f t="shared" si="6"/>
        <v>-0.26</v>
      </c>
      <c r="G120" s="7" t="s">
        <v>535</v>
      </c>
    </row>
    <row r="121" spans="1:7">
      <c r="A121" s="7" t="s">
        <v>177</v>
      </c>
      <c r="B121" s="7" t="s">
        <v>178</v>
      </c>
      <c r="C121" s="7" t="s">
        <v>177</v>
      </c>
      <c r="D121" s="7" t="s">
        <v>536</v>
      </c>
      <c r="E121" s="7" t="s">
        <v>537</v>
      </c>
      <c r="F121" s="7">
        <f t="shared" si="6"/>
        <v>-0.26</v>
      </c>
      <c r="G121" s="7" t="s">
        <v>538</v>
      </c>
    </row>
    <row r="122" spans="1:7">
      <c r="A122" s="7" t="s">
        <v>177</v>
      </c>
      <c r="B122" s="7" t="s">
        <v>178</v>
      </c>
      <c r="C122" s="7" t="s">
        <v>177</v>
      </c>
      <c r="D122" s="7" t="s">
        <v>539</v>
      </c>
      <c r="E122" s="7" t="s">
        <v>540</v>
      </c>
      <c r="F122" s="7">
        <f t="shared" si="6"/>
        <v>-0.26</v>
      </c>
      <c r="G122" s="7" t="s">
        <v>541</v>
      </c>
    </row>
    <row r="123" spans="1:7">
      <c r="A123" s="7" t="s">
        <v>177</v>
      </c>
      <c r="B123" s="7" t="s">
        <v>178</v>
      </c>
      <c r="C123" s="7" t="s">
        <v>177</v>
      </c>
      <c r="D123" s="7" t="s">
        <v>542</v>
      </c>
      <c r="E123" s="7" t="s">
        <v>543</v>
      </c>
      <c r="F123" s="7">
        <f t="shared" ref="F123:F131" si="7">-0.25</f>
        <v>-0.25</v>
      </c>
      <c r="G123" s="7" t="s">
        <v>544</v>
      </c>
    </row>
    <row r="124" spans="1:7">
      <c r="A124" s="7" t="s">
        <v>177</v>
      </c>
      <c r="B124" s="7" t="s">
        <v>178</v>
      </c>
      <c r="C124" s="7" t="s">
        <v>177</v>
      </c>
      <c r="D124" s="7" t="s">
        <v>545</v>
      </c>
      <c r="E124" s="7" t="s">
        <v>546</v>
      </c>
      <c r="F124" s="7">
        <f t="shared" si="7"/>
        <v>-0.25</v>
      </c>
      <c r="G124" s="7" t="s">
        <v>547</v>
      </c>
    </row>
    <row r="125" spans="1:7">
      <c r="A125" s="7" t="s">
        <v>177</v>
      </c>
      <c r="B125" s="7" t="s">
        <v>178</v>
      </c>
      <c r="C125" s="7" t="s">
        <v>177</v>
      </c>
      <c r="D125" s="7" t="s">
        <v>548</v>
      </c>
      <c r="E125" s="7" t="s">
        <v>549</v>
      </c>
      <c r="F125" s="7">
        <f t="shared" si="7"/>
        <v>-0.25</v>
      </c>
      <c r="G125" s="7" t="s">
        <v>550</v>
      </c>
    </row>
    <row r="126" spans="1:7">
      <c r="A126" s="7" t="s">
        <v>177</v>
      </c>
      <c r="B126" s="7" t="s">
        <v>178</v>
      </c>
      <c r="C126" s="7" t="s">
        <v>177</v>
      </c>
      <c r="D126" s="7" t="s">
        <v>551</v>
      </c>
      <c r="E126" s="7" t="s">
        <v>552</v>
      </c>
      <c r="F126" s="7">
        <f t="shared" si="7"/>
        <v>-0.25</v>
      </c>
      <c r="G126" s="7" t="s">
        <v>553</v>
      </c>
    </row>
    <row r="127" spans="1:7">
      <c r="A127" s="7" t="s">
        <v>177</v>
      </c>
      <c r="B127" s="7" t="s">
        <v>178</v>
      </c>
      <c r="C127" s="7" t="s">
        <v>177</v>
      </c>
      <c r="D127" s="7" t="s">
        <v>554</v>
      </c>
      <c r="E127" s="7" t="s">
        <v>555</v>
      </c>
      <c r="F127" s="7">
        <f t="shared" si="7"/>
        <v>-0.25</v>
      </c>
      <c r="G127" s="7" t="s">
        <v>556</v>
      </c>
    </row>
    <row r="128" spans="1:7">
      <c r="A128" s="7" t="s">
        <v>177</v>
      </c>
      <c r="B128" s="7" t="s">
        <v>178</v>
      </c>
      <c r="C128" s="7" t="s">
        <v>177</v>
      </c>
      <c r="D128" s="7" t="s">
        <v>557</v>
      </c>
      <c r="E128" s="7" t="s">
        <v>558</v>
      </c>
      <c r="F128" s="7">
        <f t="shared" si="7"/>
        <v>-0.25</v>
      </c>
      <c r="G128" s="7" t="s">
        <v>559</v>
      </c>
    </row>
    <row r="129" spans="1:7">
      <c r="A129" s="7" t="s">
        <v>177</v>
      </c>
      <c r="B129" s="7" t="s">
        <v>178</v>
      </c>
      <c r="C129" s="7" t="s">
        <v>177</v>
      </c>
      <c r="D129" s="7" t="s">
        <v>560</v>
      </c>
      <c r="E129" s="7" t="s">
        <v>561</v>
      </c>
      <c r="F129" s="7">
        <f t="shared" si="7"/>
        <v>-0.25</v>
      </c>
      <c r="G129" s="7" t="s">
        <v>562</v>
      </c>
    </row>
    <row r="130" spans="1:7">
      <c r="A130" s="7" t="s">
        <v>177</v>
      </c>
      <c r="B130" s="7" t="s">
        <v>178</v>
      </c>
      <c r="C130" s="7" t="s">
        <v>177</v>
      </c>
      <c r="D130" s="7" t="s">
        <v>563</v>
      </c>
      <c r="E130" s="7" t="s">
        <v>564</v>
      </c>
      <c r="F130" s="7">
        <f t="shared" si="7"/>
        <v>-0.25</v>
      </c>
      <c r="G130" s="7" t="s">
        <v>565</v>
      </c>
    </row>
    <row r="131" spans="1:7">
      <c r="A131" s="7" t="s">
        <v>177</v>
      </c>
      <c r="B131" s="7" t="s">
        <v>178</v>
      </c>
      <c r="C131" s="7" t="s">
        <v>177</v>
      </c>
      <c r="D131" s="7" t="s">
        <v>566</v>
      </c>
      <c r="E131" s="7" t="s">
        <v>567</v>
      </c>
      <c r="F131" s="7">
        <f t="shared" si="7"/>
        <v>-0.25</v>
      </c>
      <c r="G131" s="7" t="s">
        <v>568</v>
      </c>
    </row>
    <row r="132" spans="1:7">
      <c r="A132" s="7" t="s">
        <v>177</v>
      </c>
      <c r="B132" s="7" t="s">
        <v>178</v>
      </c>
      <c r="C132" s="7" t="s">
        <v>177</v>
      </c>
      <c r="D132" s="7" t="s">
        <v>569</v>
      </c>
      <c r="E132" s="7" t="s">
        <v>570</v>
      </c>
      <c r="F132" s="7">
        <f t="shared" ref="F132:F144" si="8">-0.24</f>
        <v>-0.24</v>
      </c>
      <c r="G132" s="7" t="s">
        <v>571</v>
      </c>
    </row>
    <row r="133" spans="1:7">
      <c r="A133" s="7" t="s">
        <v>177</v>
      </c>
      <c r="B133" s="7" t="s">
        <v>178</v>
      </c>
      <c r="C133" s="7" t="s">
        <v>177</v>
      </c>
      <c r="D133" s="7" t="s">
        <v>572</v>
      </c>
      <c r="E133" s="7" t="s">
        <v>573</v>
      </c>
      <c r="F133" s="7">
        <f t="shared" si="8"/>
        <v>-0.24</v>
      </c>
      <c r="G133" s="7" t="s">
        <v>574</v>
      </c>
    </row>
    <row r="134" spans="1:7">
      <c r="A134" s="7" t="s">
        <v>177</v>
      </c>
      <c r="B134" s="7" t="s">
        <v>178</v>
      </c>
      <c r="C134" s="7" t="s">
        <v>177</v>
      </c>
      <c r="D134" s="7" t="s">
        <v>575</v>
      </c>
      <c r="E134" s="7" t="s">
        <v>576</v>
      </c>
      <c r="F134" s="7">
        <f t="shared" si="8"/>
        <v>-0.24</v>
      </c>
      <c r="G134" s="7" t="s">
        <v>577</v>
      </c>
    </row>
    <row r="135" spans="1:7">
      <c r="A135" s="7" t="s">
        <v>177</v>
      </c>
      <c r="B135" s="7" t="s">
        <v>178</v>
      </c>
      <c r="C135" s="7" t="s">
        <v>177</v>
      </c>
      <c r="D135" s="7" t="s">
        <v>578</v>
      </c>
      <c r="E135" s="7" t="s">
        <v>579</v>
      </c>
      <c r="F135" s="7">
        <f t="shared" si="8"/>
        <v>-0.24</v>
      </c>
      <c r="G135" s="7" t="s">
        <v>580</v>
      </c>
    </row>
    <row r="136" spans="1:7">
      <c r="A136" s="7" t="s">
        <v>177</v>
      </c>
      <c r="B136" s="7" t="s">
        <v>178</v>
      </c>
      <c r="C136" s="7" t="s">
        <v>177</v>
      </c>
      <c r="D136" s="7" t="s">
        <v>581</v>
      </c>
      <c r="E136" s="7" t="s">
        <v>582</v>
      </c>
      <c r="F136" s="7">
        <f t="shared" si="8"/>
        <v>-0.24</v>
      </c>
      <c r="G136" s="7" t="s">
        <v>583</v>
      </c>
    </row>
    <row r="137" spans="1:7">
      <c r="A137" s="7" t="s">
        <v>177</v>
      </c>
      <c r="B137" s="7" t="s">
        <v>178</v>
      </c>
      <c r="C137" s="7" t="s">
        <v>177</v>
      </c>
      <c r="D137" s="7" t="s">
        <v>584</v>
      </c>
      <c r="E137" s="7" t="s">
        <v>585</v>
      </c>
      <c r="F137" s="7">
        <f t="shared" si="8"/>
        <v>-0.24</v>
      </c>
      <c r="G137" s="7" t="s">
        <v>586</v>
      </c>
    </row>
    <row r="138" spans="1:7">
      <c r="A138" s="7" t="s">
        <v>177</v>
      </c>
      <c r="B138" s="7" t="s">
        <v>178</v>
      </c>
      <c r="C138" s="7" t="s">
        <v>177</v>
      </c>
      <c r="D138" s="7" t="s">
        <v>587</v>
      </c>
      <c r="E138" s="7" t="s">
        <v>588</v>
      </c>
      <c r="F138" s="7">
        <f t="shared" si="8"/>
        <v>-0.24</v>
      </c>
      <c r="G138" s="7" t="s">
        <v>589</v>
      </c>
    </row>
    <row r="139" spans="1:7">
      <c r="A139" s="7" t="s">
        <v>177</v>
      </c>
      <c r="B139" s="7" t="s">
        <v>178</v>
      </c>
      <c r="C139" s="7" t="s">
        <v>177</v>
      </c>
      <c r="D139" s="7" t="s">
        <v>590</v>
      </c>
      <c r="E139" s="7" t="s">
        <v>591</v>
      </c>
      <c r="F139" s="7">
        <f t="shared" si="8"/>
        <v>-0.24</v>
      </c>
      <c r="G139" s="7" t="s">
        <v>592</v>
      </c>
    </row>
    <row r="140" spans="1:7">
      <c r="A140" s="7" t="s">
        <v>177</v>
      </c>
      <c r="B140" s="7" t="s">
        <v>178</v>
      </c>
      <c r="C140" s="7" t="s">
        <v>177</v>
      </c>
      <c r="D140" s="7" t="s">
        <v>593</v>
      </c>
      <c r="E140" s="7" t="s">
        <v>594</v>
      </c>
      <c r="F140" s="7">
        <f t="shared" si="8"/>
        <v>-0.24</v>
      </c>
      <c r="G140" s="7" t="s">
        <v>595</v>
      </c>
    </row>
    <row r="141" spans="1:7">
      <c r="A141" s="7" t="s">
        <v>177</v>
      </c>
      <c r="B141" s="7" t="s">
        <v>178</v>
      </c>
      <c r="C141" s="7" t="s">
        <v>177</v>
      </c>
      <c r="D141" s="7" t="s">
        <v>596</v>
      </c>
      <c r="E141" s="7" t="s">
        <v>597</v>
      </c>
      <c r="F141" s="7">
        <f t="shared" si="8"/>
        <v>-0.24</v>
      </c>
      <c r="G141" s="7" t="s">
        <v>598</v>
      </c>
    </row>
    <row r="142" spans="1:7">
      <c r="A142" s="7" t="s">
        <v>177</v>
      </c>
      <c r="B142" s="7" t="s">
        <v>178</v>
      </c>
      <c r="C142" s="7" t="s">
        <v>177</v>
      </c>
      <c r="D142" s="7" t="s">
        <v>599</v>
      </c>
      <c r="E142" s="7" t="s">
        <v>600</v>
      </c>
      <c r="F142" s="7">
        <f t="shared" si="8"/>
        <v>-0.24</v>
      </c>
      <c r="G142" s="7" t="s">
        <v>601</v>
      </c>
    </row>
    <row r="143" spans="1:7">
      <c r="A143" s="7" t="s">
        <v>177</v>
      </c>
      <c r="B143" s="7" t="s">
        <v>178</v>
      </c>
      <c r="C143" s="7" t="s">
        <v>177</v>
      </c>
      <c r="D143" s="7" t="s">
        <v>602</v>
      </c>
      <c r="E143" s="7" t="s">
        <v>603</v>
      </c>
      <c r="F143" s="7">
        <f t="shared" si="8"/>
        <v>-0.24</v>
      </c>
      <c r="G143" s="7" t="s">
        <v>604</v>
      </c>
    </row>
    <row r="144" spans="1:7">
      <c r="A144" s="7" t="s">
        <v>177</v>
      </c>
      <c r="B144" s="7" t="s">
        <v>178</v>
      </c>
      <c r="C144" s="7" t="s">
        <v>177</v>
      </c>
      <c r="D144" s="7" t="s">
        <v>605</v>
      </c>
      <c r="E144" s="7" t="s">
        <v>606</v>
      </c>
      <c r="F144" s="7">
        <f t="shared" si="8"/>
        <v>-0.24</v>
      </c>
      <c r="G144" s="7" t="s">
        <v>607</v>
      </c>
    </row>
    <row r="145" spans="1:7">
      <c r="A145" s="7" t="s">
        <v>177</v>
      </c>
      <c r="B145" s="7" t="s">
        <v>178</v>
      </c>
      <c r="C145" s="7" t="s">
        <v>177</v>
      </c>
      <c r="D145" s="7" t="s">
        <v>608</v>
      </c>
      <c r="E145" s="7" t="s">
        <v>609</v>
      </c>
      <c r="F145" s="7">
        <f t="shared" ref="F145:F156" si="9">-0.23</f>
        <v>-0.23</v>
      </c>
      <c r="G145" s="7" t="s">
        <v>610</v>
      </c>
    </row>
    <row r="146" spans="1:7">
      <c r="A146" s="7" t="s">
        <v>177</v>
      </c>
      <c r="B146" s="7" t="s">
        <v>178</v>
      </c>
      <c r="C146" s="7" t="s">
        <v>177</v>
      </c>
      <c r="D146" s="7" t="s">
        <v>611</v>
      </c>
      <c r="E146" s="7" t="s">
        <v>612</v>
      </c>
      <c r="F146" s="7">
        <f t="shared" si="9"/>
        <v>-0.23</v>
      </c>
      <c r="G146" s="7" t="s">
        <v>613</v>
      </c>
    </row>
    <row r="147" spans="1:7">
      <c r="A147" s="7" t="s">
        <v>177</v>
      </c>
      <c r="B147" s="7" t="s">
        <v>178</v>
      </c>
      <c r="C147" s="7" t="s">
        <v>177</v>
      </c>
      <c r="D147" s="7" t="s">
        <v>614</v>
      </c>
      <c r="E147" s="7" t="s">
        <v>615</v>
      </c>
      <c r="F147" s="7">
        <f t="shared" si="9"/>
        <v>-0.23</v>
      </c>
      <c r="G147" s="7" t="s">
        <v>616</v>
      </c>
    </row>
    <row r="148" spans="1:7">
      <c r="A148" s="7" t="s">
        <v>177</v>
      </c>
      <c r="B148" s="7" t="s">
        <v>178</v>
      </c>
      <c r="C148" s="7" t="s">
        <v>177</v>
      </c>
      <c r="D148" s="7" t="s">
        <v>617</v>
      </c>
      <c r="E148" s="7" t="s">
        <v>618</v>
      </c>
      <c r="F148" s="7">
        <f t="shared" si="9"/>
        <v>-0.23</v>
      </c>
      <c r="G148" s="7" t="s">
        <v>619</v>
      </c>
    </row>
    <row r="149" spans="1:7">
      <c r="A149" s="7" t="s">
        <v>177</v>
      </c>
      <c r="B149" s="7" t="s">
        <v>178</v>
      </c>
      <c r="C149" s="7" t="s">
        <v>177</v>
      </c>
      <c r="D149" s="7" t="s">
        <v>620</v>
      </c>
      <c r="E149" s="7" t="s">
        <v>621</v>
      </c>
      <c r="F149" s="7">
        <f t="shared" si="9"/>
        <v>-0.23</v>
      </c>
      <c r="G149" s="7" t="s">
        <v>622</v>
      </c>
    </row>
    <row r="150" spans="1:7">
      <c r="A150" s="7" t="s">
        <v>177</v>
      </c>
      <c r="B150" s="7" t="s">
        <v>178</v>
      </c>
      <c r="C150" s="7" t="s">
        <v>177</v>
      </c>
      <c r="D150" s="7" t="s">
        <v>623</v>
      </c>
      <c r="E150" s="7" t="s">
        <v>624</v>
      </c>
      <c r="F150" s="7">
        <f t="shared" si="9"/>
        <v>-0.23</v>
      </c>
      <c r="G150" s="7" t="s">
        <v>625</v>
      </c>
    </row>
    <row r="151" spans="1:7">
      <c r="A151" s="7" t="s">
        <v>177</v>
      </c>
      <c r="B151" s="7" t="s">
        <v>178</v>
      </c>
      <c r="C151" s="7" t="s">
        <v>177</v>
      </c>
      <c r="D151" s="7" t="s">
        <v>626</v>
      </c>
      <c r="E151" s="7" t="s">
        <v>627</v>
      </c>
      <c r="F151" s="7">
        <f t="shared" si="9"/>
        <v>-0.23</v>
      </c>
      <c r="G151" s="7" t="s">
        <v>628</v>
      </c>
    </row>
    <row r="152" spans="1:7">
      <c r="A152" s="7" t="s">
        <v>177</v>
      </c>
      <c r="B152" s="7" t="s">
        <v>178</v>
      </c>
      <c r="C152" s="7" t="s">
        <v>177</v>
      </c>
      <c r="D152" s="7" t="s">
        <v>629</v>
      </c>
      <c r="E152" s="7" t="s">
        <v>630</v>
      </c>
      <c r="F152" s="7">
        <f t="shared" si="9"/>
        <v>-0.23</v>
      </c>
      <c r="G152" s="7" t="s">
        <v>631</v>
      </c>
    </row>
    <row r="153" spans="1:7">
      <c r="A153" s="7" t="s">
        <v>177</v>
      </c>
      <c r="B153" s="7" t="s">
        <v>178</v>
      </c>
      <c r="C153" s="7" t="s">
        <v>177</v>
      </c>
      <c r="D153" s="7" t="s">
        <v>632</v>
      </c>
      <c r="E153" s="7" t="s">
        <v>633</v>
      </c>
      <c r="F153" s="7">
        <f t="shared" si="9"/>
        <v>-0.23</v>
      </c>
      <c r="G153" s="7" t="s">
        <v>634</v>
      </c>
    </row>
    <row r="154" spans="1:7">
      <c r="A154" s="7" t="s">
        <v>177</v>
      </c>
      <c r="B154" s="7" t="s">
        <v>178</v>
      </c>
      <c r="C154" s="7" t="s">
        <v>177</v>
      </c>
      <c r="D154" s="7" t="s">
        <v>635</v>
      </c>
      <c r="E154" s="7" t="s">
        <v>636</v>
      </c>
      <c r="F154" s="7">
        <f t="shared" si="9"/>
        <v>-0.23</v>
      </c>
      <c r="G154" s="7" t="s">
        <v>637</v>
      </c>
    </row>
    <row r="155" spans="1:7">
      <c r="A155" s="7" t="s">
        <v>177</v>
      </c>
      <c r="B155" s="7" t="s">
        <v>178</v>
      </c>
      <c r="C155" s="7" t="s">
        <v>177</v>
      </c>
      <c r="D155" s="7" t="s">
        <v>638</v>
      </c>
      <c r="E155" s="7" t="s">
        <v>639</v>
      </c>
      <c r="F155" s="7">
        <f t="shared" si="9"/>
        <v>-0.23</v>
      </c>
      <c r="G155" s="7" t="s">
        <v>640</v>
      </c>
    </row>
    <row r="156" spans="1:7">
      <c r="A156" s="7" t="s">
        <v>177</v>
      </c>
      <c r="B156" s="7" t="s">
        <v>178</v>
      </c>
      <c r="C156" s="7" t="s">
        <v>177</v>
      </c>
      <c r="D156" s="7" t="s">
        <v>641</v>
      </c>
      <c r="E156" s="7" t="s">
        <v>642</v>
      </c>
      <c r="F156" s="7">
        <f t="shared" si="9"/>
        <v>-0.23</v>
      </c>
      <c r="G156" s="7" t="s">
        <v>643</v>
      </c>
    </row>
    <row r="157" spans="1:7">
      <c r="A157" s="7" t="s">
        <v>177</v>
      </c>
      <c r="B157" s="7" t="s">
        <v>178</v>
      </c>
      <c r="C157" s="7" t="s">
        <v>177</v>
      </c>
      <c r="D157" s="7" t="s">
        <v>644</v>
      </c>
      <c r="E157" s="7" t="s">
        <v>645</v>
      </c>
      <c r="F157" s="7">
        <f t="shared" ref="F157:F168" si="10">-0.22</f>
        <v>-0.22</v>
      </c>
      <c r="G157" s="7" t="s">
        <v>646</v>
      </c>
    </row>
    <row r="158" spans="1:7">
      <c r="A158" s="7" t="s">
        <v>177</v>
      </c>
      <c r="B158" s="7" t="s">
        <v>178</v>
      </c>
      <c r="C158" s="7" t="s">
        <v>177</v>
      </c>
      <c r="D158" s="7" t="s">
        <v>647</v>
      </c>
      <c r="E158" s="7" t="s">
        <v>648</v>
      </c>
      <c r="F158" s="7">
        <f t="shared" si="10"/>
        <v>-0.22</v>
      </c>
      <c r="G158" s="7" t="s">
        <v>649</v>
      </c>
    </row>
    <row r="159" spans="1:7">
      <c r="A159" s="7" t="s">
        <v>177</v>
      </c>
      <c r="B159" s="7" t="s">
        <v>178</v>
      </c>
      <c r="C159" s="7" t="s">
        <v>177</v>
      </c>
      <c r="D159" s="7" t="s">
        <v>650</v>
      </c>
      <c r="E159" s="7" t="s">
        <v>651</v>
      </c>
      <c r="F159" s="7">
        <f t="shared" si="10"/>
        <v>-0.22</v>
      </c>
      <c r="G159" s="7" t="s">
        <v>652</v>
      </c>
    </row>
    <row r="160" spans="1:7">
      <c r="A160" s="7" t="s">
        <v>177</v>
      </c>
      <c r="B160" s="7" t="s">
        <v>178</v>
      </c>
      <c r="C160" s="7" t="s">
        <v>177</v>
      </c>
      <c r="D160" s="7" t="s">
        <v>653</v>
      </c>
      <c r="E160" s="7" t="s">
        <v>654</v>
      </c>
      <c r="F160" s="7">
        <f t="shared" si="10"/>
        <v>-0.22</v>
      </c>
      <c r="G160" s="7" t="s">
        <v>655</v>
      </c>
    </row>
    <row r="161" spans="1:7">
      <c r="A161" s="7" t="s">
        <v>177</v>
      </c>
      <c r="B161" s="7" t="s">
        <v>178</v>
      </c>
      <c r="C161" s="7" t="s">
        <v>177</v>
      </c>
      <c r="D161" s="7" t="s">
        <v>656</v>
      </c>
      <c r="E161" s="7" t="s">
        <v>657</v>
      </c>
      <c r="F161" s="7">
        <f t="shared" si="10"/>
        <v>-0.22</v>
      </c>
      <c r="G161" s="7" t="s">
        <v>658</v>
      </c>
    </row>
    <row r="162" spans="1:7">
      <c r="A162" s="7" t="s">
        <v>177</v>
      </c>
      <c r="B162" s="7" t="s">
        <v>178</v>
      </c>
      <c r="C162" s="7" t="s">
        <v>177</v>
      </c>
      <c r="D162" s="7" t="s">
        <v>659</v>
      </c>
      <c r="E162" s="7" t="s">
        <v>660</v>
      </c>
      <c r="F162" s="7">
        <f t="shared" si="10"/>
        <v>-0.22</v>
      </c>
      <c r="G162" s="7" t="s">
        <v>661</v>
      </c>
    </row>
    <row r="163" spans="1:7">
      <c r="A163" s="7" t="s">
        <v>177</v>
      </c>
      <c r="B163" s="7" t="s">
        <v>178</v>
      </c>
      <c r="C163" s="7" t="s">
        <v>177</v>
      </c>
      <c r="D163" s="7" t="s">
        <v>662</v>
      </c>
      <c r="E163" s="7" t="s">
        <v>663</v>
      </c>
      <c r="F163" s="7">
        <f t="shared" si="10"/>
        <v>-0.22</v>
      </c>
      <c r="G163" s="7" t="s">
        <v>664</v>
      </c>
    </row>
    <row r="164" spans="1:7">
      <c r="A164" s="7" t="s">
        <v>177</v>
      </c>
      <c r="B164" s="7" t="s">
        <v>178</v>
      </c>
      <c r="C164" s="7" t="s">
        <v>177</v>
      </c>
      <c r="D164" s="7" t="s">
        <v>665</v>
      </c>
      <c r="E164" s="7" t="s">
        <v>666</v>
      </c>
      <c r="F164" s="7">
        <f t="shared" si="10"/>
        <v>-0.22</v>
      </c>
      <c r="G164" s="7" t="s">
        <v>667</v>
      </c>
    </row>
    <row r="165" spans="1:7">
      <c r="A165" s="7" t="s">
        <v>177</v>
      </c>
      <c r="B165" s="7" t="s">
        <v>178</v>
      </c>
      <c r="C165" s="7" t="s">
        <v>177</v>
      </c>
      <c r="D165" s="7" t="s">
        <v>668</v>
      </c>
      <c r="E165" s="7" t="s">
        <v>669</v>
      </c>
      <c r="F165" s="7">
        <f t="shared" si="10"/>
        <v>-0.22</v>
      </c>
      <c r="G165" s="7" t="s">
        <v>670</v>
      </c>
    </row>
    <row r="166" spans="1:7">
      <c r="A166" s="7" t="s">
        <v>177</v>
      </c>
      <c r="B166" s="7" t="s">
        <v>178</v>
      </c>
      <c r="C166" s="7" t="s">
        <v>177</v>
      </c>
      <c r="D166" s="7" t="s">
        <v>671</v>
      </c>
      <c r="E166" s="7" t="s">
        <v>672</v>
      </c>
      <c r="F166" s="7">
        <f t="shared" si="10"/>
        <v>-0.22</v>
      </c>
      <c r="G166" s="7" t="s">
        <v>673</v>
      </c>
    </row>
    <row r="167" spans="1:7">
      <c r="A167" s="7" t="s">
        <v>177</v>
      </c>
      <c r="B167" s="7" t="s">
        <v>178</v>
      </c>
      <c r="C167" s="7" t="s">
        <v>177</v>
      </c>
      <c r="D167" s="7" t="s">
        <v>674</v>
      </c>
      <c r="E167" s="7" t="s">
        <v>675</v>
      </c>
      <c r="F167" s="7">
        <f t="shared" si="10"/>
        <v>-0.22</v>
      </c>
      <c r="G167" s="7" t="s">
        <v>676</v>
      </c>
    </row>
    <row r="168" spans="1:7">
      <c r="A168" s="7" t="s">
        <v>177</v>
      </c>
      <c r="B168" s="7" t="s">
        <v>178</v>
      </c>
      <c r="C168" s="7" t="s">
        <v>177</v>
      </c>
      <c r="D168" s="7" t="s">
        <v>677</v>
      </c>
      <c r="E168" s="7" t="s">
        <v>678</v>
      </c>
      <c r="F168" s="7">
        <f t="shared" si="10"/>
        <v>-0.22</v>
      </c>
      <c r="G168" s="7" t="s">
        <v>679</v>
      </c>
    </row>
    <row r="169" spans="1:7">
      <c r="A169" s="7" t="s">
        <v>177</v>
      </c>
      <c r="B169" s="7" t="s">
        <v>178</v>
      </c>
      <c r="C169" s="7" t="s">
        <v>177</v>
      </c>
      <c r="D169" s="7" t="s">
        <v>680</v>
      </c>
      <c r="E169" s="7" t="s">
        <v>681</v>
      </c>
      <c r="F169" s="7">
        <f t="shared" ref="F169:F181" si="11">-0.21</f>
        <v>-0.21</v>
      </c>
      <c r="G169" s="7" t="s">
        <v>682</v>
      </c>
    </row>
    <row r="170" spans="1:7">
      <c r="A170" s="7" t="s">
        <v>177</v>
      </c>
      <c r="B170" s="7" t="s">
        <v>178</v>
      </c>
      <c r="C170" s="7" t="s">
        <v>177</v>
      </c>
      <c r="D170" s="7" t="s">
        <v>683</v>
      </c>
      <c r="E170" s="7" t="s">
        <v>684</v>
      </c>
      <c r="F170" s="7">
        <f t="shared" si="11"/>
        <v>-0.21</v>
      </c>
      <c r="G170" s="7" t="s">
        <v>685</v>
      </c>
    </row>
    <row r="171" spans="1:7">
      <c r="A171" s="7" t="s">
        <v>177</v>
      </c>
      <c r="B171" s="7" t="s">
        <v>178</v>
      </c>
      <c r="C171" s="7" t="s">
        <v>177</v>
      </c>
      <c r="D171" s="7" t="s">
        <v>686</v>
      </c>
      <c r="E171" s="7" t="s">
        <v>687</v>
      </c>
      <c r="F171" s="7">
        <f t="shared" si="11"/>
        <v>-0.21</v>
      </c>
      <c r="G171" s="7" t="s">
        <v>688</v>
      </c>
    </row>
    <row r="172" spans="1:7">
      <c r="A172" s="7" t="s">
        <v>177</v>
      </c>
      <c r="B172" s="7" t="s">
        <v>178</v>
      </c>
      <c r="C172" s="7" t="s">
        <v>177</v>
      </c>
      <c r="D172" s="7" t="s">
        <v>689</v>
      </c>
      <c r="E172" s="7" t="s">
        <v>690</v>
      </c>
      <c r="F172" s="7">
        <f t="shared" si="11"/>
        <v>-0.21</v>
      </c>
      <c r="G172" s="7" t="s">
        <v>691</v>
      </c>
    </row>
    <row r="173" spans="1:7">
      <c r="A173" s="7" t="s">
        <v>177</v>
      </c>
      <c r="B173" s="7" t="s">
        <v>178</v>
      </c>
      <c r="C173" s="7" t="s">
        <v>177</v>
      </c>
      <c r="D173" s="7" t="s">
        <v>692</v>
      </c>
      <c r="E173" s="7" t="s">
        <v>692</v>
      </c>
      <c r="F173" s="7">
        <f t="shared" si="11"/>
        <v>-0.21</v>
      </c>
      <c r="G173" s="7" t="s">
        <v>693</v>
      </c>
    </row>
    <row r="174" spans="1:7">
      <c r="A174" s="7" t="s">
        <v>177</v>
      </c>
      <c r="B174" s="7" t="s">
        <v>178</v>
      </c>
      <c r="C174" s="7" t="s">
        <v>177</v>
      </c>
      <c r="D174" s="7" t="s">
        <v>694</v>
      </c>
      <c r="E174" s="7" t="s">
        <v>695</v>
      </c>
      <c r="F174" s="7">
        <f t="shared" si="11"/>
        <v>-0.21</v>
      </c>
      <c r="G174" s="7" t="s">
        <v>696</v>
      </c>
    </row>
    <row r="175" spans="1:7">
      <c r="A175" s="7" t="s">
        <v>177</v>
      </c>
      <c r="B175" s="7" t="s">
        <v>178</v>
      </c>
      <c r="C175" s="7" t="s">
        <v>177</v>
      </c>
      <c r="D175" s="7" t="s">
        <v>697</v>
      </c>
      <c r="E175" s="7" t="s">
        <v>698</v>
      </c>
      <c r="F175" s="7">
        <f t="shared" si="11"/>
        <v>-0.21</v>
      </c>
      <c r="G175" s="7" t="s">
        <v>699</v>
      </c>
    </row>
    <row r="176" spans="1:7">
      <c r="A176" s="7" t="s">
        <v>177</v>
      </c>
      <c r="B176" s="7" t="s">
        <v>178</v>
      </c>
      <c r="C176" s="7" t="s">
        <v>177</v>
      </c>
      <c r="D176" s="7" t="s">
        <v>700</v>
      </c>
      <c r="E176" s="7" t="s">
        <v>701</v>
      </c>
      <c r="F176" s="7">
        <f t="shared" si="11"/>
        <v>-0.21</v>
      </c>
      <c r="G176" s="7" t="s">
        <v>702</v>
      </c>
    </row>
    <row r="177" spans="1:7">
      <c r="A177" s="7" t="s">
        <v>177</v>
      </c>
      <c r="B177" s="7" t="s">
        <v>178</v>
      </c>
      <c r="C177" s="7" t="s">
        <v>177</v>
      </c>
      <c r="D177" s="7" t="s">
        <v>703</v>
      </c>
      <c r="E177" s="7" t="s">
        <v>704</v>
      </c>
      <c r="F177" s="7">
        <f t="shared" si="11"/>
        <v>-0.21</v>
      </c>
      <c r="G177" s="7" t="s">
        <v>705</v>
      </c>
    </row>
    <row r="178" spans="1:7">
      <c r="A178" s="7" t="s">
        <v>177</v>
      </c>
      <c r="B178" s="7" t="s">
        <v>178</v>
      </c>
      <c r="C178" s="7" t="s">
        <v>177</v>
      </c>
      <c r="D178" s="7" t="s">
        <v>706</v>
      </c>
      <c r="E178" s="7" t="s">
        <v>707</v>
      </c>
      <c r="F178" s="7">
        <f t="shared" si="11"/>
        <v>-0.21</v>
      </c>
      <c r="G178" s="7" t="s">
        <v>708</v>
      </c>
    </row>
    <row r="179" spans="1:7">
      <c r="A179" s="7" t="s">
        <v>177</v>
      </c>
      <c r="B179" s="7" t="s">
        <v>178</v>
      </c>
      <c r="C179" s="7" t="s">
        <v>177</v>
      </c>
      <c r="D179" s="7" t="s">
        <v>709</v>
      </c>
      <c r="E179" s="7" t="s">
        <v>710</v>
      </c>
      <c r="F179" s="7">
        <f t="shared" si="11"/>
        <v>-0.21</v>
      </c>
      <c r="G179" s="7" t="s">
        <v>711</v>
      </c>
    </row>
    <row r="180" spans="1:7">
      <c r="A180" s="7" t="s">
        <v>177</v>
      </c>
      <c r="B180" s="7" t="s">
        <v>178</v>
      </c>
      <c r="C180" s="7" t="s">
        <v>177</v>
      </c>
      <c r="D180" s="7" t="s">
        <v>712</v>
      </c>
      <c r="E180" s="7" t="s">
        <v>713</v>
      </c>
      <c r="F180" s="7">
        <f t="shared" si="11"/>
        <v>-0.21</v>
      </c>
      <c r="G180" s="7" t="s">
        <v>714</v>
      </c>
    </row>
    <row r="181" spans="1:7">
      <c r="A181" s="7" t="s">
        <v>177</v>
      </c>
      <c r="B181" s="7" t="s">
        <v>178</v>
      </c>
      <c r="C181" s="7" t="s">
        <v>177</v>
      </c>
      <c r="D181" s="7" t="s">
        <v>715</v>
      </c>
      <c r="E181" s="7" t="s">
        <v>716</v>
      </c>
      <c r="F181" s="7">
        <f t="shared" si="11"/>
        <v>-0.21</v>
      </c>
      <c r="G181" s="7" t="s">
        <v>717</v>
      </c>
    </row>
    <row r="182" spans="1:7">
      <c r="A182" s="7" t="s">
        <v>177</v>
      </c>
      <c r="B182" s="7" t="s">
        <v>178</v>
      </c>
      <c r="C182" s="7" t="s">
        <v>177</v>
      </c>
      <c r="D182" s="7" t="s">
        <v>718</v>
      </c>
      <c r="E182" s="7" t="s">
        <v>719</v>
      </c>
      <c r="F182" s="7">
        <f t="shared" ref="F182:F208" si="12">-0.2</f>
        <v>-0.2</v>
      </c>
      <c r="G182" s="7" t="s">
        <v>720</v>
      </c>
    </row>
    <row r="183" spans="1:7">
      <c r="A183" s="7" t="s">
        <v>177</v>
      </c>
      <c r="B183" s="7" t="s">
        <v>178</v>
      </c>
      <c r="C183" s="7" t="s">
        <v>177</v>
      </c>
      <c r="D183" s="7" t="s">
        <v>721</v>
      </c>
      <c r="E183" s="7" t="s">
        <v>722</v>
      </c>
      <c r="F183" s="7">
        <f t="shared" si="12"/>
        <v>-0.2</v>
      </c>
      <c r="G183" s="7" t="s">
        <v>723</v>
      </c>
    </row>
    <row r="184" spans="1:7">
      <c r="A184" s="7" t="s">
        <v>177</v>
      </c>
      <c r="B184" s="7" t="s">
        <v>178</v>
      </c>
      <c r="C184" s="7" t="s">
        <v>177</v>
      </c>
      <c r="D184" s="7" t="s">
        <v>724</v>
      </c>
      <c r="E184" s="7" t="s">
        <v>725</v>
      </c>
      <c r="F184" s="7">
        <f t="shared" si="12"/>
        <v>-0.2</v>
      </c>
      <c r="G184" s="7" t="s">
        <v>726</v>
      </c>
    </row>
    <row r="185" spans="1:7">
      <c r="A185" s="7" t="s">
        <v>177</v>
      </c>
      <c r="B185" s="7" t="s">
        <v>178</v>
      </c>
      <c r="C185" s="7" t="s">
        <v>177</v>
      </c>
      <c r="D185" s="7" t="s">
        <v>727</v>
      </c>
      <c r="E185" s="7" t="s">
        <v>728</v>
      </c>
      <c r="F185" s="7">
        <f t="shared" si="12"/>
        <v>-0.2</v>
      </c>
      <c r="G185" s="7" t="s">
        <v>729</v>
      </c>
    </row>
    <row r="186" spans="1:7">
      <c r="A186" s="7" t="s">
        <v>177</v>
      </c>
      <c r="B186" s="7" t="s">
        <v>178</v>
      </c>
      <c r="C186" s="7" t="s">
        <v>177</v>
      </c>
      <c r="D186" s="7" t="s">
        <v>730</v>
      </c>
      <c r="E186" s="7" t="s">
        <v>731</v>
      </c>
      <c r="F186" s="7">
        <f t="shared" si="12"/>
        <v>-0.2</v>
      </c>
      <c r="G186" s="7" t="s">
        <v>732</v>
      </c>
    </row>
    <row r="187" spans="1:7">
      <c r="A187" s="7" t="s">
        <v>177</v>
      </c>
      <c r="B187" s="7" t="s">
        <v>178</v>
      </c>
      <c r="C187" s="7" t="s">
        <v>177</v>
      </c>
      <c r="D187" s="7" t="s">
        <v>733</v>
      </c>
      <c r="E187" s="7" t="s">
        <v>734</v>
      </c>
      <c r="F187" s="7">
        <f t="shared" si="12"/>
        <v>-0.2</v>
      </c>
      <c r="G187" s="7" t="s">
        <v>735</v>
      </c>
    </row>
    <row r="188" spans="1:7">
      <c r="A188" s="7" t="s">
        <v>177</v>
      </c>
      <c r="B188" s="7" t="s">
        <v>178</v>
      </c>
      <c r="C188" s="7" t="s">
        <v>177</v>
      </c>
      <c r="D188" s="7" t="s">
        <v>736</v>
      </c>
      <c r="E188" s="7" t="s">
        <v>737</v>
      </c>
      <c r="F188" s="7">
        <f t="shared" si="12"/>
        <v>-0.2</v>
      </c>
      <c r="G188" s="7" t="s">
        <v>738</v>
      </c>
    </row>
    <row r="189" spans="1:7">
      <c r="A189" s="7" t="s">
        <v>177</v>
      </c>
      <c r="B189" s="7" t="s">
        <v>178</v>
      </c>
      <c r="C189" s="7" t="s">
        <v>177</v>
      </c>
      <c r="D189" s="7" t="s">
        <v>739</v>
      </c>
      <c r="E189" s="7" t="s">
        <v>740</v>
      </c>
      <c r="F189" s="7">
        <f t="shared" si="12"/>
        <v>-0.2</v>
      </c>
      <c r="G189" s="7" t="s">
        <v>741</v>
      </c>
    </row>
    <row r="190" spans="1:7">
      <c r="A190" s="7" t="s">
        <v>177</v>
      </c>
      <c r="B190" s="7" t="s">
        <v>178</v>
      </c>
      <c r="C190" s="7" t="s">
        <v>177</v>
      </c>
      <c r="D190" s="7" t="s">
        <v>742</v>
      </c>
      <c r="E190" s="7" t="s">
        <v>743</v>
      </c>
      <c r="F190" s="7">
        <f t="shared" si="12"/>
        <v>-0.2</v>
      </c>
      <c r="G190" s="7" t="s">
        <v>744</v>
      </c>
    </row>
    <row r="191" spans="1:7">
      <c r="A191" s="7" t="s">
        <v>177</v>
      </c>
      <c r="B191" s="7" t="s">
        <v>178</v>
      </c>
      <c r="C191" s="7" t="s">
        <v>177</v>
      </c>
      <c r="D191" s="7" t="s">
        <v>745</v>
      </c>
      <c r="E191" s="7" t="s">
        <v>746</v>
      </c>
      <c r="F191" s="7">
        <f t="shared" si="12"/>
        <v>-0.2</v>
      </c>
      <c r="G191" s="7" t="s">
        <v>747</v>
      </c>
    </row>
    <row r="192" spans="1:7">
      <c r="A192" s="7" t="s">
        <v>177</v>
      </c>
      <c r="B192" s="7" t="s">
        <v>178</v>
      </c>
      <c r="C192" s="7" t="s">
        <v>177</v>
      </c>
      <c r="D192" s="7" t="s">
        <v>748</v>
      </c>
      <c r="E192" s="7" t="s">
        <v>749</v>
      </c>
      <c r="F192" s="7">
        <f t="shared" si="12"/>
        <v>-0.2</v>
      </c>
      <c r="G192" s="7" t="s">
        <v>750</v>
      </c>
    </row>
    <row r="193" spans="1:7">
      <c r="A193" s="7" t="s">
        <v>177</v>
      </c>
      <c r="B193" s="7" t="s">
        <v>178</v>
      </c>
      <c r="C193" s="7" t="s">
        <v>177</v>
      </c>
      <c r="D193" s="7" t="s">
        <v>751</v>
      </c>
      <c r="E193" s="7" t="s">
        <v>752</v>
      </c>
      <c r="F193" s="7">
        <f t="shared" si="12"/>
        <v>-0.2</v>
      </c>
      <c r="G193" s="7" t="s">
        <v>753</v>
      </c>
    </row>
    <row r="194" spans="1:7">
      <c r="A194" s="7" t="s">
        <v>177</v>
      </c>
      <c r="B194" s="7" t="s">
        <v>178</v>
      </c>
      <c r="C194" s="7" t="s">
        <v>177</v>
      </c>
      <c r="D194" s="7" t="s">
        <v>754</v>
      </c>
      <c r="E194" s="7" t="s">
        <v>755</v>
      </c>
      <c r="F194" s="7">
        <f t="shared" si="12"/>
        <v>-0.2</v>
      </c>
      <c r="G194" s="7" t="s">
        <v>756</v>
      </c>
    </row>
    <row r="195" spans="1:7">
      <c r="A195" s="7" t="s">
        <v>177</v>
      </c>
      <c r="B195" s="7" t="s">
        <v>178</v>
      </c>
      <c r="C195" s="7" t="s">
        <v>177</v>
      </c>
      <c r="D195" s="7" t="s">
        <v>757</v>
      </c>
      <c r="E195" s="7" t="s">
        <v>758</v>
      </c>
      <c r="F195" s="7">
        <f t="shared" si="12"/>
        <v>-0.2</v>
      </c>
      <c r="G195" s="7" t="s">
        <v>759</v>
      </c>
    </row>
    <row r="196" spans="1:7">
      <c r="A196" s="7" t="s">
        <v>177</v>
      </c>
      <c r="B196" s="7" t="s">
        <v>178</v>
      </c>
      <c r="C196" s="7" t="s">
        <v>177</v>
      </c>
      <c r="D196" s="7" t="s">
        <v>760</v>
      </c>
      <c r="E196" s="7" t="s">
        <v>761</v>
      </c>
      <c r="F196" s="7">
        <f t="shared" si="12"/>
        <v>-0.2</v>
      </c>
      <c r="G196" s="7" t="s">
        <v>762</v>
      </c>
    </row>
    <row r="197" spans="1:7">
      <c r="A197" s="7" t="s">
        <v>177</v>
      </c>
      <c r="B197" s="7" t="s">
        <v>178</v>
      </c>
      <c r="C197" s="7" t="s">
        <v>177</v>
      </c>
      <c r="D197" s="7" t="s">
        <v>763</v>
      </c>
      <c r="E197" s="7" t="s">
        <v>764</v>
      </c>
      <c r="F197" s="7">
        <f t="shared" si="12"/>
        <v>-0.2</v>
      </c>
      <c r="G197" s="7" t="s">
        <v>765</v>
      </c>
    </row>
    <row r="198" spans="1:7">
      <c r="A198" s="7" t="s">
        <v>177</v>
      </c>
      <c r="B198" s="7" t="s">
        <v>178</v>
      </c>
      <c r="C198" s="7" t="s">
        <v>177</v>
      </c>
      <c r="D198" s="7" t="s">
        <v>766</v>
      </c>
      <c r="E198" s="7" t="s">
        <v>767</v>
      </c>
      <c r="F198" s="7">
        <f t="shared" si="12"/>
        <v>-0.2</v>
      </c>
      <c r="G198" s="7" t="s">
        <v>768</v>
      </c>
    </row>
    <row r="199" spans="1:7">
      <c r="A199" s="7" t="s">
        <v>177</v>
      </c>
      <c r="B199" s="7" t="s">
        <v>178</v>
      </c>
      <c r="C199" s="7" t="s">
        <v>177</v>
      </c>
      <c r="D199" s="7" t="s">
        <v>769</v>
      </c>
      <c r="E199" s="7" t="s">
        <v>770</v>
      </c>
      <c r="F199" s="7">
        <f t="shared" si="12"/>
        <v>-0.2</v>
      </c>
      <c r="G199" s="7" t="s">
        <v>771</v>
      </c>
    </row>
    <row r="200" spans="1:7">
      <c r="A200" s="7" t="s">
        <v>177</v>
      </c>
      <c r="B200" s="7" t="s">
        <v>178</v>
      </c>
      <c r="C200" s="7" t="s">
        <v>177</v>
      </c>
      <c r="D200" s="7" t="s">
        <v>772</v>
      </c>
      <c r="E200" s="7" t="s">
        <v>773</v>
      </c>
      <c r="F200" s="7">
        <f t="shared" si="12"/>
        <v>-0.2</v>
      </c>
      <c r="G200" s="7" t="s">
        <v>774</v>
      </c>
    </row>
    <row r="201" spans="1:7">
      <c r="A201" s="7" t="s">
        <v>177</v>
      </c>
      <c r="B201" s="7" t="s">
        <v>178</v>
      </c>
      <c r="C201" s="7" t="s">
        <v>177</v>
      </c>
      <c r="D201" s="7" t="s">
        <v>775</v>
      </c>
      <c r="E201" s="7" t="s">
        <v>776</v>
      </c>
      <c r="F201" s="7">
        <f t="shared" si="12"/>
        <v>-0.2</v>
      </c>
      <c r="G201" s="7" t="s">
        <v>777</v>
      </c>
    </row>
    <row r="202" spans="1:7">
      <c r="A202" s="7" t="s">
        <v>177</v>
      </c>
      <c r="B202" s="7" t="s">
        <v>178</v>
      </c>
      <c r="C202" s="7" t="s">
        <v>177</v>
      </c>
      <c r="D202" s="7" t="s">
        <v>778</v>
      </c>
      <c r="E202" s="7" t="s">
        <v>779</v>
      </c>
      <c r="F202" s="7">
        <f t="shared" si="12"/>
        <v>-0.2</v>
      </c>
      <c r="G202" s="7" t="s">
        <v>780</v>
      </c>
    </row>
    <row r="203" spans="1:7">
      <c r="A203" s="7" t="s">
        <v>177</v>
      </c>
      <c r="B203" s="7" t="s">
        <v>178</v>
      </c>
      <c r="C203" s="7" t="s">
        <v>177</v>
      </c>
      <c r="D203" s="7" t="s">
        <v>781</v>
      </c>
      <c r="E203" s="7" t="s">
        <v>782</v>
      </c>
      <c r="F203" s="7">
        <f t="shared" si="12"/>
        <v>-0.2</v>
      </c>
      <c r="G203" s="7" t="s">
        <v>783</v>
      </c>
    </row>
    <row r="204" spans="1:7">
      <c r="A204" s="7" t="s">
        <v>177</v>
      </c>
      <c r="B204" s="7" t="s">
        <v>178</v>
      </c>
      <c r="C204" s="7" t="s">
        <v>177</v>
      </c>
      <c r="D204" s="7" t="s">
        <v>784</v>
      </c>
      <c r="E204" s="7" t="s">
        <v>785</v>
      </c>
      <c r="F204" s="7">
        <f t="shared" si="12"/>
        <v>-0.2</v>
      </c>
      <c r="G204" s="7" t="s">
        <v>786</v>
      </c>
    </row>
    <row r="205" spans="1:7">
      <c r="A205" s="7" t="s">
        <v>177</v>
      </c>
      <c r="B205" s="7" t="s">
        <v>178</v>
      </c>
      <c r="C205" s="7" t="s">
        <v>177</v>
      </c>
      <c r="D205" s="7" t="s">
        <v>787</v>
      </c>
      <c r="E205" s="7" t="s">
        <v>788</v>
      </c>
      <c r="F205" s="7">
        <f t="shared" si="12"/>
        <v>-0.2</v>
      </c>
      <c r="G205" s="7" t="s">
        <v>789</v>
      </c>
    </row>
    <row r="206" spans="1:7">
      <c r="A206" s="7" t="s">
        <v>177</v>
      </c>
      <c r="B206" s="7" t="s">
        <v>178</v>
      </c>
      <c r="C206" s="7" t="s">
        <v>177</v>
      </c>
      <c r="D206" s="7" t="s">
        <v>790</v>
      </c>
      <c r="E206" s="7" t="s">
        <v>791</v>
      </c>
      <c r="F206" s="7">
        <f t="shared" si="12"/>
        <v>-0.2</v>
      </c>
      <c r="G206" s="7" t="s">
        <v>792</v>
      </c>
    </row>
    <row r="207" spans="1:7">
      <c r="A207" s="7" t="s">
        <v>177</v>
      </c>
      <c r="B207" s="7" t="s">
        <v>178</v>
      </c>
      <c r="C207" s="7" t="s">
        <v>177</v>
      </c>
      <c r="D207" s="7" t="s">
        <v>793</v>
      </c>
      <c r="E207" s="7" t="s">
        <v>794</v>
      </c>
      <c r="F207" s="7">
        <f t="shared" si="12"/>
        <v>-0.2</v>
      </c>
      <c r="G207" s="7" t="s">
        <v>795</v>
      </c>
    </row>
    <row r="208" spans="1:7">
      <c r="A208" s="7" t="s">
        <v>177</v>
      </c>
      <c r="B208" s="7" t="s">
        <v>178</v>
      </c>
      <c r="C208" s="7" t="s">
        <v>177</v>
      </c>
      <c r="D208" s="7" t="s">
        <v>796</v>
      </c>
      <c r="E208" s="7" t="s">
        <v>797</v>
      </c>
      <c r="F208" s="7">
        <f t="shared" si="12"/>
        <v>-0.2</v>
      </c>
      <c r="G208" s="7" t="s">
        <v>798</v>
      </c>
    </row>
    <row r="209" spans="1:7">
      <c r="A209" s="7" t="s">
        <v>177</v>
      </c>
      <c r="B209" s="7" t="s">
        <v>178</v>
      </c>
      <c r="C209" s="7" t="s">
        <v>177</v>
      </c>
      <c r="D209" s="7" t="s">
        <v>799</v>
      </c>
      <c r="E209" s="7" t="s">
        <v>800</v>
      </c>
      <c r="F209" s="7">
        <f t="shared" ref="F209:F226" si="13">-0.19</f>
        <v>-0.19</v>
      </c>
      <c r="G209" s="7" t="s">
        <v>801</v>
      </c>
    </row>
    <row r="210" spans="1:7">
      <c r="A210" s="7" t="s">
        <v>177</v>
      </c>
      <c r="B210" s="7" t="s">
        <v>178</v>
      </c>
      <c r="C210" s="7" t="s">
        <v>177</v>
      </c>
      <c r="D210" s="7" t="s">
        <v>802</v>
      </c>
      <c r="E210" s="7" t="s">
        <v>803</v>
      </c>
      <c r="F210" s="7">
        <f t="shared" si="13"/>
        <v>-0.19</v>
      </c>
      <c r="G210" s="7" t="s">
        <v>804</v>
      </c>
    </row>
    <row r="211" spans="1:7">
      <c r="A211" s="7" t="s">
        <v>177</v>
      </c>
      <c r="B211" s="7" t="s">
        <v>178</v>
      </c>
      <c r="C211" s="7" t="s">
        <v>177</v>
      </c>
      <c r="D211" s="7" t="s">
        <v>805</v>
      </c>
      <c r="E211" s="7" t="s">
        <v>806</v>
      </c>
      <c r="F211" s="7">
        <f t="shared" si="13"/>
        <v>-0.19</v>
      </c>
      <c r="G211" s="7" t="s">
        <v>807</v>
      </c>
    </row>
    <row r="212" spans="1:7">
      <c r="A212" s="7" t="s">
        <v>177</v>
      </c>
      <c r="B212" s="7" t="s">
        <v>178</v>
      </c>
      <c r="C212" s="7" t="s">
        <v>177</v>
      </c>
      <c r="D212" s="7" t="s">
        <v>808</v>
      </c>
      <c r="E212" s="7" t="s">
        <v>809</v>
      </c>
      <c r="F212" s="7">
        <f t="shared" si="13"/>
        <v>-0.19</v>
      </c>
      <c r="G212" s="7" t="s">
        <v>810</v>
      </c>
    </row>
    <row r="213" spans="1:7">
      <c r="A213" s="7" t="s">
        <v>177</v>
      </c>
      <c r="B213" s="7" t="s">
        <v>178</v>
      </c>
      <c r="C213" s="7" t="s">
        <v>177</v>
      </c>
      <c r="D213" s="7" t="s">
        <v>811</v>
      </c>
      <c r="E213" s="7" t="s">
        <v>812</v>
      </c>
      <c r="F213" s="7">
        <f t="shared" si="13"/>
        <v>-0.19</v>
      </c>
      <c r="G213" s="7" t="s">
        <v>813</v>
      </c>
    </row>
    <row r="214" spans="1:7">
      <c r="A214" s="7" t="s">
        <v>177</v>
      </c>
      <c r="B214" s="7" t="s">
        <v>178</v>
      </c>
      <c r="C214" s="7" t="s">
        <v>177</v>
      </c>
      <c r="D214" s="7" t="s">
        <v>814</v>
      </c>
      <c r="E214" s="7" t="s">
        <v>815</v>
      </c>
      <c r="F214" s="7">
        <f t="shared" si="13"/>
        <v>-0.19</v>
      </c>
      <c r="G214" s="7" t="s">
        <v>816</v>
      </c>
    </row>
    <row r="215" spans="1:7">
      <c r="A215" s="7" t="s">
        <v>177</v>
      </c>
      <c r="B215" s="7" t="s">
        <v>178</v>
      </c>
      <c r="C215" s="7" t="s">
        <v>177</v>
      </c>
      <c r="D215" s="7" t="s">
        <v>817</v>
      </c>
      <c r="E215" s="7" t="s">
        <v>818</v>
      </c>
      <c r="F215" s="7">
        <f t="shared" si="13"/>
        <v>-0.19</v>
      </c>
      <c r="G215" s="7" t="s">
        <v>819</v>
      </c>
    </row>
    <row r="216" spans="1:7">
      <c r="A216" s="7" t="s">
        <v>177</v>
      </c>
      <c r="B216" s="7" t="s">
        <v>178</v>
      </c>
      <c r="C216" s="7" t="s">
        <v>177</v>
      </c>
      <c r="D216" s="7" t="s">
        <v>820</v>
      </c>
      <c r="E216" s="7" t="s">
        <v>821</v>
      </c>
      <c r="F216" s="7">
        <f t="shared" si="13"/>
        <v>-0.19</v>
      </c>
      <c r="G216" s="7" t="s">
        <v>822</v>
      </c>
    </row>
    <row r="217" spans="1:7">
      <c r="A217" s="7" t="s">
        <v>177</v>
      </c>
      <c r="B217" s="7" t="s">
        <v>178</v>
      </c>
      <c r="C217" s="7" t="s">
        <v>177</v>
      </c>
      <c r="D217" s="7" t="s">
        <v>823</v>
      </c>
      <c r="E217" s="7" t="s">
        <v>824</v>
      </c>
      <c r="F217" s="7">
        <f t="shared" si="13"/>
        <v>-0.19</v>
      </c>
      <c r="G217" s="7" t="s">
        <v>825</v>
      </c>
    </row>
    <row r="218" spans="1:7">
      <c r="A218" s="7" t="s">
        <v>177</v>
      </c>
      <c r="B218" s="7" t="s">
        <v>178</v>
      </c>
      <c r="C218" s="7" t="s">
        <v>177</v>
      </c>
      <c r="D218" s="7" t="s">
        <v>826</v>
      </c>
      <c r="E218" s="7" t="s">
        <v>827</v>
      </c>
      <c r="F218" s="7">
        <f t="shared" si="13"/>
        <v>-0.19</v>
      </c>
      <c r="G218" s="7" t="s">
        <v>828</v>
      </c>
    </row>
    <row r="219" spans="1:7">
      <c r="A219" s="7" t="s">
        <v>177</v>
      </c>
      <c r="B219" s="7" t="s">
        <v>178</v>
      </c>
      <c r="C219" s="7" t="s">
        <v>177</v>
      </c>
      <c r="D219" s="7" t="s">
        <v>829</v>
      </c>
      <c r="E219" s="7" t="s">
        <v>830</v>
      </c>
      <c r="F219" s="7">
        <f t="shared" si="13"/>
        <v>-0.19</v>
      </c>
      <c r="G219" s="7" t="s">
        <v>831</v>
      </c>
    </row>
    <row r="220" spans="1:7">
      <c r="A220" s="7" t="s">
        <v>177</v>
      </c>
      <c r="B220" s="7" t="s">
        <v>178</v>
      </c>
      <c r="C220" s="7" t="s">
        <v>177</v>
      </c>
      <c r="D220" s="7" t="s">
        <v>832</v>
      </c>
      <c r="E220" s="7" t="s">
        <v>833</v>
      </c>
      <c r="F220" s="7">
        <f t="shared" si="13"/>
        <v>-0.19</v>
      </c>
      <c r="G220" s="7" t="s">
        <v>834</v>
      </c>
    </row>
    <row r="221" spans="1:7">
      <c r="A221" s="7" t="s">
        <v>177</v>
      </c>
      <c r="B221" s="7" t="s">
        <v>178</v>
      </c>
      <c r="C221" s="7" t="s">
        <v>177</v>
      </c>
      <c r="D221" s="7" t="s">
        <v>835</v>
      </c>
      <c r="E221" s="7" t="s">
        <v>836</v>
      </c>
      <c r="F221" s="7">
        <f t="shared" si="13"/>
        <v>-0.19</v>
      </c>
      <c r="G221" s="7" t="s">
        <v>837</v>
      </c>
    </row>
    <row r="222" spans="1:7">
      <c r="A222" s="7" t="s">
        <v>177</v>
      </c>
      <c r="B222" s="7" t="s">
        <v>178</v>
      </c>
      <c r="C222" s="7" t="s">
        <v>177</v>
      </c>
      <c r="D222" s="7" t="s">
        <v>838</v>
      </c>
      <c r="E222" s="7" t="s">
        <v>839</v>
      </c>
      <c r="F222" s="7">
        <f t="shared" si="13"/>
        <v>-0.19</v>
      </c>
      <c r="G222" s="7" t="s">
        <v>840</v>
      </c>
    </row>
    <row r="223" spans="1:7">
      <c r="A223" s="7" t="s">
        <v>177</v>
      </c>
      <c r="B223" s="7" t="s">
        <v>178</v>
      </c>
      <c r="C223" s="7" t="s">
        <v>177</v>
      </c>
      <c r="D223" s="7" t="s">
        <v>841</v>
      </c>
      <c r="E223" s="7" t="s">
        <v>842</v>
      </c>
      <c r="F223" s="7">
        <f t="shared" si="13"/>
        <v>-0.19</v>
      </c>
      <c r="G223" s="7" t="s">
        <v>843</v>
      </c>
    </row>
    <row r="224" spans="1:7">
      <c r="A224" s="7" t="s">
        <v>177</v>
      </c>
      <c r="B224" s="7" t="s">
        <v>178</v>
      </c>
      <c r="C224" s="7" t="s">
        <v>177</v>
      </c>
      <c r="D224" s="7" t="s">
        <v>844</v>
      </c>
      <c r="E224" s="7" t="s">
        <v>845</v>
      </c>
      <c r="F224" s="7">
        <f t="shared" si="13"/>
        <v>-0.19</v>
      </c>
      <c r="G224" s="7" t="s">
        <v>846</v>
      </c>
    </row>
    <row r="225" spans="1:7">
      <c r="A225" s="7" t="s">
        <v>177</v>
      </c>
      <c r="B225" s="7" t="s">
        <v>178</v>
      </c>
      <c r="C225" s="7" t="s">
        <v>177</v>
      </c>
      <c r="D225" s="7" t="s">
        <v>847</v>
      </c>
      <c r="E225" s="7" t="s">
        <v>848</v>
      </c>
      <c r="F225" s="7">
        <f t="shared" si="13"/>
        <v>-0.19</v>
      </c>
      <c r="G225" s="7" t="s">
        <v>849</v>
      </c>
    </row>
    <row r="226" spans="1:7">
      <c r="A226" s="7" t="s">
        <v>177</v>
      </c>
      <c r="B226" s="7" t="s">
        <v>178</v>
      </c>
      <c r="C226" s="7" t="s">
        <v>177</v>
      </c>
      <c r="D226" s="7" t="s">
        <v>850</v>
      </c>
      <c r="E226" s="7" t="s">
        <v>851</v>
      </c>
      <c r="F226" s="7">
        <f t="shared" si="13"/>
        <v>-0.19</v>
      </c>
      <c r="G226" s="7" t="s">
        <v>852</v>
      </c>
    </row>
    <row r="227" spans="1:7">
      <c r="A227" s="7" t="s">
        <v>177</v>
      </c>
      <c r="B227" s="7" t="s">
        <v>178</v>
      </c>
      <c r="C227" s="7" t="s">
        <v>177</v>
      </c>
      <c r="D227" s="7" t="s">
        <v>853</v>
      </c>
      <c r="E227" s="7" t="s">
        <v>854</v>
      </c>
      <c r="F227" s="7">
        <f t="shared" ref="F227:F251" si="14">-0.18</f>
        <v>-0.18</v>
      </c>
      <c r="G227" s="7" t="s">
        <v>855</v>
      </c>
    </row>
    <row r="228" spans="1:7">
      <c r="A228" s="7" t="s">
        <v>177</v>
      </c>
      <c r="B228" s="7" t="s">
        <v>178</v>
      </c>
      <c r="C228" s="7" t="s">
        <v>177</v>
      </c>
      <c r="D228" s="7" t="s">
        <v>856</v>
      </c>
      <c r="E228" s="7" t="s">
        <v>857</v>
      </c>
      <c r="F228" s="7">
        <f t="shared" si="14"/>
        <v>-0.18</v>
      </c>
      <c r="G228" s="7" t="s">
        <v>858</v>
      </c>
    </row>
    <row r="229" spans="1:7">
      <c r="A229" s="7" t="s">
        <v>177</v>
      </c>
      <c r="B229" s="7" t="s">
        <v>178</v>
      </c>
      <c r="C229" s="7" t="s">
        <v>177</v>
      </c>
      <c r="D229" s="7" t="s">
        <v>859</v>
      </c>
      <c r="E229" s="7" t="s">
        <v>860</v>
      </c>
      <c r="F229" s="7">
        <f t="shared" si="14"/>
        <v>-0.18</v>
      </c>
      <c r="G229" s="7" t="s">
        <v>861</v>
      </c>
    </row>
    <row r="230" spans="1:7">
      <c r="A230" s="7" t="s">
        <v>177</v>
      </c>
      <c r="B230" s="7" t="s">
        <v>178</v>
      </c>
      <c r="C230" s="7" t="s">
        <v>177</v>
      </c>
      <c r="D230" s="7" t="s">
        <v>862</v>
      </c>
      <c r="E230" s="7" t="s">
        <v>863</v>
      </c>
      <c r="F230" s="7">
        <f t="shared" si="14"/>
        <v>-0.18</v>
      </c>
      <c r="G230" s="7" t="s">
        <v>864</v>
      </c>
    </row>
    <row r="231" spans="1:7">
      <c r="A231" s="7" t="s">
        <v>177</v>
      </c>
      <c r="B231" s="7" t="s">
        <v>178</v>
      </c>
      <c r="C231" s="7" t="s">
        <v>177</v>
      </c>
      <c r="D231" s="7" t="s">
        <v>865</v>
      </c>
      <c r="E231" s="7" t="s">
        <v>866</v>
      </c>
      <c r="F231" s="7">
        <f t="shared" si="14"/>
        <v>-0.18</v>
      </c>
      <c r="G231" s="7" t="s">
        <v>867</v>
      </c>
    </row>
    <row r="232" spans="1:7">
      <c r="A232" s="7" t="s">
        <v>177</v>
      </c>
      <c r="B232" s="7" t="s">
        <v>178</v>
      </c>
      <c r="C232" s="7" t="s">
        <v>177</v>
      </c>
      <c r="D232" s="7" t="s">
        <v>868</v>
      </c>
      <c r="E232" s="7" t="s">
        <v>869</v>
      </c>
      <c r="F232" s="7">
        <f t="shared" si="14"/>
        <v>-0.18</v>
      </c>
      <c r="G232" s="7" t="s">
        <v>870</v>
      </c>
    </row>
    <row r="233" spans="1:7">
      <c r="A233" s="7" t="s">
        <v>177</v>
      </c>
      <c r="B233" s="7" t="s">
        <v>178</v>
      </c>
      <c r="C233" s="7" t="s">
        <v>177</v>
      </c>
      <c r="D233" s="7" t="s">
        <v>871</v>
      </c>
      <c r="E233" s="7" t="s">
        <v>872</v>
      </c>
      <c r="F233" s="7">
        <f t="shared" si="14"/>
        <v>-0.18</v>
      </c>
      <c r="G233" s="7" t="s">
        <v>873</v>
      </c>
    </row>
    <row r="234" spans="1:7">
      <c r="A234" s="7" t="s">
        <v>177</v>
      </c>
      <c r="B234" s="7" t="s">
        <v>178</v>
      </c>
      <c r="C234" s="7" t="s">
        <v>177</v>
      </c>
      <c r="D234" s="7" t="s">
        <v>874</v>
      </c>
      <c r="E234" s="7" t="s">
        <v>875</v>
      </c>
      <c r="F234" s="7">
        <f t="shared" si="14"/>
        <v>-0.18</v>
      </c>
      <c r="G234" s="7" t="s">
        <v>876</v>
      </c>
    </row>
    <row r="235" spans="1:7">
      <c r="A235" s="7" t="s">
        <v>177</v>
      </c>
      <c r="B235" s="7" t="s">
        <v>178</v>
      </c>
      <c r="C235" s="7" t="s">
        <v>177</v>
      </c>
      <c r="D235" s="7" t="s">
        <v>877</v>
      </c>
      <c r="E235" s="7" t="s">
        <v>878</v>
      </c>
      <c r="F235" s="7">
        <f t="shared" si="14"/>
        <v>-0.18</v>
      </c>
      <c r="G235" s="7" t="s">
        <v>879</v>
      </c>
    </row>
    <row r="236" spans="1:7">
      <c r="A236" s="7" t="s">
        <v>177</v>
      </c>
      <c r="B236" s="7" t="s">
        <v>178</v>
      </c>
      <c r="C236" s="7" t="s">
        <v>177</v>
      </c>
      <c r="D236" s="7" t="s">
        <v>880</v>
      </c>
      <c r="E236" s="7" t="s">
        <v>881</v>
      </c>
      <c r="F236" s="7">
        <f t="shared" si="14"/>
        <v>-0.18</v>
      </c>
      <c r="G236" s="7" t="s">
        <v>882</v>
      </c>
    </row>
    <row r="237" spans="1:7">
      <c r="A237" s="7" t="s">
        <v>177</v>
      </c>
      <c r="B237" s="7" t="s">
        <v>178</v>
      </c>
      <c r="C237" s="7" t="s">
        <v>177</v>
      </c>
      <c r="D237" s="7" t="s">
        <v>883</v>
      </c>
      <c r="E237" s="7" t="s">
        <v>884</v>
      </c>
      <c r="F237" s="7">
        <f t="shared" si="14"/>
        <v>-0.18</v>
      </c>
      <c r="G237" s="7" t="s">
        <v>885</v>
      </c>
    </row>
    <row r="238" spans="1:7">
      <c r="A238" s="7" t="s">
        <v>177</v>
      </c>
      <c r="B238" s="7" t="s">
        <v>178</v>
      </c>
      <c r="C238" s="7" t="s">
        <v>177</v>
      </c>
      <c r="D238" s="7" t="s">
        <v>886</v>
      </c>
      <c r="E238" s="7" t="s">
        <v>887</v>
      </c>
      <c r="F238" s="7">
        <f t="shared" si="14"/>
        <v>-0.18</v>
      </c>
      <c r="G238" s="7" t="s">
        <v>888</v>
      </c>
    </row>
    <row r="239" spans="1:7">
      <c r="A239" s="7" t="s">
        <v>177</v>
      </c>
      <c r="B239" s="7" t="s">
        <v>178</v>
      </c>
      <c r="C239" s="7" t="s">
        <v>177</v>
      </c>
      <c r="D239" s="7" t="s">
        <v>889</v>
      </c>
      <c r="E239" s="7" t="s">
        <v>890</v>
      </c>
      <c r="F239" s="7">
        <f t="shared" si="14"/>
        <v>-0.18</v>
      </c>
      <c r="G239" s="7" t="s">
        <v>891</v>
      </c>
    </row>
    <row r="240" spans="1:7">
      <c r="A240" s="7" t="s">
        <v>177</v>
      </c>
      <c r="B240" s="7" t="s">
        <v>178</v>
      </c>
      <c r="C240" s="7" t="s">
        <v>177</v>
      </c>
      <c r="D240" s="7" t="s">
        <v>892</v>
      </c>
      <c r="E240" s="7" t="s">
        <v>893</v>
      </c>
      <c r="F240" s="7">
        <f t="shared" si="14"/>
        <v>-0.18</v>
      </c>
      <c r="G240" s="7" t="s">
        <v>894</v>
      </c>
    </row>
    <row r="241" spans="1:7">
      <c r="A241" s="7" t="s">
        <v>177</v>
      </c>
      <c r="B241" s="7" t="s">
        <v>178</v>
      </c>
      <c r="C241" s="7" t="s">
        <v>177</v>
      </c>
      <c r="D241" s="7" t="s">
        <v>895</v>
      </c>
      <c r="E241" s="7" t="s">
        <v>896</v>
      </c>
      <c r="F241" s="7">
        <f t="shared" si="14"/>
        <v>-0.18</v>
      </c>
      <c r="G241" s="7" t="s">
        <v>897</v>
      </c>
    </row>
    <row r="242" spans="1:7">
      <c r="A242" s="7" t="s">
        <v>177</v>
      </c>
      <c r="B242" s="7" t="s">
        <v>178</v>
      </c>
      <c r="C242" s="7" t="s">
        <v>177</v>
      </c>
      <c r="D242" s="7" t="s">
        <v>898</v>
      </c>
      <c r="E242" s="7" t="s">
        <v>899</v>
      </c>
      <c r="F242" s="7">
        <f t="shared" si="14"/>
        <v>-0.18</v>
      </c>
      <c r="G242" s="7" t="s">
        <v>900</v>
      </c>
    </row>
    <row r="243" spans="1:7">
      <c r="A243" s="7" t="s">
        <v>177</v>
      </c>
      <c r="B243" s="7" t="s">
        <v>178</v>
      </c>
      <c r="C243" s="7" t="s">
        <v>177</v>
      </c>
      <c r="D243" s="7" t="s">
        <v>901</v>
      </c>
      <c r="E243" s="7" t="s">
        <v>902</v>
      </c>
      <c r="F243" s="7">
        <f t="shared" si="14"/>
        <v>-0.18</v>
      </c>
      <c r="G243" s="7" t="s">
        <v>903</v>
      </c>
    </row>
    <row r="244" spans="1:7">
      <c r="A244" s="7" t="s">
        <v>177</v>
      </c>
      <c r="B244" s="7" t="s">
        <v>178</v>
      </c>
      <c r="C244" s="7" t="s">
        <v>177</v>
      </c>
      <c r="D244" s="7" t="s">
        <v>904</v>
      </c>
      <c r="E244" s="7" t="s">
        <v>905</v>
      </c>
      <c r="F244" s="7">
        <f t="shared" si="14"/>
        <v>-0.18</v>
      </c>
      <c r="G244" s="7" t="s">
        <v>906</v>
      </c>
    </row>
    <row r="245" spans="1:7">
      <c r="A245" s="7" t="s">
        <v>177</v>
      </c>
      <c r="B245" s="7" t="s">
        <v>178</v>
      </c>
      <c r="C245" s="7" t="s">
        <v>177</v>
      </c>
      <c r="D245" s="7" t="s">
        <v>907</v>
      </c>
      <c r="E245" s="7" t="s">
        <v>908</v>
      </c>
      <c r="F245" s="7">
        <f t="shared" si="14"/>
        <v>-0.18</v>
      </c>
      <c r="G245" s="7" t="s">
        <v>909</v>
      </c>
    </row>
    <row r="246" spans="1:7">
      <c r="A246" s="7" t="s">
        <v>177</v>
      </c>
      <c r="B246" s="7" t="s">
        <v>178</v>
      </c>
      <c r="C246" s="7" t="s">
        <v>177</v>
      </c>
      <c r="D246" s="7" t="s">
        <v>910</v>
      </c>
      <c r="E246" s="7" t="s">
        <v>911</v>
      </c>
      <c r="F246" s="7">
        <f t="shared" si="14"/>
        <v>-0.18</v>
      </c>
      <c r="G246" s="7" t="s">
        <v>912</v>
      </c>
    </row>
    <row r="247" spans="1:7">
      <c r="A247" s="7" t="s">
        <v>177</v>
      </c>
      <c r="B247" s="7" t="s">
        <v>178</v>
      </c>
      <c r="C247" s="7" t="s">
        <v>177</v>
      </c>
      <c r="D247" s="7" t="s">
        <v>913</v>
      </c>
      <c r="E247" s="7" t="s">
        <v>914</v>
      </c>
      <c r="F247" s="7">
        <f t="shared" si="14"/>
        <v>-0.18</v>
      </c>
      <c r="G247" s="7" t="s">
        <v>915</v>
      </c>
    </row>
    <row r="248" spans="1:7">
      <c r="A248" s="7" t="s">
        <v>177</v>
      </c>
      <c r="B248" s="7" t="s">
        <v>178</v>
      </c>
      <c r="C248" s="7" t="s">
        <v>177</v>
      </c>
      <c r="D248" s="7" t="s">
        <v>916</v>
      </c>
      <c r="E248" s="7" t="s">
        <v>917</v>
      </c>
      <c r="F248" s="7">
        <f t="shared" si="14"/>
        <v>-0.18</v>
      </c>
      <c r="G248" s="7" t="s">
        <v>918</v>
      </c>
    </row>
    <row r="249" spans="1:7">
      <c r="A249" s="7" t="s">
        <v>177</v>
      </c>
      <c r="B249" s="7" t="s">
        <v>178</v>
      </c>
      <c r="C249" s="7" t="s">
        <v>177</v>
      </c>
      <c r="D249" s="7" t="s">
        <v>919</v>
      </c>
      <c r="E249" s="7" t="s">
        <v>920</v>
      </c>
      <c r="F249" s="7">
        <f t="shared" si="14"/>
        <v>-0.18</v>
      </c>
      <c r="G249" s="7" t="s">
        <v>921</v>
      </c>
    </row>
    <row r="250" spans="1:7">
      <c r="A250" s="7" t="s">
        <v>177</v>
      </c>
      <c r="B250" s="7" t="s">
        <v>178</v>
      </c>
      <c r="C250" s="7" t="s">
        <v>177</v>
      </c>
      <c r="D250" s="7" t="s">
        <v>922</v>
      </c>
      <c r="E250" s="7" t="s">
        <v>923</v>
      </c>
      <c r="F250" s="7">
        <f t="shared" si="14"/>
        <v>-0.18</v>
      </c>
      <c r="G250" s="7" t="s">
        <v>924</v>
      </c>
    </row>
    <row r="251" spans="1:7">
      <c r="A251" s="7" t="s">
        <v>177</v>
      </c>
      <c r="B251" s="7" t="s">
        <v>178</v>
      </c>
      <c r="C251" s="7" t="s">
        <v>177</v>
      </c>
      <c r="D251" s="7" t="s">
        <v>925</v>
      </c>
      <c r="E251" s="7" t="s">
        <v>926</v>
      </c>
      <c r="F251" s="7">
        <f t="shared" si="14"/>
        <v>-0.18</v>
      </c>
      <c r="G251" s="7" t="s">
        <v>927</v>
      </c>
    </row>
    <row r="252" spans="1:7">
      <c r="A252" s="7" t="s">
        <v>177</v>
      </c>
      <c r="B252" s="7" t="s">
        <v>178</v>
      </c>
      <c r="C252" s="7" t="s">
        <v>177</v>
      </c>
      <c r="D252" s="7" t="s">
        <v>928</v>
      </c>
      <c r="E252" s="7" t="s">
        <v>929</v>
      </c>
      <c r="F252" s="7">
        <f t="shared" ref="F252:F274" si="15">-0.17</f>
        <v>-0.17</v>
      </c>
      <c r="G252" s="7" t="s">
        <v>930</v>
      </c>
    </row>
    <row r="253" spans="1:7">
      <c r="A253" s="7" t="s">
        <v>177</v>
      </c>
      <c r="B253" s="7" t="s">
        <v>178</v>
      </c>
      <c r="C253" s="7" t="s">
        <v>177</v>
      </c>
      <c r="D253" s="7" t="s">
        <v>931</v>
      </c>
      <c r="E253" s="7" t="s">
        <v>932</v>
      </c>
      <c r="F253" s="7">
        <f t="shared" si="15"/>
        <v>-0.17</v>
      </c>
      <c r="G253" s="7" t="s">
        <v>933</v>
      </c>
    </row>
    <row r="254" spans="1:7">
      <c r="A254" s="7" t="s">
        <v>177</v>
      </c>
      <c r="B254" s="7" t="s">
        <v>178</v>
      </c>
      <c r="C254" s="7" t="s">
        <v>177</v>
      </c>
      <c r="D254" s="7" t="s">
        <v>934</v>
      </c>
      <c r="E254" s="7" t="s">
        <v>935</v>
      </c>
      <c r="F254" s="7">
        <f t="shared" si="15"/>
        <v>-0.17</v>
      </c>
      <c r="G254" s="7" t="s">
        <v>936</v>
      </c>
    </row>
    <row r="255" spans="1:7">
      <c r="A255" s="7" t="s">
        <v>177</v>
      </c>
      <c r="B255" s="7" t="s">
        <v>178</v>
      </c>
      <c r="C255" s="7" t="s">
        <v>177</v>
      </c>
      <c r="D255" s="7" t="s">
        <v>937</v>
      </c>
      <c r="E255" s="7" t="s">
        <v>938</v>
      </c>
      <c r="F255" s="7">
        <f t="shared" si="15"/>
        <v>-0.17</v>
      </c>
      <c r="G255" s="7" t="s">
        <v>939</v>
      </c>
    </row>
    <row r="256" spans="1:7">
      <c r="A256" s="7" t="s">
        <v>177</v>
      </c>
      <c r="B256" s="7" t="s">
        <v>178</v>
      </c>
      <c r="C256" s="7" t="s">
        <v>177</v>
      </c>
      <c r="D256" s="7" t="s">
        <v>940</v>
      </c>
      <c r="E256" s="7" t="s">
        <v>941</v>
      </c>
      <c r="F256" s="7">
        <f t="shared" si="15"/>
        <v>-0.17</v>
      </c>
      <c r="G256" s="7" t="s">
        <v>942</v>
      </c>
    </row>
    <row r="257" spans="1:7">
      <c r="A257" s="7" t="s">
        <v>177</v>
      </c>
      <c r="B257" s="7" t="s">
        <v>178</v>
      </c>
      <c r="C257" s="7" t="s">
        <v>177</v>
      </c>
      <c r="D257" s="7" t="s">
        <v>943</v>
      </c>
      <c r="E257" s="7" t="s">
        <v>944</v>
      </c>
      <c r="F257" s="7">
        <f t="shared" si="15"/>
        <v>-0.17</v>
      </c>
      <c r="G257" s="7" t="s">
        <v>945</v>
      </c>
    </row>
    <row r="258" spans="1:7">
      <c r="A258" s="7" t="s">
        <v>177</v>
      </c>
      <c r="B258" s="7" t="s">
        <v>178</v>
      </c>
      <c r="C258" s="7" t="s">
        <v>177</v>
      </c>
      <c r="D258" s="7" t="s">
        <v>946</v>
      </c>
      <c r="E258" s="7" t="s">
        <v>947</v>
      </c>
      <c r="F258" s="7">
        <f t="shared" si="15"/>
        <v>-0.17</v>
      </c>
      <c r="G258" s="7" t="s">
        <v>948</v>
      </c>
    </row>
    <row r="259" spans="1:7">
      <c r="A259" s="7" t="s">
        <v>177</v>
      </c>
      <c r="B259" s="7" t="s">
        <v>178</v>
      </c>
      <c r="C259" s="7" t="s">
        <v>177</v>
      </c>
      <c r="D259" s="7" t="s">
        <v>949</v>
      </c>
      <c r="E259" s="7" t="s">
        <v>950</v>
      </c>
      <c r="F259" s="7">
        <f t="shared" si="15"/>
        <v>-0.17</v>
      </c>
      <c r="G259" s="7" t="s">
        <v>951</v>
      </c>
    </row>
    <row r="260" spans="1:7">
      <c r="A260" s="7" t="s">
        <v>177</v>
      </c>
      <c r="B260" s="7" t="s">
        <v>178</v>
      </c>
      <c r="C260" s="7" t="s">
        <v>177</v>
      </c>
      <c r="D260" s="7" t="s">
        <v>952</v>
      </c>
      <c r="E260" s="7" t="s">
        <v>953</v>
      </c>
      <c r="F260" s="7">
        <f t="shared" si="15"/>
        <v>-0.17</v>
      </c>
      <c r="G260" s="7" t="s">
        <v>954</v>
      </c>
    </row>
    <row r="261" spans="1:7">
      <c r="A261" s="7" t="s">
        <v>177</v>
      </c>
      <c r="B261" s="7" t="s">
        <v>178</v>
      </c>
      <c r="C261" s="7" t="s">
        <v>177</v>
      </c>
      <c r="D261" s="7" t="s">
        <v>955</v>
      </c>
      <c r="E261" s="7" t="s">
        <v>956</v>
      </c>
      <c r="F261" s="7">
        <f t="shared" si="15"/>
        <v>-0.17</v>
      </c>
      <c r="G261" s="7" t="s">
        <v>957</v>
      </c>
    </row>
    <row r="262" spans="1:7">
      <c r="A262" s="7" t="s">
        <v>177</v>
      </c>
      <c r="B262" s="7" t="s">
        <v>178</v>
      </c>
      <c r="C262" s="7" t="s">
        <v>177</v>
      </c>
      <c r="D262" s="7" t="s">
        <v>958</v>
      </c>
      <c r="E262" s="7" t="s">
        <v>959</v>
      </c>
      <c r="F262" s="7">
        <f t="shared" si="15"/>
        <v>-0.17</v>
      </c>
      <c r="G262" s="7" t="s">
        <v>960</v>
      </c>
    </row>
    <row r="263" spans="1:7">
      <c r="A263" s="7" t="s">
        <v>177</v>
      </c>
      <c r="B263" s="7" t="s">
        <v>178</v>
      </c>
      <c r="C263" s="7" t="s">
        <v>177</v>
      </c>
      <c r="D263" s="7" t="s">
        <v>961</v>
      </c>
      <c r="E263" s="7" t="s">
        <v>962</v>
      </c>
      <c r="F263" s="7">
        <f t="shared" si="15"/>
        <v>-0.17</v>
      </c>
      <c r="G263" s="7" t="s">
        <v>963</v>
      </c>
    </row>
    <row r="264" spans="1:7">
      <c r="A264" s="7" t="s">
        <v>177</v>
      </c>
      <c r="B264" s="7" t="s">
        <v>178</v>
      </c>
      <c r="C264" s="7" t="s">
        <v>177</v>
      </c>
      <c r="D264" s="7" t="s">
        <v>964</v>
      </c>
      <c r="E264" s="7" t="s">
        <v>965</v>
      </c>
      <c r="F264" s="7">
        <f t="shared" si="15"/>
        <v>-0.17</v>
      </c>
      <c r="G264" s="7" t="s">
        <v>966</v>
      </c>
    </row>
    <row r="265" spans="1:7">
      <c r="A265" s="7" t="s">
        <v>177</v>
      </c>
      <c r="B265" s="7" t="s">
        <v>178</v>
      </c>
      <c r="C265" s="7" t="s">
        <v>177</v>
      </c>
      <c r="D265" s="7" t="s">
        <v>967</v>
      </c>
      <c r="E265" s="7" t="s">
        <v>968</v>
      </c>
      <c r="F265" s="7">
        <f t="shared" si="15"/>
        <v>-0.17</v>
      </c>
      <c r="G265" s="7" t="s">
        <v>969</v>
      </c>
    </row>
    <row r="266" spans="1:7">
      <c r="A266" s="7" t="s">
        <v>177</v>
      </c>
      <c r="B266" s="7" t="s">
        <v>178</v>
      </c>
      <c r="C266" s="7" t="s">
        <v>177</v>
      </c>
      <c r="D266" s="7" t="s">
        <v>970</v>
      </c>
      <c r="E266" s="7" t="s">
        <v>971</v>
      </c>
      <c r="F266" s="7">
        <f t="shared" si="15"/>
        <v>-0.17</v>
      </c>
      <c r="G266" s="7" t="s">
        <v>972</v>
      </c>
    </row>
    <row r="267" spans="1:7">
      <c r="A267" s="7" t="s">
        <v>177</v>
      </c>
      <c r="B267" s="7" t="s">
        <v>178</v>
      </c>
      <c r="C267" s="7" t="s">
        <v>177</v>
      </c>
      <c r="D267" s="7" t="s">
        <v>973</v>
      </c>
      <c r="E267" s="7" t="s">
        <v>974</v>
      </c>
      <c r="F267" s="7">
        <f t="shared" si="15"/>
        <v>-0.17</v>
      </c>
      <c r="G267" s="7" t="s">
        <v>975</v>
      </c>
    </row>
    <row r="268" spans="1:7">
      <c r="A268" s="7" t="s">
        <v>177</v>
      </c>
      <c r="B268" s="7" t="s">
        <v>178</v>
      </c>
      <c r="C268" s="7" t="s">
        <v>177</v>
      </c>
      <c r="D268" s="7" t="s">
        <v>976</v>
      </c>
      <c r="E268" s="7" t="s">
        <v>977</v>
      </c>
      <c r="F268" s="7">
        <f t="shared" si="15"/>
        <v>-0.17</v>
      </c>
      <c r="G268" s="7" t="s">
        <v>978</v>
      </c>
    </row>
    <row r="269" spans="1:7">
      <c r="A269" s="7" t="s">
        <v>177</v>
      </c>
      <c r="B269" s="7" t="s">
        <v>178</v>
      </c>
      <c r="C269" s="7" t="s">
        <v>177</v>
      </c>
      <c r="D269" s="7" t="s">
        <v>979</v>
      </c>
      <c r="E269" s="7" t="s">
        <v>980</v>
      </c>
      <c r="F269" s="7">
        <f t="shared" si="15"/>
        <v>-0.17</v>
      </c>
      <c r="G269" s="7" t="s">
        <v>981</v>
      </c>
    </row>
    <row r="270" spans="1:7">
      <c r="A270" s="7" t="s">
        <v>177</v>
      </c>
      <c r="B270" s="7" t="s">
        <v>178</v>
      </c>
      <c r="C270" s="7" t="s">
        <v>177</v>
      </c>
      <c r="D270" s="7" t="s">
        <v>982</v>
      </c>
      <c r="E270" s="7" t="s">
        <v>983</v>
      </c>
      <c r="F270" s="7">
        <f t="shared" si="15"/>
        <v>-0.17</v>
      </c>
      <c r="G270" s="7" t="s">
        <v>984</v>
      </c>
    </row>
    <row r="271" spans="1:7">
      <c r="A271" s="7" t="s">
        <v>177</v>
      </c>
      <c r="B271" s="7" t="s">
        <v>178</v>
      </c>
      <c r="C271" s="7" t="s">
        <v>177</v>
      </c>
      <c r="D271" s="7" t="s">
        <v>985</v>
      </c>
      <c r="E271" s="7" t="s">
        <v>986</v>
      </c>
      <c r="F271" s="7">
        <f t="shared" si="15"/>
        <v>-0.17</v>
      </c>
      <c r="G271" s="7" t="s">
        <v>987</v>
      </c>
    </row>
    <row r="272" spans="1:7">
      <c r="A272" s="7" t="s">
        <v>177</v>
      </c>
      <c r="B272" s="7" t="s">
        <v>178</v>
      </c>
      <c r="C272" s="7" t="s">
        <v>177</v>
      </c>
      <c r="D272" s="7" t="s">
        <v>988</v>
      </c>
      <c r="E272" s="7" t="s">
        <v>989</v>
      </c>
      <c r="F272" s="7">
        <f t="shared" si="15"/>
        <v>-0.17</v>
      </c>
      <c r="G272" s="7" t="s">
        <v>990</v>
      </c>
    </row>
    <row r="273" spans="1:7">
      <c r="A273" s="7" t="s">
        <v>177</v>
      </c>
      <c r="B273" s="7" t="s">
        <v>178</v>
      </c>
      <c r="C273" s="7" t="s">
        <v>177</v>
      </c>
      <c r="D273" s="7" t="s">
        <v>991</v>
      </c>
      <c r="E273" s="7" t="s">
        <v>992</v>
      </c>
      <c r="F273" s="7">
        <f t="shared" si="15"/>
        <v>-0.17</v>
      </c>
      <c r="G273" s="7" t="s">
        <v>993</v>
      </c>
    </row>
    <row r="274" spans="1:7">
      <c r="A274" s="7" t="s">
        <v>177</v>
      </c>
      <c r="B274" s="7" t="s">
        <v>178</v>
      </c>
      <c r="C274" s="7" t="s">
        <v>177</v>
      </c>
      <c r="D274" s="7" t="s">
        <v>994</v>
      </c>
      <c r="E274" s="7" t="s">
        <v>995</v>
      </c>
      <c r="F274" s="7">
        <f t="shared" si="15"/>
        <v>-0.17</v>
      </c>
      <c r="G274" s="7" t="s">
        <v>996</v>
      </c>
    </row>
    <row r="275" spans="1:7">
      <c r="A275" s="7" t="s">
        <v>177</v>
      </c>
      <c r="B275" s="7" t="s">
        <v>178</v>
      </c>
      <c r="C275" s="7" t="s">
        <v>177</v>
      </c>
      <c r="D275" s="7" t="s">
        <v>997</v>
      </c>
      <c r="E275" s="7" t="s">
        <v>998</v>
      </c>
      <c r="F275" s="7">
        <f t="shared" ref="F275:F290" si="16">-0.16</f>
        <v>-0.16</v>
      </c>
      <c r="G275" s="7" t="s">
        <v>999</v>
      </c>
    </row>
    <row r="276" spans="1:7">
      <c r="A276" s="7" t="s">
        <v>177</v>
      </c>
      <c r="B276" s="7" t="s">
        <v>178</v>
      </c>
      <c r="C276" s="7" t="s">
        <v>177</v>
      </c>
      <c r="D276" s="7" t="s">
        <v>1000</v>
      </c>
      <c r="E276" s="7" t="s">
        <v>1001</v>
      </c>
      <c r="F276" s="7">
        <f t="shared" si="16"/>
        <v>-0.16</v>
      </c>
      <c r="G276" s="7" t="s">
        <v>1002</v>
      </c>
    </row>
    <row r="277" spans="1:7">
      <c r="A277" s="7" t="s">
        <v>177</v>
      </c>
      <c r="B277" s="7" t="s">
        <v>178</v>
      </c>
      <c r="C277" s="7" t="s">
        <v>177</v>
      </c>
      <c r="D277" s="7" t="s">
        <v>1003</v>
      </c>
      <c r="E277" s="7" t="s">
        <v>1004</v>
      </c>
      <c r="F277" s="7">
        <f t="shared" si="16"/>
        <v>-0.16</v>
      </c>
      <c r="G277" s="7" t="s">
        <v>1005</v>
      </c>
    </row>
    <row r="278" spans="1:7">
      <c r="A278" s="7" t="s">
        <v>177</v>
      </c>
      <c r="B278" s="7" t="s">
        <v>178</v>
      </c>
      <c r="C278" s="7" t="s">
        <v>177</v>
      </c>
      <c r="D278" s="7" t="s">
        <v>1006</v>
      </c>
      <c r="E278" s="7" t="s">
        <v>1007</v>
      </c>
      <c r="F278" s="7">
        <f t="shared" si="16"/>
        <v>-0.16</v>
      </c>
      <c r="G278" s="7" t="s">
        <v>1008</v>
      </c>
    </row>
    <row r="279" spans="1:7">
      <c r="A279" s="7" t="s">
        <v>177</v>
      </c>
      <c r="B279" s="7" t="s">
        <v>178</v>
      </c>
      <c r="C279" s="7" t="s">
        <v>177</v>
      </c>
      <c r="D279" s="7" t="s">
        <v>1009</v>
      </c>
      <c r="E279" s="7" t="s">
        <v>1010</v>
      </c>
      <c r="F279" s="7">
        <f t="shared" si="16"/>
        <v>-0.16</v>
      </c>
      <c r="G279" s="7" t="s">
        <v>1011</v>
      </c>
    </row>
    <row r="280" spans="1:7">
      <c r="A280" s="7" t="s">
        <v>177</v>
      </c>
      <c r="B280" s="7" t="s">
        <v>178</v>
      </c>
      <c r="C280" s="7" t="s">
        <v>177</v>
      </c>
      <c r="D280" s="7" t="s">
        <v>1012</v>
      </c>
      <c r="E280" s="7" t="s">
        <v>1013</v>
      </c>
      <c r="F280" s="7">
        <f t="shared" si="16"/>
        <v>-0.16</v>
      </c>
      <c r="G280" s="7" t="s">
        <v>1014</v>
      </c>
    </row>
    <row r="281" spans="1:7">
      <c r="A281" s="7" t="s">
        <v>177</v>
      </c>
      <c r="B281" s="7" t="s">
        <v>178</v>
      </c>
      <c r="C281" s="7" t="s">
        <v>177</v>
      </c>
      <c r="D281" s="7" t="s">
        <v>1015</v>
      </c>
      <c r="E281" s="7" t="s">
        <v>1016</v>
      </c>
      <c r="F281" s="7">
        <f t="shared" si="16"/>
        <v>-0.16</v>
      </c>
      <c r="G281" s="7" t="s">
        <v>1017</v>
      </c>
    </row>
    <row r="282" spans="1:7">
      <c r="A282" s="7" t="s">
        <v>177</v>
      </c>
      <c r="B282" s="7" t="s">
        <v>178</v>
      </c>
      <c r="C282" s="7" t="s">
        <v>177</v>
      </c>
      <c r="D282" s="7" t="s">
        <v>1018</v>
      </c>
      <c r="E282" s="7" t="s">
        <v>1019</v>
      </c>
      <c r="F282" s="7">
        <f t="shared" si="16"/>
        <v>-0.16</v>
      </c>
      <c r="G282" s="7" t="s">
        <v>1020</v>
      </c>
    </row>
    <row r="283" spans="1:7">
      <c r="A283" s="7" t="s">
        <v>177</v>
      </c>
      <c r="B283" s="7" t="s">
        <v>178</v>
      </c>
      <c r="C283" s="7" t="s">
        <v>177</v>
      </c>
      <c r="D283" s="7" t="s">
        <v>1021</v>
      </c>
      <c r="E283" s="7" t="s">
        <v>1022</v>
      </c>
      <c r="F283" s="7">
        <f t="shared" si="16"/>
        <v>-0.16</v>
      </c>
      <c r="G283" s="7" t="s">
        <v>1023</v>
      </c>
    </row>
    <row r="284" spans="1:7">
      <c r="A284" s="7" t="s">
        <v>177</v>
      </c>
      <c r="B284" s="7" t="s">
        <v>178</v>
      </c>
      <c r="C284" s="7" t="s">
        <v>177</v>
      </c>
      <c r="D284" s="7" t="s">
        <v>1024</v>
      </c>
      <c r="E284" s="7" t="s">
        <v>1025</v>
      </c>
      <c r="F284" s="7">
        <f t="shared" si="16"/>
        <v>-0.16</v>
      </c>
      <c r="G284" s="7" t="s">
        <v>1026</v>
      </c>
    </row>
    <row r="285" spans="1:7">
      <c r="A285" s="7" t="s">
        <v>177</v>
      </c>
      <c r="B285" s="7" t="s">
        <v>178</v>
      </c>
      <c r="C285" s="7" t="s">
        <v>177</v>
      </c>
      <c r="D285" s="7" t="s">
        <v>1027</v>
      </c>
      <c r="E285" s="7" t="s">
        <v>1028</v>
      </c>
      <c r="F285" s="7">
        <f t="shared" si="16"/>
        <v>-0.16</v>
      </c>
      <c r="G285" s="7" t="s">
        <v>1029</v>
      </c>
    </row>
    <row r="286" spans="1:7">
      <c r="A286" s="7" t="s">
        <v>177</v>
      </c>
      <c r="B286" s="7" t="s">
        <v>178</v>
      </c>
      <c r="C286" s="7" t="s">
        <v>177</v>
      </c>
      <c r="D286" s="7" t="s">
        <v>1030</v>
      </c>
      <c r="E286" s="7" t="s">
        <v>1031</v>
      </c>
      <c r="F286" s="7">
        <f t="shared" si="16"/>
        <v>-0.16</v>
      </c>
      <c r="G286" s="7" t="s">
        <v>1032</v>
      </c>
    </row>
    <row r="287" spans="1:7">
      <c r="A287" s="7" t="s">
        <v>177</v>
      </c>
      <c r="B287" s="7" t="s">
        <v>178</v>
      </c>
      <c r="C287" s="7" t="s">
        <v>177</v>
      </c>
      <c r="D287" s="7" t="s">
        <v>1033</v>
      </c>
      <c r="E287" s="7" t="s">
        <v>1034</v>
      </c>
      <c r="F287" s="7">
        <f t="shared" si="16"/>
        <v>-0.16</v>
      </c>
      <c r="G287" s="7" t="s">
        <v>1035</v>
      </c>
    </row>
    <row r="288" spans="1:7">
      <c r="A288" s="7" t="s">
        <v>177</v>
      </c>
      <c r="B288" s="7" t="s">
        <v>178</v>
      </c>
      <c r="C288" s="7" t="s">
        <v>177</v>
      </c>
      <c r="D288" s="7" t="s">
        <v>1036</v>
      </c>
      <c r="E288" s="7" t="s">
        <v>1037</v>
      </c>
      <c r="F288" s="7">
        <f t="shared" si="16"/>
        <v>-0.16</v>
      </c>
      <c r="G288" s="7" t="s">
        <v>1038</v>
      </c>
    </row>
    <row r="289" spans="1:7">
      <c r="A289" s="7" t="s">
        <v>177</v>
      </c>
      <c r="B289" s="7" t="s">
        <v>178</v>
      </c>
      <c r="C289" s="7" t="s">
        <v>177</v>
      </c>
      <c r="D289" s="7" t="s">
        <v>1039</v>
      </c>
      <c r="E289" s="7" t="s">
        <v>1039</v>
      </c>
      <c r="F289" s="7">
        <f t="shared" si="16"/>
        <v>-0.16</v>
      </c>
      <c r="G289" s="7" t="s">
        <v>1040</v>
      </c>
    </row>
    <row r="290" spans="1:7">
      <c r="A290" s="7" t="s">
        <v>177</v>
      </c>
      <c r="B290" s="7" t="s">
        <v>178</v>
      </c>
      <c r="C290" s="7" t="s">
        <v>177</v>
      </c>
      <c r="D290" s="7" t="s">
        <v>1041</v>
      </c>
      <c r="E290" s="7" t="s">
        <v>1042</v>
      </c>
      <c r="F290" s="7">
        <f t="shared" si="16"/>
        <v>-0.16</v>
      </c>
      <c r="G290" s="7" t="s">
        <v>1043</v>
      </c>
    </row>
    <row r="291" spans="1:7">
      <c r="A291" s="7" t="s">
        <v>177</v>
      </c>
      <c r="B291" s="7" t="s">
        <v>178</v>
      </c>
      <c r="C291" s="7" t="s">
        <v>177</v>
      </c>
      <c r="D291" s="7" t="s">
        <v>1044</v>
      </c>
      <c r="E291" s="7" t="s">
        <v>1045</v>
      </c>
      <c r="F291" s="7">
        <f t="shared" ref="F291:F311" si="17">-0.15</f>
        <v>-0.15</v>
      </c>
      <c r="G291" s="7" t="s">
        <v>1046</v>
      </c>
    </row>
    <row r="292" spans="1:7">
      <c r="A292" s="7" t="s">
        <v>177</v>
      </c>
      <c r="B292" s="7" t="s">
        <v>178</v>
      </c>
      <c r="C292" s="7" t="s">
        <v>177</v>
      </c>
      <c r="D292" s="7" t="s">
        <v>1047</v>
      </c>
      <c r="E292" s="7" t="s">
        <v>1048</v>
      </c>
      <c r="F292" s="7">
        <f t="shared" si="17"/>
        <v>-0.15</v>
      </c>
      <c r="G292" s="7" t="s">
        <v>1049</v>
      </c>
    </row>
    <row r="293" spans="1:7">
      <c r="A293" s="7" t="s">
        <v>177</v>
      </c>
      <c r="B293" s="7" t="s">
        <v>178</v>
      </c>
      <c r="C293" s="7" t="s">
        <v>177</v>
      </c>
      <c r="D293" s="7" t="s">
        <v>1050</v>
      </c>
      <c r="E293" s="7" t="s">
        <v>1051</v>
      </c>
      <c r="F293" s="7">
        <f t="shared" si="17"/>
        <v>-0.15</v>
      </c>
      <c r="G293" s="7" t="s">
        <v>1052</v>
      </c>
    </row>
    <row r="294" spans="1:7">
      <c r="A294" s="7" t="s">
        <v>177</v>
      </c>
      <c r="B294" s="7" t="s">
        <v>178</v>
      </c>
      <c r="C294" s="7" t="s">
        <v>177</v>
      </c>
      <c r="D294" s="7" t="s">
        <v>1053</v>
      </c>
      <c r="E294" s="7" t="s">
        <v>1053</v>
      </c>
      <c r="F294" s="7">
        <f t="shared" si="17"/>
        <v>-0.15</v>
      </c>
      <c r="G294" s="7" t="s">
        <v>1054</v>
      </c>
    </row>
    <row r="295" spans="1:7">
      <c r="A295" s="7" t="s">
        <v>177</v>
      </c>
      <c r="B295" s="7" t="s">
        <v>178</v>
      </c>
      <c r="C295" s="7" t="s">
        <v>177</v>
      </c>
      <c r="D295" s="7" t="s">
        <v>1055</v>
      </c>
      <c r="E295" s="7" t="s">
        <v>1056</v>
      </c>
      <c r="F295" s="7">
        <f t="shared" si="17"/>
        <v>-0.15</v>
      </c>
      <c r="G295" s="7" t="s">
        <v>1057</v>
      </c>
    </row>
    <row r="296" spans="1:7">
      <c r="A296" s="7" t="s">
        <v>177</v>
      </c>
      <c r="B296" s="7" t="s">
        <v>178</v>
      </c>
      <c r="C296" s="7" t="s">
        <v>177</v>
      </c>
      <c r="D296" s="7" t="s">
        <v>1058</v>
      </c>
      <c r="E296" s="7" t="s">
        <v>1059</v>
      </c>
      <c r="F296" s="7">
        <f t="shared" si="17"/>
        <v>-0.15</v>
      </c>
      <c r="G296" s="7" t="s">
        <v>1060</v>
      </c>
    </row>
    <row r="297" spans="1:7">
      <c r="A297" s="7" t="s">
        <v>177</v>
      </c>
      <c r="B297" s="7" t="s">
        <v>178</v>
      </c>
      <c r="C297" s="7" t="s">
        <v>177</v>
      </c>
      <c r="D297" s="7" t="s">
        <v>1061</v>
      </c>
      <c r="E297" s="7" t="s">
        <v>1062</v>
      </c>
      <c r="F297" s="7">
        <f t="shared" si="17"/>
        <v>-0.15</v>
      </c>
      <c r="G297" s="7" t="s">
        <v>1063</v>
      </c>
    </row>
    <row r="298" spans="1:7">
      <c r="A298" s="7" t="s">
        <v>177</v>
      </c>
      <c r="B298" s="7" t="s">
        <v>178</v>
      </c>
      <c r="C298" s="7" t="s">
        <v>177</v>
      </c>
      <c r="D298" s="7" t="s">
        <v>1064</v>
      </c>
      <c r="E298" s="7" t="s">
        <v>1065</v>
      </c>
      <c r="F298" s="7">
        <f t="shared" si="17"/>
        <v>-0.15</v>
      </c>
      <c r="G298" s="7" t="s">
        <v>1066</v>
      </c>
    </row>
    <row r="299" spans="1:7">
      <c r="A299" s="7" t="s">
        <v>177</v>
      </c>
      <c r="B299" s="7" t="s">
        <v>178</v>
      </c>
      <c r="C299" s="7" t="s">
        <v>177</v>
      </c>
      <c r="D299" s="7" t="s">
        <v>1067</v>
      </c>
      <c r="E299" s="7" t="s">
        <v>1068</v>
      </c>
      <c r="F299" s="7">
        <f t="shared" si="17"/>
        <v>-0.15</v>
      </c>
      <c r="G299" s="7" t="s">
        <v>1069</v>
      </c>
    </row>
    <row r="300" spans="1:7">
      <c r="A300" s="7" t="s">
        <v>177</v>
      </c>
      <c r="B300" s="7" t="s">
        <v>178</v>
      </c>
      <c r="C300" s="7" t="s">
        <v>177</v>
      </c>
      <c r="D300" s="7" t="s">
        <v>1070</v>
      </c>
      <c r="E300" s="7" t="s">
        <v>1071</v>
      </c>
      <c r="F300" s="7">
        <f t="shared" si="17"/>
        <v>-0.15</v>
      </c>
      <c r="G300" s="7" t="s">
        <v>1072</v>
      </c>
    </row>
    <row r="301" spans="1:7">
      <c r="A301" s="7" t="s">
        <v>177</v>
      </c>
      <c r="B301" s="7" t="s">
        <v>178</v>
      </c>
      <c r="C301" s="7" t="s">
        <v>177</v>
      </c>
      <c r="D301" s="7" t="s">
        <v>1073</v>
      </c>
      <c r="E301" s="7" t="s">
        <v>1074</v>
      </c>
      <c r="F301" s="7">
        <f t="shared" si="17"/>
        <v>-0.15</v>
      </c>
      <c r="G301" s="7" t="s">
        <v>1075</v>
      </c>
    </row>
    <row r="302" spans="1:7">
      <c r="A302" s="7" t="s">
        <v>177</v>
      </c>
      <c r="B302" s="7" t="s">
        <v>178</v>
      </c>
      <c r="C302" s="7" t="s">
        <v>177</v>
      </c>
      <c r="D302" s="7" t="s">
        <v>1076</v>
      </c>
      <c r="E302" s="7" t="s">
        <v>1077</v>
      </c>
      <c r="F302" s="7">
        <f t="shared" si="17"/>
        <v>-0.15</v>
      </c>
      <c r="G302" s="7" t="s">
        <v>1078</v>
      </c>
    </row>
    <row r="303" spans="1:7">
      <c r="A303" s="7" t="s">
        <v>177</v>
      </c>
      <c r="B303" s="7" t="s">
        <v>178</v>
      </c>
      <c r="C303" s="7" t="s">
        <v>177</v>
      </c>
      <c r="D303" s="7" t="s">
        <v>1079</v>
      </c>
      <c r="E303" s="7" t="s">
        <v>1080</v>
      </c>
      <c r="F303" s="7">
        <f t="shared" si="17"/>
        <v>-0.15</v>
      </c>
      <c r="G303" s="7" t="s">
        <v>1081</v>
      </c>
    </row>
    <row r="304" spans="1:7">
      <c r="A304" s="7" t="s">
        <v>177</v>
      </c>
      <c r="B304" s="7" t="s">
        <v>178</v>
      </c>
      <c r="C304" s="7" t="s">
        <v>177</v>
      </c>
      <c r="D304" s="7" t="s">
        <v>1082</v>
      </c>
      <c r="E304" s="7" t="s">
        <v>1083</v>
      </c>
      <c r="F304" s="7">
        <f t="shared" si="17"/>
        <v>-0.15</v>
      </c>
      <c r="G304" s="7" t="s">
        <v>1084</v>
      </c>
    </row>
    <row r="305" spans="1:7">
      <c r="A305" s="7" t="s">
        <v>177</v>
      </c>
      <c r="B305" s="7" t="s">
        <v>178</v>
      </c>
      <c r="C305" s="7" t="s">
        <v>177</v>
      </c>
      <c r="D305" s="7" t="s">
        <v>1085</v>
      </c>
      <c r="E305" s="7" t="s">
        <v>1086</v>
      </c>
      <c r="F305" s="7">
        <f t="shared" si="17"/>
        <v>-0.15</v>
      </c>
      <c r="G305" s="7" t="s">
        <v>1087</v>
      </c>
    </row>
    <row r="306" spans="1:7">
      <c r="A306" s="7" t="s">
        <v>177</v>
      </c>
      <c r="B306" s="7" t="s">
        <v>178</v>
      </c>
      <c r="C306" s="7" t="s">
        <v>177</v>
      </c>
      <c r="D306" s="7" t="s">
        <v>1088</v>
      </c>
      <c r="E306" s="7" t="s">
        <v>1089</v>
      </c>
      <c r="F306" s="7">
        <f t="shared" si="17"/>
        <v>-0.15</v>
      </c>
      <c r="G306" s="7" t="s">
        <v>1090</v>
      </c>
    </row>
    <row r="307" spans="1:7">
      <c r="A307" s="7" t="s">
        <v>177</v>
      </c>
      <c r="B307" s="7" t="s">
        <v>178</v>
      </c>
      <c r="C307" s="7" t="s">
        <v>177</v>
      </c>
      <c r="D307" s="7" t="s">
        <v>1091</v>
      </c>
      <c r="E307" s="7" t="s">
        <v>1092</v>
      </c>
      <c r="F307" s="7">
        <f t="shared" si="17"/>
        <v>-0.15</v>
      </c>
      <c r="G307" s="7" t="s">
        <v>1093</v>
      </c>
    </row>
    <row r="308" spans="1:7">
      <c r="A308" s="7" t="s">
        <v>177</v>
      </c>
      <c r="B308" s="7" t="s">
        <v>178</v>
      </c>
      <c r="C308" s="7" t="s">
        <v>177</v>
      </c>
      <c r="D308" s="7" t="s">
        <v>1094</v>
      </c>
      <c r="E308" s="7" t="s">
        <v>1095</v>
      </c>
      <c r="F308" s="7">
        <f t="shared" si="17"/>
        <v>-0.15</v>
      </c>
      <c r="G308" s="7" t="s">
        <v>1096</v>
      </c>
    </row>
    <row r="309" spans="1:7">
      <c r="A309" s="7" t="s">
        <v>177</v>
      </c>
      <c r="B309" s="7" t="s">
        <v>178</v>
      </c>
      <c r="C309" s="7" t="s">
        <v>177</v>
      </c>
      <c r="D309" s="7" t="s">
        <v>1097</v>
      </c>
      <c r="E309" s="7" t="s">
        <v>1098</v>
      </c>
      <c r="F309" s="7">
        <f t="shared" si="17"/>
        <v>-0.15</v>
      </c>
      <c r="G309" s="7" t="s">
        <v>1099</v>
      </c>
    </row>
    <row r="310" spans="1:7">
      <c r="A310" s="7" t="s">
        <v>177</v>
      </c>
      <c r="B310" s="7" t="s">
        <v>178</v>
      </c>
      <c r="C310" s="7" t="s">
        <v>177</v>
      </c>
      <c r="D310" s="7" t="s">
        <v>1100</v>
      </c>
      <c r="E310" s="7" t="s">
        <v>1101</v>
      </c>
      <c r="F310" s="7">
        <f t="shared" si="17"/>
        <v>-0.15</v>
      </c>
      <c r="G310" s="7" t="s">
        <v>1102</v>
      </c>
    </row>
    <row r="311" spans="1:7">
      <c r="A311" s="7" t="s">
        <v>177</v>
      </c>
      <c r="B311" s="7" t="s">
        <v>178</v>
      </c>
      <c r="C311" s="7" t="s">
        <v>177</v>
      </c>
      <c r="D311" s="7" t="s">
        <v>1103</v>
      </c>
      <c r="E311" s="7" t="s">
        <v>1104</v>
      </c>
      <c r="F311" s="7">
        <f t="shared" si="17"/>
        <v>-0.15</v>
      </c>
      <c r="G311" s="7" t="s">
        <v>1105</v>
      </c>
    </row>
    <row r="312" spans="1:7">
      <c r="A312" s="7" t="s">
        <v>177</v>
      </c>
      <c r="B312" s="7" t="s">
        <v>178</v>
      </c>
      <c r="C312" s="7" t="s">
        <v>177</v>
      </c>
      <c r="D312" s="7" t="s">
        <v>1106</v>
      </c>
      <c r="E312" s="7" t="s">
        <v>1107</v>
      </c>
      <c r="F312" s="7">
        <f>-0.14</f>
        <v>-0.14000000000000001</v>
      </c>
      <c r="G312" s="7" t="s">
        <v>1108</v>
      </c>
    </row>
    <row r="313" spans="1:7">
      <c r="A313" s="7" t="s">
        <v>177</v>
      </c>
      <c r="B313" s="7" t="s">
        <v>178</v>
      </c>
      <c r="C313" s="7" t="s">
        <v>177</v>
      </c>
      <c r="D313" s="7" t="s">
        <v>1109</v>
      </c>
      <c r="E313" s="7" t="s">
        <v>1110</v>
      </c>
      <c r="F313" s="7">
        <f>-0.14</f>
        <v>-0.14000000000000001</v>
      </c>
      <c r="G313" s="7" t="s">
        <v>1111</v>
      </c>
    </row>
    <row r="314" spans="1:7">
      <c r="A314" s="7" t="s">
        <v>177</v>
      </c>
      <c r="B314" s="7" t="s">
        <v>178</v>
      </c>
      <c r="C314" s="7" t="s">
        <v>177</v>
      </c>
      <c r="D314" s="7" t="s">
        <v>1112</v>
      </c>
      <c r="E314" s="7" t="s">
        <v>1113</v>
      </c>
      <c r="F314" s="7">
        <f>-0.14</f>
        <v>-0.14000000000000001</v>
      </c>
      <c r="G314" s="7" t="s">
        <v>1114</v>
      </c>
    </row>
    <row r="315" spans="1:7">
      <c r="A315" s="7" t="s">
        <v>177</v>
      </c>
      <c r="B315" s="7" t="s">
        <v>178</v>
      </c>
      <c r="C315" s="7" t="s">
        <v>177</v>
      </c>
      <c r="D315" s="7" t="s">
        <v>1115</v>
      </c>
      <c r="E315" s="7" t="s">
        <v>1116</v>
      </c>
      <c r="F315" s="7">
        <f t="shared" ref="F315:F334" si="18">-0.13</f>
        <v>-0.13</v>
      </c>
      <c r="G315" s="7" t="s">
        <v>1117</v>
      </c>
    </row>
    <row r="316" spans="1:7">
      <c r="A316" s="7" t="s">
        <v>177</v>
      </c>
      <c r="B316" s="7" t="s">
        <v>178</v>
      </c>
      <c r="C316" s="7" t="s">
        <v>177</v>
      </c>
      <c r="D316" s="7" t="s">
        <v>1118</v>
      </c>
      <c r="E316" s="7" t="s">
        <v>1119</v>
      </c>
      <c r="F316" s="7">
        <f t="shared" si="18"/>
        <v>-0.13</v>
      </c>
      <c r="G316" s="7" t="s">
        <v>1120</v>
      </c>
    </row>
    <row r="317" spans="1:7">
      <c r="A317" s="7" t="s">
        <v>177</v>
      </c>
      <c r="B317" s="7" t="s">
        <v>178</v>
      </c>
      <c r="C317" s="7" t="s">
        <v>177</v>
      </c>
      <c r="D317" s="7" t="s">
        <v>1121</v>
      </c>
      <c r="E317" s="7" t="s">
        <v>1122</v>
      </c>
      <c r="F317" s="7">
        <f t="shared" si="18"/>
        <v>-0.13</v>
      </c>
      <c r="G317" s="7" t="s">
        <v>1123</v>
      </c>
    </row>
    <row r="318" spans="1:7">
      <c r="A318" s="7" t="s">
        <v>177</v>
      </c>
      <c r="B318" s="7" t="s">
        <v>178</v>
      </c>
      <c r="C318" s="7" t="s">
        <v>177</v>
      </c>
      <c r="D318" s="7" t="s">
        <v>1124</v>
      </c>
      <c r="E318" s="7" t="s">
        <v>1125</v>
      </c>
      <c r="F318" s="7">
        <f t="shared" si="18"/>
        <v>-0.13</v>
      </c>
      <c r="G318" s="7" t="s">
        <v>1126</v>
      </c>
    </row>
    <row r="319" spans="1:7">
      <c r="A319" s="7" t="s">
        <v>177</v>
      </c>
      <c r="B319" s="7" t="s">
        <v>178</v>
      </c>
      <c r="C319" s="7" t="s">
        <v>177</v>
      </c>
      <c r="D319" s="7" t="s">
        <v>1127</v>
      </c>
      <c r="E319" s="7" t="s">
        <v>1128</v>
      </c>
      <c r="F319" s="7">
        <f t="shared" si="18"/>
        <v>-0.13</v>
      </c>
      <c r="G319" s="7" t="s">
        <v>1129</v>
      </c>
    </row>
    <row r="320" spans="1:7">
      <c r="A320" s="7" t="s">
        <v>177</v>
      </c>
      <c r="B320" s="7" t="s">
        <v>178</v>
      </c>
      <c r="C320" s="7" t="s">
        <v>177</v>
      </c>
      <c r="D320" s="7" t="s">
        <v>1130</v>
      </c>
      <c r="E320" s="7" t="s">
        <v>1131</v>
      </c>
      <c r="F320" s="7">
        <f t="shared" si="18"/>
        <v>-0.13</v>
      </c>
      <c r="G320" s="7" t="s">
        <v>1132</v>
      </c>
    </row>
    <row r="321" spans="1:7">
      <c r="A321" s="7" t="s">
        <v>177</v>
      </c>
      <c r="B321" s="7" t="s">
        <v>178</v>
      </c>
      <c r="C321" s="7" t="s">
        <v>177</v>
      </c>
      <c r="D321" s="7" t="s">
        <v>1133</v>
      </c>
      <c r="E321" s="7" t="s">
        <v>1134</v>
      </c>
      <c r="F321" s="7">
        <f t="shared" si="18"/>
        <v>-0.13</v>
      </c>
      <c r="G321" s="7" t="s">
        <v>1135</v>
      </c>
    </row>
    <row r="322" spans="1:7">
      <c r="A322" s="7" t="s">
        <v>177</v>
      </c>
      <c r="B322" s="7" t="s">
        <v>178</v>
      </c>
      <c r="C322" s="7" t="s">
        <v>177</v>
      </c>
      <c r="D322" s="7" t="s">
        <v>1136</v>
      </c>
      <c r="E322" s="7" t="s">
        <v>1137</v>
      </c>
      <c r="F322" s="7">
        <f t="shared" si="18"/>
        <v>-0.13</v>
      </c>
      <c r="G322" s="7" t="s">
        <v>1138</v>
      </c>
    </row>
    <row r="323" spans="1:7">
      <c r="A323" s="7" t="s">
        <v>177</v>
      </c>
      <c r="B323" s="7" t="s">
        <v>178</v>
      </c>
      <c r="C323" s="7" t="s">
        <v>177</v>
      </c>
      <c r="D323" s="7" t="s">
        <v>1139</v>
      </c>
      <c r="E323" s="7" t="s">
        <v>1140</v>
      </c>
      <c r="F323" s="7">
        <f t="shared" si="18"/>
        <v>-0.13</v>
      </c>
      <c r="G323" s="7" t="s">
        <v>1141</v>
      </c>
    </row>
    <row r="324" spans="1:7">
      <c r="A324" s="7" t="s">
        <v>177</v>
      </c>
      <c r="B324" s="7" t="s">
        <v>178</v>
      </c>
      <c r="C324" s="7" t="s">
        <v>177</v>
      </c>
      <c r="D324" s="7" t="s">
        <v>1142</v>
      </c>
      <c r="E324" s="7" t="s">
        <v>1143</v>
      </c>
      <c r="F324" s="7">
        <f t="shared" si="18"/>
        <v>-0.13</v>
      </c>
      <c r="G324" s="7" t="s">
        <v>1144</v>
      </c>
    </row>
    <row r="325" spans="1:7">
      <c r="A325" s="7" t="s">
        <v>177</v>
      </c>
      <c r="B325" s="7" t="s">
        <v>178</v>
      </c>
      <c r="C325" s="7" t="s">
        <v>177</v>
      </c>
      <c r="D325" s="7" t="s">
        <v>1145</v>
      </c>
      <c r="E325" s="7" t="s">
        <v>1146</v>
      </c>
      <c r="F325" s="7">
        <f t="shared" si="18"/>
        <v>-0.13</v>
      </c>
      <c r="G325" s="7" t="s">
        <v>1147</v>
      </c>
    </row>
    <row r="326" spans="1:7">
      <c r="A326" s="7" t="s">
        <v>177</v>
      </c>
      <c r="B326" s="7" t="s">
        <v>178</v>
      </c>
      <c r="C326" s="7" t="s">
        <v>177</v>
      </c>
      <c r="D326" s="7" t="s">
        <v>1148</v>
      </c>
      <c r="E326" s="7" t="s">
        <v>1149</v>
      </c>
      <c r="F326" s="7">
        <f t="shared" si="18"/>
        <v>-0.13</v>
      </c>
      <c r="G326" s="7" t="s">
        <v>1150</v>
      </c>
    </row>
    <row r="327" spans="1:7">
      <c r="A327" s="7" t="s">
        <v>177</v>
      </c>
      <c r="B327" s="7" t="s">
        <v>178</v>
      </c>
      <c r="C327" s="7" t="s">
        <v>177</v>
      </c>
      <c r="D327" s="7" t="s">
        <v>1151</v>
      </c>
      <c r="E327" s="7" t="s">
        <v>1152</v>
      </c>
      <c r="F327" s="7">
        <f t="shared" si="18"/>
        <v>-0.13</v>
      </c>
      <c r="G327" s="7" t="s">
        <v>1153</v>
      </c>
    </row>
    <row r="328" spans="1:7">
      <c r="A328" s="7" t="s">
        <v>177</v>
      </c>
      <c r="B328" s="7" t="s">
        <v>178</v>
      </c>
      <c r="C328" s="7" t="s">
        <v>177</v>
      </c>
      <c r="D328" s="7" t="s">
        <v>1154</v>
      </c>
      <c r="E328" s="7" t="s">
        <v>1155</v>
      </c>
      <c r="F328" s="7">
        <f t="shared" si="18"/>
        <v>-0.13</v>
      </c>
      <c r="G328" s="7" t="s">
        <v>1156</v>
      </c>
    </row>
    <row r="329" spans="1:7">
      <c r="A329" s="7" t="s">
        <v>177</v>
      </c>
      <c r="B329" s="7" t="s">
        <v>178</v>
      </c>
      <c r="C329" s="7" t="s">
        <v>177</v>
      </c>
      <c r="D329" s="7" t="s">
        <v>1157</v>
      </c>
      <c r="E329" s="7" t="s">
        <v>1158</v>
      </c>
      <c r="F329" s="7">
        <f t="shared" si="18"/>
        <v>-0.13</v>
      </c>
      <c r="G329" s="7" t="s">
        <v>1159</v>
      </c>
    </row>
    <row r="330" spans="1:7">
      <c r="A330" s="7" t="s">
        <v>177</v>
      </c>
      <c r="B330" s="7" t="s">
        <v>178</v>
      </c>
      <c r="C330" s="7" t="s">
        <v>177</v>
      </c>
      <c r="D330" s="7" t="s">
        <v>1160</v>
      </c>
      <c r="E330" s="7" t="s">
        <v>1161</v>
      </c>
      <c r="F330" s="7">
        <f t="shared" si="18"/>
        <v>-0.13</v>
      </c>
      <c r="G330" s="7" t="s">
        <v>1162</v>
      </c>
    </row>
    <row r="331" spans="1:7">
      <c r="A331" s="7" t="s">
        <v>177</v>
      </c>
      <c r="B331" s="7" t="s">
        <v>178</v>
      </c>
      <c r="C331" s="7" t="s">
        <v>177</v>
      </c>
      <c r="D331" s="7" t="s">
        <v>1163</v>
      </c>
      <c r="E331" s="7" t="s">
        <v>1164</v>
      </c>
      <c r="F331" s="7">
        <f t="shared" si="18"/>
        <v>-0.13</v>
      </c>
      <c r="G331" s="7" t="s">
        <v>1165</v>
      </c>
    </row>
    <row r="332" spans="1:7">
      <c r="A332" s="7" t="s">
        <v>177</v>
      </c>
      <c r="B332" s="7" t="s">
        <v>178</v>
      </c>
      <c r="C332" s="7" t="s">
        <v>177</v>
      </c>
      <c r="D332" s="7" t="s">
        <v>1166</v>
      </c>
      <c r="E332" s="7" t="s">
        <v>1167</v>
      </c>
      <c r="F332" s="7">
        <f t="shared" si="18"/>
        <v>-0.13</v>
      </c>
      <c r="G332" s="7" t="s">
        <v>1168</v>
      </c>
    </row>
    <row r="333" spans="1:7">
      <c r="A333" s="7" t="s">
        <v>177</v>
      </c>
      <c r="B333" s="7" t="s">
        <v>178</v>
      </c>
      <c r="C333" s="7" t="s">
        <v>177</v>
      </c>
      <c r="D333" s="7" t="s">
        <v>1169</v>
      </c>
      <c r="E333" s="7" t="s">
        <v>1170</v>
      </c>
      <c r="F333" s="7">
        <f t="shared" si="18"/>
        <v>-0.13</v>
      </c>
      <c r="G333" s="7" t="s">
        <v>1171</v>
      </c>
    </row>
    <row r="334" spans="1:7">
      <c r="A334" s="7" t="s">
        <v>177</v>
      </c>
      <c r="B334" s="7" t="s">
        <v>178</v>
      </c>
      <c r="C334" s="7" t="s">
        <v>177</v>
      </c>
      <c r="D334" s="7" t="s">
        <v>1172</v>
      </c>
      <c r="E334" s="7" t="s">
        <v>1173</v>
      </c>
      <c r="F334" s="7">
        <f t="shared" si="18"/>
        <v>-0.13</v>
      </c>
      <c r="G334" s="7" t="s">
        <v>1174</v>
      </c>
    </row>
    <row r="335" spans="1:7">
      <c r="A335" s="7" t="s">
        <v>177</v>
      </c>
      <c r="B335" s="7" t="s">
        <v>178</v>
      </c>
      <c r="C335" s="7" t="s">
        <v>177</v>
      </c>
      <c r="D335" s="7" t="s">
        <v>1175</v>
      </c>
      <c r="E335" s="7" t="s">
        <v>1176</v>
      </c>
      <c r="F335" s="7">
        <f t="shared" ref="F335:F346" si="19">-0.12</f>
        <v>-0.12</v>
      </c>
      <c r="G335" s="7" t="s">
        <v>1177</v>
      </c>
    </row>
    <row r="336" spans="1:7">
      <c r="A336" s="7" t="s">
        <v>177</v>
      </c>
      <c r="B336" s="7" t="s">
        <v>178</v>
      </c>
      <c r="C336" s="7" t="s">
        <v>177</v>
      </c>
      <c r="D336" s="7" t="s">
        <v>1178</v>
      </c>
      <c r="E336" s="7" t="s">
        <v>1179</v>
      </c>
      <c r="F336" s="7">
        <f t="shared" si="19"/>
        <v>-0.12</v>
      </c>
      <c r="G336" s="7" t="s">
        <v>1180</v>
      </c>
    </row>
    <row r="337" spans="1:7">
      <c r="A337" s="7" t="s">
        <v>177</v>
      </c>
      <c r="B337" s="7" t="s">
        <v>178</v>
      </c>
      <c r="C337" s="7" t="s">
        <v>177</v>
      </c>
      <c r="D337" s="7" t="s">
        <v>1181</v>
      </c>
      <c r="E337" s="7" t="s">
        <v>1182</v>
      </c>
      <c r="F337" s="7">
        <f t="shared" si="19"/>
        <v>-0.12</v>
      </c>
      <c r="G337" s="7" t="s">
        <v>1183</v>
      </c>
    </row>
    <row r="338" spans="1:7">
      <c r="A338" s="7" t="s">
        <v>177</v>
      </c>
      <c r="B338" s="7" t="s">
        <v>178</v>
      </c>
      <c r="C338" s="7" t="s">
        <v>177</v>
      </c>
      <c r="D338" s="7" t="s">
        <v>1184</v>
      </c>
      <c r="E338" s="7" t="s">
        <v>1185</v>
      </c>
      <c r="F338" s="7">
        <f t="shared" si="19"/>
        <v>-0.12</v>
      </c>
      <c r="G338" s="7" t="s">
        <v>1186</v>
      </c>
    </row>
    <row r="339" spans="1:7">
      <c r="A339" s="7" t="s">
        <v>177</v>
      </c>
      <c r="B339" s="7" t="s">
        <v>178</v>
      </c>
      <c r="C339" s="7" t="s">
        <v>177</v>
      </c>
      <c r="D339" s="7" t="s">
        <v>1187</v>
      </c>
      <c r="E339" s="7" t="s">
        <v>1188</v>
      </c>
      <c r="F339" s="7">
        <f t="shared" si="19"/>
        <v>-0.12</v>
      </c>
      <c r="G339" s="7" t="s">
        <v>1189</v>
      </c>
    </row>
    <row r="340" spans="1:7">
      <c r="A340" s="7" t="s">
        <v>177</v>
      </c>
      <c r="B340" s="7" t="s">
        <v>178</v>
      </c>
      <c r="C340" s="7" t="s">
        <v>177</v>
      </c>
      <c r="D340" s="7" t="s">
        <v>1190</v>
      </c>
      <c r="E340" s="7" t="s">
        <v>1191</v>
      </c>
      <c r="F340" s="7">
        <f t="shared" si="19"/>
        <v>-0.12</v>
      </c>
      <c r="G340" s="7" t="s">
        <v>1192</v>
      </c>
    </row>
    <row r="341" spans="1:7">
      <c r="A341" s="7" t="s">
        <v>177</v>
      </c>
      <c r="B341" s="7" t="s">
        <v>178</v>
      </c>
      <c r="C341" s="7" t="s">
        <v>177</v>
      </c>
      <c r="D341" s="7" t="s">
        <v>1193</v>
      </c>
      <c r="E341" s="7" t="s">
        <v>1194</v>
      </c>
      <c r="F341" s="7">
        <f t="shared" si="19"/>
        <v>-0.12</v>
      </c>
      <c r="G341" s="7" t="s">
        <v>1195</v>
      </c>
    </row>
    <row r="342" spans="1:7">
      <c r="A342" s="7" t="s">
        <v>177</v>
      </c>
      <c r="B342" s="7" t="s">
        <v>178</v>
      </c>
      <c r="C342" s="7" t="s">
        <v>177</v>
      </c>
      <c r="D342" s="7" t="s">
        <v>1196</v>
      </c>
      <c r="E342" s="7" t="s">
        <v>1197</v>
      </c>
      <c r="F342" s="7">
        <f t="shared" si="19"/>
        <v>-0.12</v>
      </c>
      <c r="G342" s="7" t="s">
        <v>1198</v>
      </c>
    </row>
    <row r="343" spans="1:7">
      <c r="A343" s="7" t="s">
        <v>177</v>
      </c>
      <c r="B343" s="7" t="s">
        <v>178</v>
      </c>
      <c r="C343" s="7" t="s">
        <v>177</v>
      </c>
      <c r="D343" s="7" t="s">
        <v>1199</v>
      </c>
      <c r="E343" s="7" t="s">
        <v>1200</v>
      </c>
      <c r="F343" s="7">
        <f t="shared" si="19"/>
        <v>-0.12</v>
      </c>
      <c r="G343" s="7" t="s">
        <v>1201</v>
      </c>
    </row>
    <row r="344" spans="1:7">
      <c r="A344" s="7" t="s">
        <v>177</v>
      </c>
      <c r="B344" s="7" t="s">
        <v>178</v>
      </c>
      <c r="C344" s="7" t="s">
        <v>177</v>
      </c>
      <c r="D344" s="7" t="s">
        <v>1202</v>
      </c>
      <c r="E344" s="7" t="s">
        <v>1203</v>
      </c>
      <c r="F344" s="7">
        <f t="shared" si="19"/>
        <v>-0.12</v>
      </c>
      <c r="G344" s="7" t="s">
        <v>1204</v>
      </c>
    </row>
    <row r="345" spans="1:7">
      <c r="A345" s="7" t="s">
        <v>177</v>
      </c>
      <c r="B345" s="7" t="s">
        <v>178</v>
      </c>
      <c r="C345" s="7" t="s">
        <v>177</v>
      </c>
      <c r="D345" s="7" t="s">
        <v>1205</v>
      </c>
      <c r="E345" s="7" t="s">
        <v>1206</v>
      </c>
      <c r="F345" s="7">
        <f t="shared" si="19"/>
        <v>-0.12</v>
      </c>
      <c r="G345" s="7" t="s">
        <v>1207</v>
      </c>
    </row>
    <row r="346" spans="1:7">
      <c r="A346" s="7" t="s">
        <v>177</v>
      </c>
      <c r="B346" s="7" t="s">
        <v>178</v>
      </c>
      <c r="C346" s="7" t="s">
        <v>177</v>
      </c>
      <c r="D346" s="7" t="s">
        <v>1208</v>
      </c>
      <c r="E346" s="7" t="s">
        <v>1209</v>
      </c>
      <c r="F346" s="7">
        <f t="shared" si="19"/>
        <v>-0.12</v>
      </c>
      <c r="G346" s="7" t="s">
        <v>1210</v>
      </c>
    </row>
    <row r="347" spans="1:7">
      <c r="A347" s="7" t="s">
        <v>177</v>
      </c>
      <c r="B347" s="7" t="s">
        <v>178</v>
      </c>
      <c r="C347" s="7" t="s">
        <v>177</v>
      </c>
      <c r="D347" s="7" t="s">
        <v>1211</v>
      </c>
      <c r="E347" s="7" t="s">
        <v>1212</v>
      </c>
      <c r="F347" s="7" t="s">
        <v>1213</v>
      </c>
      <c r="G347" s="7" t="s">
        <v>1214</v>
      </c>
    </row>
    <row r="348" spans="1:7">
      <c r="A348" s="7" t="s">
        <v>177</v>
      </c>
      <c r="B348" s="7" t="s">
        <v>178</v>
      </c>
      <c r="C348" s="7" t="s">
        <v>177</v>
      </c>
      <c r="D348" s="7" t="s">
        <v>1215</v>
      </c>
      <c r="E348" s="7" t="s">
        <v>1216</v>
      </c>
      <c r="F348" s="7">
        <f t="shared" ref="F348:F364" si="20">-0.12</f>
        <v>-0.12</v>
      </c>
      <c r="G348" s="7" t="s">
        <v>1217</v>
      </c>
    </row>
    <row r="349" spans="1:7">
      <c r="A349" s="7" t="s">
        <v>177</v>
      </c>
      <c r="B349" s="7" t="s">
        <v>178</v>
      </c>
      <c r="C349" s="7" t="s">
        <v>177</v>
      </c>
      <c r="D349" s="7" t="s">
        <v>1218</v>
      </c>
      <c r="E349" s="7" t="s">
        <v>1219</v>
      </c>
      <c r="F349" s="7">
        <f t="shared" si="20"/>
        <v>-0.12</v>
      </c>
      <c r="G349" s="7" t="s">
        <v>1220</v>
      </c>
    </row>
    <row r="350" spans="1:7">
      <c r="A350" s="7" t="s">
        <v>177</v>
      </c>
      <c r="B350" s="7" t="s">
        <v>178</v>
      </c>
      <c r="C350" s="7" t="s">
        <v>177</v>
      </c>
      <c r="D350" s="7" t="s">
        <v>1221</v>
      </c>
      <c r="E350" s="7" t="s">
        <v>1222</v>
      </c>
      <c r="F350" s="7">
        <f t="shared" si="20"/>
        <v>-0.12</v>
      </c>
      <c r="G350" s="7" t="s">
        <v>1223</v>
      </c>
    </row>
    <row r="351" spans="1:7">
      <c r="A351" s="7" t="s">
        <v>177</v>
      </c>
      <c r="B351" s="7" t="s">
        <v>178</v>
      </c>
      <c r="C351" s="7" t="s">
        <v>177</v>
      </c>
      <c r="D351" s="7" t="s">
        <v>1224</v>
      </c>
      <c r="E351" s="7" t="s">
        <v>1225</v>
      </c>
      <c r="F351" s="7">
        <f t="shared" si="20"/>
        <v>-0.12</v>
      </c>
      <c r="G351" s="7" t="s">
        <v>1226</v>
      </c>
    </row>
    <row r="352" spans="1:7">
      <c r="A352" s="7" t="s">
        <v>177</v>
      </c>
      <c r="B352" s="7" t="s">
        <v>178</v>
      </c>
      <c r="C352" s="7" t="s">
        <v>177</v>
      </c>
      <c r="D352" s="7" t="s">
        <v>1227</v>
      </c>
      <c r="E352" s="7" t="s">
        <v>1228</v>
      </c>
      <c r="F352" s="7">
        <f t="shared" si="20"/>
        <v>-0.12</v>
      </c>
      <c r="G352" s="7" t="s">
        <v>1229</v>
      </c>
    </row>
    <row r="353" spans="1:7">
      <c r="A353" s="7" t="s">
        <v>177</v>
      </c>
      <c r="B353" s="7" t="s">
        <v>178</v>
      </c>
      <c r="C353" s="7" t="s">
        <v>177</v>
      </c>
      <c r="D353" s="7" t="s">
        <v>1230</v>
      </c>
      <c r="E353" s="7" t="s">
        <v>1231</v>
      </c>
      <c r="F353" s="7">
        <f t="shared" si="20"/>
        <v>-0.12</v>
      </c>
      <c r="G353" s="7" t="s">
        <v>1232</v>
      </c>
    </row>
    <row r="354" spans="1:7">
      <c r="A354" s="7" t="s">
        <v>177</v>
      </c>
      <c r="B354" s="7" t="s">
        <v>178</v>
      </c>
      <c r="C354" s="7" t="s">
        <v>177</v>
      </c>
      <c r="D354" s="7" t="s">
        <v>1233</v>
      </c>
      <c r="E354" s="7" t="s">
        <v>1234</v>
      </c>
      <c r="F354" s="7">
        <f t="shared" si="20"/>
        <v>-0.12</v>
      </c>
      <c r="G354" s="7" t="s">
        <v>1235</v>
      </c>
    </row>
    <row r="355" spans="1:7">
      <c r="A355" s="7" t="s">
        <v>177</v>
      </c>
      <c r="B355" s="7" t="s">
        <v>178</v>
      </c>
      <c r="C355" s="7" t="s">
        <v>177</v>
      </c>
      <c r="D355" s="7" t="s">
        <v>1236</v>
      </c>
      <c r="E355" s="7" t="s">
        <v>1237</v>
      </c>
      <c r="F355" s="7">
        <f t="shared" si="20"/>
        <v>-0.12</v>
      </c>
      <c r="G355" s="7" t="s">
        <v>1238</v>
      </c>
    </row>
    <row r="356" spans="1:7">
      <c r="A356" s="7" t="s">
        <v>177</v>
      </c>
      <c r="B356" s="7" t="s">
        <v>178</v>
      </c>
      <c r="C356" s="7" t="s">
        <v>177</v>
      </c>
      <c r="D356" s="7" t="s">
        <v>1239</v>
      </c>
      <c r="E356" s="7" t="s">
        <v>1240</v>
      </c>
      <c r="F356" s="7">
        <f t="shared" si="20"/>
        <v>-0.12</v>
      </c>
      <c r="G356" s="7" t="s">
        <v>1241</v>
      </c>
    </row>
    <row r="357" spans="1:7">
      <c r="A357" s="7" t="s">
        <v>177</v>
      </c>
      <c r="B357" s="7" t="s">
        <v>178</v>
      </c>
      <c r="C357" s="7" t="s">
        <v>177</v>
      </c>
      <c r="D357" s="7" t="s">
        <v>1242</v>
      </c>
      <c r="E357" s="7" t="s">
        <v>1243</v>
      </c>
      <c r="F357" s="7">
        <f t="shared" si="20"/>
        <v>-0.12</v>
      </c>
      <c r="G357" s="7" t="s">
        <v>1244</v>
      </c>
    </row>
    <row r="358" spans="1:7">
      <c r="A358" s="7" t="s">
        <v>177</v>
      </c>
      <c r="B358" s="7" t="s">
        <v>178</v>
      </c>
      <c r="C358" s="7" t="s">
        <v>177</v>
      </c>
      <c r="D358" s="7" t="s">
        <v>1245</v>
      </c>
      <c r="E358" s="7" t="s">
        <v>1246</v>
      </c>
      <c r="F358" s="7">
        <f t="shared" si="20"/>
        <v>-0.12</v>
      </c>
      <c r="G358" s="7" t="s">
        <v>1247</v>
      </c>
    </row>
    <row r="359" spans="1:7">
      <c r="A359" s="7" t="s">
        <v>177</v>
      </c>
      <c r="B359" s="7" t="s">
        <v>178</v>
      </c>
      <c r="C359" s="7" t="s">
        <v>177</v>
      </c>
      <c r="D359" s="7" t="s">
        <v>1248</v>
      </c>
      <c r="E359" s="7" t="s">
        <v>1249</v>
      </c>
      <c r="F359" s="7">
        <f t="shared" si="20"/>
        <v>-0.12</v>
      </c>
      <c r="G359" s="7" t="s">
        <v>1250</v>
      </c>
    </row>
    <row r="360" spans="1:7">
      <c r="A360" s="7" t="s">
        <v>177</v>
      </c>
      <c r="B360" s="7" t="s">
        <v>178</v>
      </c>
      <c r="C360" s="7" t="s">
        <v>177</v>
      </c>
      <c r="D360" s="7" t="s">
        <v>1251</v>
      </c>
      <c r="E360" s="7" t="s">
        <v>1252</v>
      </c>
      <c r="F360" s="7">
        <f t="shared" si="20"/>
        <v>-0.12</v>
      </c>
      <c r="G360" s="7" t="s">
        <v>1253</v>
      </c>
    </row>
    <row r="361" spans="1:7">
      <c r="A361" s="7" t="s">
        <v>177</v>
      </c>
      <c r="B361" s="7" t="s">
        <v>178</v>
      </c>
      <c r="C361" s="7" t="s">
        <v>177</v>
      </c>
      <c r="D361" s="7" t="s">
        <v>1254</v>
      </c>
      <c r="E361" s="7" t="s">
        <v>1255</v>
      </c>
      <c r="F361" s="7">
        <f t="shared" si="20"/>
        <v>-0.12</v>
      </c>
      <c r="G361" s="7" t="s">
        <v>1256</v>
      </c>
    </row>
    <row r="362" spans="1:7">
      <c r="A362" s="7" t="s">
        <v>177</v>
      </c>
      <c r="B362" s="7" t="s">
        <v>178</v>
      </c>
      <c r="C362" s="7" t="s">
        <v>177</v>
      </c>
      <c r="D362" s="7" t="s">
        <v>1257</v>
      </c>
      <c r="E362" s="7" t="s">
        <v>1258</v>
      </c>
      <c r="F362" s="7">
        <f t="shared" si="20"/>
        <v>-0.12</v>
      </c>
      <c r="G362" s="7" t="s">
        <v>1259</v>
      </c>
    </row>
    <row r="363" spans="1:7">
      <c r="A363" s="7" t="s">
        <v>177</v>
      </c>
      <c r="B363" s="7" t="s">
        <v>178</v>
      </c>
      <c r="C363" s="7" t="s">
        <v>177</v>
      </c>
      <c r="D363" s="7" t="s">
        <v>1260</v>
      </c>
      <c r="E363" s="7" t="s">
        <v>1261</v>
      </c>
      <c r="F363" s="7">
        <f t="shared" si="20"/>
        <v>-0.12</v>
      </c>
      <c r="G363" s="7" t="s">
        <v>1262</v>
      </c>
    </row>
    <row r="364" spans="1:7">
      <c r="A364" s="7" t="s">
        <v>177</v>
      </c>
      <c r="B364" s="7" t="s">
        <v>178</v>
      </c>
      <c r="C364" s="7" t="s">
        <v>177</v>
      </c>
      <c r="D364" s="7" t="s">
        <v>1263</v>
      </c>
      <c r="E364" s="7" t="s">
        <v>1264</v>
      </c>
      <c r="F364" s="7">
        <f t="shared" si="20"/>
        <v>-0.12</v>
      </c>
      <c r="G364" s="7" t="s">
        <v>1265</v>
      </c>
    </row>
    <row r="365" spans="1:7">
      <c r="A365" s="7" t="s">
        <v>177</v>
      </c>
      <c r="B365" s="7" t="s">
        <v>178</v>
      </c>
      <c r="C365" s="7" t="s">
        <v>177</v>
      </c>
      <c r="D365" s="7" t="s">
        <v>1266</v>
      </c>
      <c r="E365" s="7" t="s">
        <v>1266</v>
      </c>
      <c r="F365" s="7">
        <f t="shared" ref="F365:F380" si="21">-0.11</f>
        <v>-0.11</v>
      </c>
      <c r="G365" s="7" t="s">
        <v>1267</v>
      </c>
    </row>
    <row r="366" spans="1:7">
      <c r="A366" s="7" t="s">
        <v>177</v>
      </c>
      <c r="B366" s="7" t="s">
        <v>178</v>
      </c>
      <c r="C366" s="7" t="s">
        <v>177</v>
      </c>
      <c r="D366" s="7" t="s">
        <v>1268</v>
      </c>
      <c r="E366" s="7" t="s">
        <v>1269</v>
      </c>
      <c r="F366" s="7">
        <f t="shared" si="21"/>
        <v>-0.11</v>
      </c>
      <c r="G366" s="7" t="s">
        <v>1270</v>
      </c>
    </row>
    <row r="367" spans="1:7">
      <c r="A367" s="7" t="s">
        <v>177</v>
      </c>
      <c r="B367" s="7" t="s">
        <v>178</v>
      </c>
      <c r="C367" s="7" t="s">
        <v>177</v>
      </c>
      <c r="D367" s="7" t="s">
        <v>1271</v>
      </c>
      <c r="E367" s="7" t="s">
        <v>1272</v>
      </c>
      <c r="F367" s="7">
        <f t="shared" si="21"/>
        <v>-0.11</v>
      </c>
      <c r="G367" s="7" t="s">
        <v>1273</v>
      </c>
    </row>
    <row r="368" spans="1:7">
      <c r="A368" s="7" t="s">
        <v>177</v>
      </c>
      <c r="B368" s="7" t="s">
        <v>178</v>
      </c>
      <c r="C368" s="7" t="s">
        <v>177</v>
      </c>
      <c r="D368" s="7" t="s">
        <v>1274</v>
      </c>
      <c r="E368" s="7" t="s">
        <v>1275</v>
      </c>
      <c r="F368" s="7">
        <f t="shared" si="21"/>
        <v>-0.11</v>
      </c>
      <c r="G368" s="7" t="s">
        <v>1276</v>
      </c>
    </row>
    <row r="369" spans="1:7">
      <c r="A369" s="7" t="s">
        <v>177</v>
      </c>
      <c r="B369" s="7" t="s">
        <v>178</v>
      </c>
      <c r="C369" s="7" t="s">
        <v>177</v>
      </c>
      <c r="D369" s="7" t="s">
        <v>1277</v>
      </c>
      <c r="E369" s="7" t="s">
        <v>1278</v>
      </c>
      <c r="F369" s="7">
        <f t="shared" si="21"/>
        <v>-0.11</v>
      </c>
      <c r="G369" s="7" t="s">
        <v>1279</v>
      </c>
    </row>
    <row r="370" spans="1:7">
      <c r="A370" s="7" t="s">
        <v>177</v>
      </c>
      <c r="B370" s="7" t="s">
        <v>178</v>
      </c>
      <c r="C370" s="7" t="s">
        <v>177</v>
      </c>
      <c r="D370" s="7" t="s">
        <v>1280</v>
      </c>
      <c r="E370" s="7" t="s">
        <v>1281</v>
      </c>
      <c r="F370" s="7">
        <f t="shared" si="21"/>
        <v>-0.11</v>
      </c>
      <c r="G370" s="7" t="s">
        <v>1282</v>
      </c>
    </row>
    <row r="371" spans="1:7">
      <c r="A371" s="7" t="s">
        <v>177</v>
      </c>
      <c r="B371" s="7" t="s">
        <v>178</v>
      </c>
      <c r="C371" s="7" t="s">
        <v>177</v>
      </c>
      <c r="D371" s="7" t="s">
        <v>1283</v>
      </c>
      <c r="E371" s="7" t="s">
        <v>1284</v>
      </c>
      <c r="F371" s="7">
        <f t="shared" si="21"/>
        <v>-0.11</v>
      </c>
      <c r="G371" s="7" t="s">
        <v>1285</v>
      </c>
    </row>
    <row r="372" spans="1:7">
      <c r="A372" s="7" t="s">
        <v>177</v>
      </c>
      <c r="B372" s="7" t="s">
        <v>178</v>
      </c>
      <c r="C372" s="7" t="s">
        <v>177</v>
      </c>
      <c r="D372" s="7" t="s">
        <v>1286</v>
      </c>
      <c r="E372" s="7" t="s">
        <v>1287</v>
      </c>
      <c r="F372" s="7">
        <f t="shared" si="21"/>
        <v>-0.11</v>
      </c>
      <c r="G372" s="7" t="s">
        <v>1288</v>
      </c>
    </row>
    <row r="373" spans="1:7">
      <c r="A373" s="7" t="s">
        <v>177</v>
      </c>
      <c r="B373" s="7" t="s">
        <v>178</v>
      </c>
      <c r="C373" s="7" t="s">
        <v>177</v>
      </c>
      <c r="D373" s="7" t="s">
        <v>1289</v>
      </c>
      <c r="E373" s="7" t="s">
        <v>1290</v>
      </c>
      <c r="F373" s="7">
        <f t="shared" si="21"/>
        <v>-0.11</v>
      </c>
      <c r="G373" s="7" t="s">
        <v>1291</v>
      </c>
    </row>
    <row r="374" spans="1:7">
      <c r="A374" s="7" t="s">
        <v>177</v>
      </c>
      <c r="B374" s="7" t="s">
        <v>178</v>
      </c>
      <c r="C374" s="7" t="s">
        <v>177</v>
      </c>
      <c r="D374" s="7" t="s">
        <v>1292</v>
      </c>
      <c r="E374" s="7" t="s">
        <v>1293</v>
      </c>
      <c r="F374" s="7">
        <f t="shared" si="21"/>
        <v>-0.11</v>
      </c>
      <c r="G374" s="7" t="s">
        <v>1294</v>
      </c>
    </row>
    <row r="375" spans="1:7">
      <c r="A375" s="7" t="s">
        <v>177</v>
      </c>
      <c r="B375" s="7" t="s">
        <v>178</v>
      </c>
      <c r="C375" s="7" t="s">
        <v>177</v>
      </c>
      <c r="D375" s="7" t="s">
        <v>1295</v>
      </c>
      <c r="E375" s="7" t="s">
        <v>1296</v>
      </c>
      <c r="F375" s="7">
        <f t="shared" si="21"/>
        <v>-0.11</v>
      </c>
      <c r="G375" s="7" t="s">
        <v>1297</v>
      </c>
    </row>
    <row r="376" spans="1:7">
      <c r="A376" s="7" t="s">
        <v>177</v>
      </c>
      <c r="B376" s="7" t="s">
        <v>178</v>
      </c>
      <c r="C376" s="7" t="s">
        <v>177</v>
      </c>
      <c r="D376" s="7" t="s">
        <v>1298</v>
      </c>
      <c r="E376" s="7" t="s">
        <v>1299</v>
      </c>
      <c r="F376" s="7">
        <f t="shared" si="21"/>
        <v>-0.11</v>
      </c>
      <c r="G376" s="7" t="s">
        <v>1300</v>
      </c>
    </row>
    <row r="377" spans="1:7">
      <c r="A377" s="7" t="s">
        <v>177</v>
      </c>
      <c r="B377" s="7" t="s">
        <v>178</v>
      </c>
      <c r="C377" s="7" t="s">
        <v>177</v>
      </c>
      <c r="D377" s="7" t="s">
        <v>1301</v>
      </c>
      <c r="E377" s="7" t="s">
        <v>1302</v>
      </c>
      <c r="F377" s="7">
        <f t="shared" si="21"/>
        <v>-0.11</v>
      </c>
      <c r="G377" s="7" t="s">
        <v>1303</v>
      </c>
    </row>
    <row r="378" spans="1:7">
      <c r="A378" s="7" t="s">
        <v>177</v>
      </c>
      <c r="B378" s="7" t="s">
        <v>178</v>
      </c>
      <c r="C378" s="7" t="s">
        <v>177</v>
      </c>
      <c r="D378" s="7" t="s">
        <v>1304</v>
      </c>
      <c r="E378" s="7" t="s">
        <v>1305</v>
      </c>
      <c r="F378" s="7">
        <f t="shared" si="21"/>
        <v>-0.11</v>
      </c>
      <c r="G378" s="7" t="s">
        <v>1306</v>
      </c>
    </row>
    <row r="379" spans="1:7">
      <c r="A379" s="7" t="s">
        <v>177</v>
      </c>
      <c r="B379" s="7" t="s">
        <v>178</v>
      </c>
      <c r="C379" s="7" t="s">
        <v>177</v>
      </c>
      <c r="D379" s="7" t="s">
        <v>1307</v>
      </c>
      <c r="E379" s="7" t="s">
        <v>1308</v>
      </c>
      <c r="F379" s="7">
        <f t="shared" si="21"/>
        <v>-0.11</v>
      </c>
      <c r="G379" s="7" t="s">
        <v>1309</v>
      </c>
    </row>
    <row r="380" spans="1:7">
      <c r="A380" s="7" t="s">
        <v>177</v>
      </c>
      <c r="B380" s="7" t="s">
        <v>178</v>
      </c>
      <c r="C380" s="7" t="s">
        <v>177</v>
      </c>
      <c r="D380" s="7" t="s">
        <v>1310</v>
      </c>
      <c r="E380" s="7" t="s">
        <v>1311</v>
      </c>
      <c r="F380" s="7">
        <f t="shared" si="21"/>
        <v>-0.11</v>
      </c>
      <c r="G380" s="7" t="s">
        <v>1312</v>
      </c>
    </row>
    <row r="381" spans="1:7">
      <c r="A381" s="7" t="s">
        <v>177</v>
      </c>
      <c r="B381" s="7" t="s">
        <v>178</v>
      </c>
      <c r="C381" s="7" t="s">
        <v>177</v>
      </c>
      <c r="D381" s="7" t="s">
        <v>1313</v>
      </c>
      <c r="E381" s="7" t="s">
        <v>1314</v>
      </c>
      <c r="F381" s="7" t="s">
        <v>1315</v>
      </c>
      <c r="G381" s="7" t="s">
        <v>1316</v>
      </c>
    </row>
    <row r="382" spans="1:7">
      <c r="A382" s="7" t="s">
        <v>177</v>
      </c>
      <c r="B382" s="7" t="s">
        <v>178</v>
      </c>
      <c r="C382" s="7" t="s">
        <v>177</v>
      </c>
      <c r="D382" s="7" t="s">
        <v>1317</v>
      </c>
      <c r="E382" s="7" t="s">
        <v>1318</v>
      </c>
      <c r="F382" s="7">
        <f t="shared" ref="F382:F390" si="22">-0.11</f>
        <v>-0.11</v>
      </c>
      <c r="G382" s="7" t="s">
        <v>1319</v>
      </c>
    </row>
    <row r="383" spans="1:7">
      <c r="A383" s="7" t="s">
        <v>177</v>
      </c>
      <c r="B383" s="7" t="s">
        <v>178</v>
      </c>
      <c r="C383" s="7" t="s">
        <v>177</v>
      </c>
      <c r="D383" s="7" t="s">
        <v>1320</v>
      </c>
      <c r="E383" s="7" t="s">
        <v>1321</v>
      </c>
      <c r="F383" s="7">
        <f t="shared" si="22"/>
        <v>-0.11</v>
      </c>
      <c r="G383" s="7" t="s">
        <v>1322</v>
      </c>
    </row>
    <row r="384" spans="1:7">
      <c r="A384" s="7" t="s">
        <v>177</v>
      </c>
      <c r="B384" s="7" t="s">
        <v>178</v>
      </c>
      <c r="C384" s="7" t="s">
        <v>177</v>
      </c>
      <c r="D384" s="7" t="s">
        <v>1323</v>
      </c>
      <c r="E384" s="7" t="s">
        <v>1324</v>
      </c>
      <c r="F384" s="7">
        <f t="shared" si="22"/>
        <v>-0.11</v>
      </c>
      <c r="G384" s="7" t="s">
        <v>1325</v>
      </c>
    </row>
    <row r="385" spans="1:7">
      <c r="A385" s="7" t="s">
        <v>177</v>
      </c>
      <c r="B385" s="7" t="s">
        <v>178</v>
      </c>
      <c r="C385" s="7" t="s">
        <v>177</v>
      </c>
      <c r="D385" s="7" t="s">
        <v>1326</v>
      </c>
      <c r="E385" s="7" t="s">
        <v>1327</v>
      </c>
      <c r="F385" s="7">
        <f t="shared" si="22"/>
        <v>-0.11</v>
      </c>
      <c r="G385" s="7" t="s">
        <v>1328</v>
      </c>
    </row>
    <row r="386" spans="1:7">
      <c r="A386" s="7" t="s">
        <v>177</v>
      </c>
      <c r="B386" s="7" t="s">
        <v>178</v>
      </c>
      <c r="C386" s="7" t="s">
        <v>177</v>
      </c>
      <c r="D386" s="7" t="s">
        <v>1329</v>
      </c>
      <c r="E386" s="7" t="s">
        <v>1330</v>
      </c>
      <c r="F386" s="7">
        <f t="shared" si="22"/>
        <v>-0.11</v>
      </c>
      <c r="G386" s="7" t="s">
        <v>1331</v>
      </c>
    </row>
    <row r="387" spans="1:7">
      <c r="A387" s="7" t="s">
        <v>177</v>
      </c>
      <c r="B387" s="7" t="s">
        <v>178</v>
      </c>
      <c r="C387" s="7" t="s">
        <v>177</v>
      </c>
      <c r="D387" s="7" t="s">
        <v>1332</v>
      </c>
      <c r="E387" s="7" t="s">
        <v>1333</v>
      </c>
      <c r="F387" s="7">
        <f t="shared" si="22"/>
        <v>-0.11</v>
      </c>
      <c r="G387" s="7" t="s">
        <v>1334</v>
      </c>
    </row>
    <row r="388" spans="1:7">
      <c r="A388" s="7" t="s">
        <v>177</v>
      </c>
      <c r="B388" s="7" t="s">
        <v>178</v>
      </c>
      <c r="C388" s="7" t="s">
        <v>177</v>
      </c>
      <c r="D388" s="7" t="s">
        <v>1335</v>
      </c>
      <c r="E388" s="7" t="s">
        <v>1336</v>
      </c>
      <c r="F388" s="7">
        <f t="shared" si="22"/>
        <v>-0.11</v>
      </c>
      <c r="G388" s="7" t="s">
        <v>1337</v>
      </c>
    </row>
    <row r="389" spans="1:7">
      <c r="A389" s="7" t="s">
        <v>177</v>
      </c>
      <c r="B389" s="7" t="s">
        <v>178</v>
      </c>
      <c r="C389" s="7" t="s">
        <v>177</v>
      </c>
      <c r="D389" s="7" t="s">
        <v>1338</v>
      </c>
      <c r="E389" s="7" t="s">
        <v>1339</v>
      </c>
      <c r="F389" s="7">
        <f t="shared" si="22"/>
        <v>-0.11</v>
      </c>
      <c r="G389" s="7" t="s">
        <v>1340</v>
      </c>
    </row>
    <row r="390" spans="1:7">
      <c r="A390" s="7" t="s">
        <v>177</v>
      </c>
      <c r="B390" s="7" t="s">
        <v>178</v>
      </c>
      <c r="C390" s="7" t="s">
        <v>177</v>
      </c>
      <c r="D390" s="7" t="s">
        <v>1341</v>
      </c>
      <c r="E390" s="7" t="s">
        <v>1342</v>
      </c>
      <c r="F390" s="7">
        <f t="shared" si="22"/>
        <v>-0.11</v>
      </c>
      <c r="G390" s="7" t="s">
        <v>1343</v>
      </c>
    </row>
    <row r="391" spans="1:7">
      <c r="A391" s="7" t="s">
        <v>177</v>
      </c>
      <c r="B391" s="7" t="s">
        <v>178</v>
      </c>
      <c r="C391" s="7" t="s">
        <v>177</v>
      </c>
      <c r="D391" s="7" t="s">
        <v>1344</v>
      </c>
      <c r="E391" s="7" t="s">
        <v>1345</v>
      </c>
      <c r="F391" s="7">
        <f t="shared" ref="F391:F419" si="23">-0.1</f>
        <v>-0.1</v>
      </c>
      <c r="G391" s="7" t="s">
        <v>1346</v>
      </c>
    </row>
    <row r="392" spans="1:7">
      <c r="A392" s="7" t="s">
        <v>177</v>
      </c>
      <c r="B392" s="7" t="s">
        <v>178</v>
      </c>
      <c r="C392" s="7" t="s">
        <v>177</v>
      </c>
      <c r="D392" s="7" t="s">
        <v>1347</v>
      </c>
      <c r="E392" s="7" t="s">
        <v>1348</v>
      </c>
      <c r="F392" s="7">
        <f t="shared" si="23"/>
        <v>-0.1</v>
      </c>
      <c r="G392" s="7" t="s">
        <v>1349</v>
      </c>
    </row>
    <row r="393" spans="1:7">
      <c r="A393" s="7" t="s">
        <v>177</v>
      </c>
      <c r="B393" s="7" t="s">
        <v>178</v>
      </c>
      <c r="C393" s="7" t="s">
        <v>177</v>
      </c>
      <c r="D393" s="7" t="s">
        <v>1350</v>
      </c>
      <c r="E393" s="7" t="s">
        <v>1351</v>
      </c>
      <c r="F393" s="7">
        <f t="shared" si="23"/>
        <v>-0.1</v>
      </c>
      <c r="G393" s="7" t="s">
        <v>1352</v>
      </c>
    </row>
    <row r="394" spans="1:7">
      <c r="A394" s="7" t="s">
        <v>177</v>
      </c>
      <c r="B394" s="7" t="s">
        <v>178</v>
      </c>
      <c r="C394" s="7" t="s">
        <v>177</v>
      </c>
      <c r="D394" s="7" t="s">
        <v>1353</v>
      </c>
      <c r="E394" s="7" t="s">
        <v>1354</v>
      </c>
      <c r="F394" s="7">
        <f t="shared" si="23"/>
        <v>-0.1</v>
      </c>
      <c r="G394" s="7" t="s">
        <v>1355</v>
      </c>
    </row>
    <row r="395" spans="1:7">
      <c r="A395" s="7" t="s">
        <v>177</v>
      </c>
      <c r="B395" s="7" t="s">
        <v>178</v>
      </c>
      <c r="C395" s="7" t="s">
        <v>177</v>
      </c>
      <c r="D395" s="7" t="s">
        <v>1356</v>
      </c>
      <c r="E395" s="7" t="s">
        <v>1357</v>
      </c>
      <c r="F395" s="7">
        <f t="shared" si="23"/>
        <v>-0.1</v>
      </c>
      <c r="G395" s="7" t="s">
        <v>1358</v>
      </c>
    </row>
    <row r="396" spans="1:7">
      <c r="A396" s="7" t="s">
        <v>177</v>
      </c>
      <c r="B396" s="7" t="s">
        <v>178</v>
      </c>
      <c r="C396" s="7" t="s">
        <v>177</v>
      </c>
      <c r="D396" s="7" t="s">
        <v>1359</v>
      </c>
      <c r="E396" s="7" t="s">
        <v>1360</v>
      </c>
      <c r="F396" s="7">
        <f t="shared" si="23"/>
        <v>-0.1</v>
      </c>
      <c r="G396" s="7" t="s">
        <v>1361</v>
      </c>
    </row>
    <row r="397" spans="1:7">
      <c r="A397" s="7" t="s">
        <v>177</v>
      </c>
      <c r="B397" s="7" t="s">
        <v>178</v>
      </c>
      <c r="C397" s="7" t="s">
        <v>177</v>
      </c>
      <c r="D397" s="7" t="s">
        <v>1362</v>
      </c>
      <c r="E397" s="7" t="s">
        <v>1363</v>
      </c>
      <c r="F397" s="7">
        <f t="shared" si="23"/>
        <v>-0.1</v>
      </c>
      <c r="G397" s="7" t="s">
        <v>1364</v>
      </c>
    </row>
    <row r="398" spans="1:7">
      <c r="A398" s="7" t="s">
        <v>177</v>
      </c>
      <c r="B398" s="7" t="s">
        <v>178</v>
      </c>
      <c r="C398" s="7" t="s">
        <v>177</v>
      </c>
      <c r="D398" s="7" t="s">
        <v>1365</v>
      </c>
      <c r="E398" s="7" t="s">
        <v>1366</v>
      </c>
      <c r="F398" s="7">
        <f t="shared" si="23"/>
        <v>-0.1</v>
      </c>
      <c r="G398" s="7" t="s">
        <v>1367</v>
      </c>
    </row>
    <row r="399" spans="1:7">
      <c r="A399" s="7" t="s">
        <v>177</v>
      </c>
      <c r="B399" s="7" t="s">
        <v>178</v>
      </c>
      <c r="C399" s="7" t="s">
        <v>177</v>
      </c>
      <c r="D399" s="7" t="s">
        <v>1368</v>
      </c>
      <c r="E399" s="7" t="s">
        <v>1369</v>
      </c>
      <c r="F399" s="7">
        <f t="shared" si="23"/>
        <v>-0.1</v>
      </c>
      <c r="G399" s="7" t="s">
        <v>1370</v>
      </c>
    </row>
    <row r="400" spans="1:7">
      <c r="A400" s="7" t="s">
        <v>177</v>
      </c>
      <c r="B400" s="7" t="s">
        <v>178</v>
      </c>
      <c r="C400" s="7" t="s">
        <v>177</v>
      </c>
      <c r="D400" s="7" t="s">
        <v>1371</v>
      </c>
      <c r="E400" s="7" t="s">
        <v>1372</v>
      </c>
      <c r="F400" s="7">
        <f t="shared" si="23"/>
        <v>-0.1</v>
      </c>
      <c r="G400" s="7" t="s">
        <v>1373</v>
      </c>
    </row>
    <row r="401" spans="1:7">
      <c r="A401" s="7" t="s">
        <v>177</v>
      </c>
      <c r="B401" s="7" t="s">
        <v>178</v>
      </c>
      <c r="C401" s="7" t="s">
        <v>177</v>
      </c>
      <c r="D401" s="7" t="s">
        <v>1374</v>
      </c>
      <c r="E401" s="7" t="s">
        <v>1375</v>
      </c>
      <c r="F401" s="7">
        <f t="shared" si="23"/>
        <v>-0.1</v>
      </c>
      <c r="G401" s="7" t="s">
        <v>1376</v>
      </c>
    </row>
    <row r="402" spans="1:7">
      <c r="A402" s="7" t="s">
        <v>177</v>
      </c>
      <c r="B402" s="7" t="s">
        <v>178</v>
      </c>
      <c r="C402" s="7" t="s">
        <v>177</v>
      </c>
      <c r="D402" s="7" t="s">
        <v>1377</v>
      </c>
      <c r="E402" s="7" t="s">
        <v>1378</v>
      </c>
      <c r="F402" s="7">
        <f t="shared" si="23"/>
        <v>-0.1</v>
      </c>
      <c r="G402" s="7" t="s">
        <v>1379</v>
      </c>
    </row>
    <row r="403" spans="1:7">
      <c r="A403" s="7" t="s">
        <v>177</v>
      </c>
      <c r="B403" s="7" t="s">
        <v>178</v>
      </c>
      <c r="C403" s="7" t="s">
        <v>177</v>
      </c>
      <c r="D403" s="7" t="s">
        <v>1380</v>
      </c>
      <c r="E403" s="7" t="s">
        <v>1381</v>
      </c>
      <c r="F403" s="7">
        <f t="shared" si="23"/>
        <v>-0.1</v>
      </c>
      <c r="G403" s="7" t="s">
        <v>1382</v>
      </c>
    </row>
    <row r="404" spans="1:7">
      <c r="A404" s="7" t="s">
        <v>177</v>
      </c>
      <c r="B404" s="7" t="s">
        <v>178</v>
      </c>
      <c r="C404" s="7" t="s">
        <v>177</v>
      </c>
      <c r="D404" s="7" t="s">
        <v>1383</v>
      </c>
      <c r="E404" s="7" t="s">
        <v>1384</v>
      </c>
      <c r="F404" s="7">
        <f t="shared" si="23"/>
        <v>-0.1</v>
      </c>
      <c r="G404" s="7" t="s">
        <v>1385</v>
      </c>
    </row>
    <row r="405" spans="1:7">
      <c r="A405" s="7" t="s">
        <v>177</v>
      </c>
      <c r="B405" s="7" t="s">
        <v>178</v>
      </c>
      <c r="C405" s="7" t="s">
        <v>177</v>
      </c>
      <c r="D405" s="7" t="s">
        <v>1386</v>
      </c>
      <c r="E405" s="7" t="s">
        <v>1387</v>
      </c>
      <c r="F405" s="7">
        <f t="shared" si="23"/>
        <v>-0.1</v>
      </c>
      <c r="G405" s="7" t="s">
        <v>1388</v>
      </c>
    </row>
    <row r="406" spans="1:7">
      <c r="A406" s="7" t="s">
        <v>177</v>
      </c>
      <c r="B406" s="7" t="s">
        <v>178</v>
      </c>
      <c r="C406" s="7" t="s">
        <v>177</v>
      </c>
      <c r="D406" s="7" t="s">
        <v>1389</v>
      </c>
      <c r="E406" s="7" t="s">
        <v>1390</v>
      </c>
      <c r="F406" s="7">
        <f t="shared" si="23"/>
        <v>-0.1</v>
      </c>
      <c r="G406" s="7" t="s">
        <v>1391</v>
      </c>
    </row>
    <row r="407" spans="1:7">
      <c r="A407" s="7" t="s">
        <v>177</v>
      </c>
      <c r="B407" s="7" t="s">
        <v>178</v>
      </c>
      <c r="C407" s="7" t="s">
        <v>177</v>
      </c>
      <c r="D407" s="7" t="s">
        <v>1392</v>
      </c>
      <c r="E407" s="7" t="s">
        <v>1393</v>
      </c>
      <c r="F407" s="7">
        <f t="shared" si="23"/>
        <v>-0.1</v>
      </c>
      <c r="G407" s="7" t="s">
        <v>1394</v>
      </c>
    </row>
    <row r="408" spans="1:7">
      <c r="A408" s="7" t="s">
        <v>177</v>
      </c>
      <c r="B408" s="7" t="s">
        <v>178</v>
      </c>
      <c r="C408" s="7" t="s">
        <v>177</v>
      </c>
      <c r="D408" s="7" t="s">
        <v>1395</v>
      </c>
      <c r="E408" s="7" t="s">
        <v>1396</v>
      </c>
      <c r="F408" s="7">
        <f t="shared" si="23"/>
        <v>-0.1</v>
      </c>
      <c r="G408" s="7" t="s">
        <v>1397</v>
      </c>
    </row>
    <row r="409" spans="1:7">
      <c r="A409" s="7" t="s">
        <v>177</v>
      </c>
      <c r="B409" s="7" t="s">
        <v>178</v>
      </c>
      <c r="C409" s="7" t="s">
        <v>177</v>
      </c>
      <c r="D409" s="7" t="s">
        <v>1398</v>
      </c>
      <c r="E409" s="7" t="s">
        <v>1399</v>
      </c>
      <c r="F409" s="7">
        <f t="shared" si="23"/>
        <v>-0.1</v>
      </c>
      <c r="G409" s="7" t="s">
        <v>1400</v>
      </c>
    </row>
    <row r="410" spans="1:7">
      <c r="A410" s="7" t="s">
        <v>177</v>
      </c>
      <c r="B410" s="7" t="s">
        <v>178</v>
      </c>
      <c r="C410" s="7" t="s">
        <v>177</v>
      </c>
      <c r="D410" s="7" t="s">
        <v>1401</v>
      </c>
      <c r="E410" s="7" t="s">
        <v>1402</v>
      </c>
      <c r="F410" s="7">
        <f t="shared" si="23"/>
        <v>-0.1</v>
      </c>
      <c r="G410" s="7" t="s">
        <v>1403</v>
      </c>
    </row>
    <row r="411" spans="1:7">
      <c r="A411" s="7" t="s">
        <v>177</v>
      </c>
      <c r="B411" s="7" t="s">
        <v>178</v>
      </c>
      <c r="C411" s="7" t="s">
        <v>177</v>
      </c>
      <c r="D411" s="7" t="s">
        <v>1404</v>
      </c>
      <c r="E411" s="7" t="s">
        <v>1405</v>
      </c>
      <c r="F411" s="7">
        <f t="shared" si="23"/>
        <v>-0.1</v>
      </c>
      <c r="G411" s="7" t="s">
        <v>1406</v>
      </c>
    </row>
    <row r="412" spans="1:7">
      <c r="A412" s="7" t="s">
        <v>177</v>
      </c>
      <c r="B412" s="7" t="s">
        <v>178</v>
      </c>
      <c r="C412" s="7" t="s">
        <v>177</v>
      </c>
      <c r="D412" s="7" t="s">
        <v>1407</v>
      </c>
      <c r="E412" s="7" t="s">
        <v>1408</v>
      </c>
      <c r="F412" s="7">
        <f t="shared" si="23"/>
        <v>-0.1</v>
      </c>
      <c r="G412" s="7" t="s">
        <v>1409</v>
      </c>
    </row>
    <row r="413" spans="1:7">
      <c r="A413" s="7" t="s">
        <v>177</v>
      </c>
      <c r="B413" s="7" t="s">
        <v>178</v>
      </c>
      <c r="C413" s="7" t="s">
        <v>177</v>
      </c>
      <c r="D413" s="7" t="s">
        <v>1410</v>
      </c>
      <c r="E413" s="7" t="s">
        <v>1411</v>
      </c>
      <c r="F413" s="7">
        <f t="shared" si="23"/>
        <v>-0.1</v>
      </c>
      <c r="G413" s="7" t="s">
        <v>1412</v>
      </c>
    </row>
    <row r="414" spans="1:7">
      <c r="A414" s="7" t="s">
        <v>177</v>
      </c>
      <c r="B414" s="7" t="s">
        <v>178</v>
      </c>
      <c r="C414" s="7" t="s">
        <v>177</v>
      </c>
      <c r="D414" s="7" t="s">
        <v>1413</v>
      </c>
      <c r="E414" s="7" t="s">
        <v>1414</v>
      </c>
      <c r="F414" s="7">
        <f t="shared" si="23"/>
        <v>-0.1</v>
      </c>
      <c r="G414" s="7" t="s">
        <v>1415</v>
      </c>
    </row>
    <row r="415" spans="1:7">
      <c r="A415" s="7" t="s">
        <v>177</v>
      </c>
      <c r="B415" s="7" t="s">
        <v>178</v>
      </c>
      <c r="C415" s="7" t="s">
        <v>177</v>
      </c>
      <c r="D415" s="7" t="s">
        <v>1416</v>
      </c>
      <c r="E415" s="7" t="s">
        <v>1417</v>
      </c>
      <c r="F415" s="7">
        <f t="shared" si="23"/>
        <v>-0.1</v>
      </c>
      <c r="G415" s="7" t="s">
        <v>1418</v>
      </c>
    </row>
    <row r="416" spans="1:7">
      <c r="A416" s="7" t="s">
        <v>177</v>
      </c>
      <c r="B416" s="7" t="s">
        <v>178</v>
      </c>
      <c r="C416" s="7" t="s">
        <v>177</v>
      </c>
      <c r="D416" s="7" t="s">
        <v>1419</v>
      </c>
      <c r="E416" s="7" t="s">
        <v>1420</v>
      </c>
      <c r="F416" s="7">
        <f t="shared" si="23"/>
        <v>-0.1</v>
      </c>
      <c r="G416" s="7" t="s">
        <v>1421</v>
      </c>
    </row>
    <row r="417" spans="1:7">
      <c r="A417" s="7" t="s">
        <v>177</v>
      </c>
      <c r="B417" s="7" t="s">
        <v>178</v>
      </c>
      <c r="C417" s="7" t="s">
        <v>177</v>
      </c>
      <c r="D417" s="7" t="s">
        <v>1422</v>
      </c>
      <c r="E417" s="7" t="s">
        <v>1423</v>
      </c>
      <c r="F417" s="7">
        <f t="shared" si="23"/>
        <v>-0.1</v>
      </c>
      <c r="G417" s="7" t="s">
        <v>1424</v>
      </c>
    </row>
    <row r="418" spans="1:7">
      <c r="A418" s="7" t="s">
        <v>177</v>
      </c>
      <c r="B418" s="7" t="s">
        <v>178</v>
      </c>
      <c r="C418" s="7" t="s">
        <v>177</v>
      </c>
      <c r="D418" s="7" t="s">
        <v>1425</v>
      </c>
      <c r="E418" s="7" t="s">
        <v>1426</v>
      </c>
      <c r="F418" s="7">
        <f t="shared" si="23"/>
        <v>-0.1</v>
      </c>
      <c r="G418" s="7" t="s">
        <v>1427</v>
      </c>
    </row>
    <row r="419" spans="1:7">
      <c r="A419" s="7" t="s">
        <v>177</v>
      </c>
      <c r="B419" s="7" t="s">
        <v>178</v>
      </c>
      <c r="C419" s="7" t="s">
        <v>177</v>
      </c>
      <c r="D419" s="7" t="s">
        <v>1428</v>
      </c>
      <c r="E419" s="7" t="s">
        <v>1429</v>
      </c>
      <c r="F419" s="7">
        <f t="shared" si="23"/>
        <v>-0.1</v>
      </c>
      <c r="G419" s="7" t="s">
        <v>1430</v>
      </c>
    </row>
    <row r="420" spans="1:7">
      <c r="A420" s="7" t="s">
        <v>177</v>
      </c>
      <c r="B420" s="7" t="s">
        <v>178</v>
      </c>
      <c r="C420" s="7" t="s">
        <v>177</v>
      </c>
      <c r="D420" s="7" t="s">
        <v>1431</v>
      </c>
      <c r="E420" s="7" t="s">
        <v>1432</v>
      </c>
      <c r="F420" s="7">
        <f t="shared" ref="F420:F432" si="24">-0.09</f>
        <v>-0.09</v>
      </c>
      <c r="G420" s="7" t="s">
        <v>1433</v>
      </c>
    </row>
    <row r="421" spans="1:7">
      <c r="A421" s="7" t="s">
        <v>177</v>
      </c>
      <c r="B421" s="7" t="s">
        <v>178</v>
      </c>
      <c r="C421" s="7" t="s">
        <v>177</v>
      </c>
      <c r="D421" s="7" t="s">
        <v>1434</v>
      </c>
      <c r="E421" s="7" t="s">
        <v>1435</v>
      </c>
      <c r="F421" s="7">
        <f t="shared" si="24"/>
        <v>-0.09</v>
      </c>
      <c r="G421" s="7" t="s">
        <v>1436</v>
      </c>
    </row>
    <row r="422" spans="1:7">
      <c r="A422" s="7" t="s">
        <v>177</v>
      </c>
      <c r="B422" s="7" t="s">
        <v>178</v>
      </c>
      <c r="C422" s="7" t="s">
        <v>177</v>
      </c>
      <c r="D422" s="7" t="s">
        <v>1437</v>
      </c>
      <c r="E422" s="7" t="s">
        <v>1438</v>
      </c>
      <c r="F422" s="7">
        <f t="shared" si="24"/>
        <v>-0.09</v>
      </c>
      <c r="G422" s="7" t="s">
        <v>1439</v>
      </c>
    </row>
    <row r="423" spans="1:7">
      <c r="A423" s="7" t="s">
        <v>177</v>
      </c>
      <c r="B423" s="7" t="s">
        <v>178</v>
      </c>
      <c r="C423" s="7" t="s">
        <v>177</v>
      </c>
      <c r="D423" s="7" t="s">
        <v>1440</v>
      </c>
      <c r="E423" s="7" t="s">
        <v>1441</v>
      </c>
      <c r="F423" s="7">
        <f t="shared" si="24"/>
        <v>-0.09</v>
      </c>
      <c r="G423" s="7" t="s">
        <v>1442</v>
      </c>
    </row>
    <row r="424" spans="1:7">
      <c r="A424" s="7" t="s">
        <v>177</v>
      </c>
      <c r="B424" s="7" t="s">
        <v>178</v>
      </c>
      <c r="C424" s="7" t="s">
        <v>177</v>
      </c>
      <c r="D424" s="7" t="s">
        <v>1443</v>
      </c>
      <c r="E424" s="7" t="s">
        <v>1444</v>
      </c>
      <c r="F424" s="7">
        <f t="shared" si="24"/>
        <v>-0.09</v>
      </c>
      <c r="G424" s="7" t="s">
        <v>1445</v>
      </c>
    </row>
    <row r="425" spans="1:7">
      <c r="A425" s="7" t="s">
        <v>177</v>
      </c>
      <c r="B425" s="7" t="s">
        <v>178</v>
      </c>
      <c r="C425" s="7" t="s">
        <v>177</v>
      </c>
      <c r="D425" s="7" t="s">
        <v>1446</v>
      </c>
      <c r="E425" s="7" t="s">
        <v>1447</v>
      </c>
      <c r="F425" s="7">
        <f t="shared" si="24"/>
        <v>-0.09</v>
      </c>
      <c r="G425" s="7" t="s">
        <v>1448</v>
      </c>
    </row>
    <row r="426" spans="1:7">
      <c r="A426" s="7" t="s">
        <v>177</v>
      </c>
      <c r="B426" s="7" t="s">
        <v>178</v>
      </c>
      <c r="C426" s="7" t="s">
        <v>177</v>
      </c>
      <c r="D426" s="7" t="s">
        <v>1449</v>
      </c>
      <c r="E426" s="7" t="s">
        <v>1450</v>
      </c>
      <c r="F426" s="7">
        <f t="shared" si="24"/>
        <v>-0.09</v>
      </c>
      <c r="G426" s="7" t="s">
        <v>1451</v>
      </c>
    </row>
    <row r="427" spans="1:7">
      <c r="A427" s="7" t="s">
        <v>177</v>
      </c>
      <c r="B427" s="7" t="s">
        <v>178</v>
      </c>
      <c r="C427" s="7" t="s">
        <v>177</v>
      </c>
      <c r="D427" s="7" t="s">
        <v>1452</v>
      </c>
      <c r="E427" s="7" t="s">
        <v>1453</v>
      </c>
      <c r="F427" s="7">
        <f t="shared" si="24"/>
        <v>-0.09</v>
      </c>
      <c r="G427" s="7" t="s">
        <v>1454</v>
      </c>
    </row>
    <row r="428" spans="1:7">
      <c r="A428" s="7" t="s">
        <v>177</v>
      </c>
      <c r="B428" s="7" t="s">
        <v>178</v>
      </c>
      <c r="C428" s="7" t="s">
        <v>177</v>
      </c>
      <c r="D428" s="7" t="s">
        <v>1455</v>
      </c>
      <c r="E428" s="7" t="s">
        <v>1456</v>
      </c>
      <c r="F428" s="7">
        <f t="shared" si="24"/>
        <v>-0.09</v>
      </c>
      <c r="G428" s="7" t="s">
        <v>1457</v>
      </c>
    </row>
    <row r="429" spans="1:7">
      <c r="A429" s="7" t="s">
        <v>177</v>
      </c>
      <c r="B429" s="7" t="s">
        <v>178</v>
      </c>
      <c r="C429" s="7" t="s">
        <v>177</v>
      </c>
      <c r="D429" s="7" t="s">
        <v>1458</v>
      </c>
      <c r="E429" s="7" t="s">
        <v>1459</v>
      </c>
      <c r="F429" s="7">
        <f t="shared" si="24"/>
        <v>-0.09</v>
      </c>
      <c r="G429" s="7" t="s">
        <v>1460</v>
      </c>
    </row>
    <row r="430" spans="1:7">
      <c r="A430" s="7" t="s">
        <v>177</v>
      </c>
      <c r="B430" s="7" t="s">
        <v>178</v>
      </c>
      <c r="C430" s="7" t="s">
        <v>177</v>
      </c>
      <c r="D430" s="7" t="s">
        <v>1461</v>
      </c>
      <c r="E430" s="7" t="s">
        <v>1462</v>
      </c>
      <c r="F430" s="7">
        <f t="shared" si="24"/>
        <v>-0.09</v>
      </c>
      <c r="G430" s="7" t="s">
        <v>1463</v>
      </c>
    </row>
    <row r="431" spans="1:7">
      <c r="A431" s="7" t="s">
        <v>177</v>
      </c>
      <c r="B431" s="7" t="s">
        <v>178</v>
      </c>
      <c r="C431" s="7" t="s">
        <v>177</v>
      </c>
      <c r="D431" s="7" t="s">
        <v>1464</v>
      </c>
      <c r="E431" s="7" t="s">
        <v>1465</v>
      </c>
      <c r="F431" s="7">
        <f t="shared" si="24"/>
        <v>-0.09</v>
      </c>
      <c r="G431" s="7" t="s">
        <v>1466</v>
      </c>
    </row>
    <row r="432" spans="1:7">
      <c r="A432" s="7" t="s">
        <v>177</v>
      </c>
      <c r="B432" s="7" t="s">
        <v>178</v>
      </c>
      <c r="C432" s="7" t="s">
        <v>177</v>
      </c>
      <c r="D432" s="7" t="s">
        <v>1467</v>
      </c>
      <c r="E432" s="7" t="s">
        <v>1468</v>
      </c>
      <c r="F432" s="7">
        <f t="shared" si="24"/>
        <v>-0.09</v>
      </c>
      <c r="G432" s="7" t="s">
        <v>1469</v>
      </c>
    </row>
    <row r="433" spans="1:7">
      <c r="A433" s="7" t="s">
        <v>177</v>
      </c>
      <c r="B433" s="7" t="s">
        <v>178</v>
      </c>
      <c r="C433" s="7" t="s">
        <v>177</v>
      </c>
      <c r="D433" s="7" t="s">
        <v>1470</v>
      </c>
      <c r="E433" s="7" t="s">
        <v>1471</v>
      </c>
      <c r="F433" s="7" t="s">
        <v>1472</v>
      </c>
      <c r="G433" s="7" t="s">
        <v>1473</v>
      </c>
    </row>
    <row r="434" spans="1:7">
      <c r="A434" s="7" t="s">
        <v>177</v>
      </c>
      <c r="B434" s="7" t="s">
        <v>178</v>
      </c>
      <c r="C434" s="7" t="s">
        <v>177</v>
      </c>
      <c r="D434" s="7" t="s">
        <v>1474</v>
      </c>
      <c r="E434" s="7" t="s">
        <v>1475</v>
      </c>
      <c r="F434" s="7" t="s">
        <v>1472</v>
      </c>
      <c r="G434" s="7" t="s">
        <v>1476</v>
      </c>
    </row>
    <row r="435" spans="1:7">
      <c r="A435" s="7" t="s">
        <v>177</v>
      </c>
      <c r="B435" s="7" t="s">
        <v>178</v>
      </c>
      <c r="C435" s="7" t="s">
        <v>177</v>
      </c>
      <c r="D435" s="7" t="s">
        <v>1477</v>
      </c>
      <c r="E435" s="7" t="s">
        <v>1478</v>
      </c>
      <c r="F435" s="7" t="s">
        <v>1472</v>
      </c>
      <c r="G435" s="7" t="s">
        <v>1479</v>
      </c>
    </row>
    <row r="436" spans="1:7">
      <c r="A436" s="7" t="s">
        <v>177</v>
      </c>
      <c r="B436" s="7" t="s">
        <v>178</v>
      </c>
      <c r="C436" s="7" t="s">
        <v>177</v>
      </c>
      <c r="D436" s="7" t="s">
        <v>1480</v>
      </c>
      <c r="E436" s="7" t="s">
        <v>1481</v>
      </c>
      <c r="F436" s="7" t="s">
        <v>1472</v>
      </c>
      <c r="G436" s="7" t="s">
        <v>1482</v>
      </c>
    </row>
    <row r="437" spans="1:7">
      <c r="A437" s="7" t="s">
        <v>177</v>
      </c>
      <c r="B437" s="7" t="s">
        <v>178</v>
      </c>
      <c r="C437" s="7" t="s">
        <v>177</v>
      </c>
      <c r="D437" s="7" t="s">
        <v>1483</v>
      </c>
      <c r="E437" s="7" t="s">
        <v>1484</v>
      </c>
      <c r="F437" s="7" t="s">
        <v>1472</v>
      </c>
      <c r="G437" s="7" t="s">
        <v>1485</v>
      </c>
    </row>
    <row r="438" spans="1:7">
      <c r="A438" s="7" t="s">
        <v>177</v>
      </c>
      <c r="B438" s="7" t="s">
        <v>178</v>
      </c>
      <c r="C438" s="7" t="s">
        <v>177</v>
      </c>
      <c r="D438" s="7" t="s">
        <v>1486</v>
      </c>
      <c r="E438" s="7" t="s">
        <v>1487</v>
      </c>
      <c r="F438" s="7">
        <f t="shared" ref="F438:F448" si="25">-0.09</f>
        <v>-0.09</v>
      </c>
      <c r="G438" s="7" t="s">
        <v>1488</v>
      </c>
    </row>
    <row r="439" spans="1:7">
      <c r="A439" s="7" t="s">
        <v>177</v>
      </c>
      <c r="B439" s="7" t="s">
        <v>178</v>
      </c>
      <c r="C439" s="7" t="s">
        <v>177</v>
      </c>
      <c r="D439" s="7" t="s">
        <v>1489</v>
      </c>
      <c r="E439" s="7" t="s">
        <v>1490</v>
      </c>
      <c r="F439" s="7">
        <f t="shared" si="25"/>
        <v>-0.09</v>
      </c>
      <c r="G439" s="7" t="s">
        <v>1491</v>
      </c>
    </row>
    <row r="440" spans="1:7">
      <c r="A440" s="7" t="s">
        <v>177</v>
      </c>
      <c r="B440" s="7" t="s">
        <v>178</v>
      </c>
      <c r="C440" s="7" t="s">
        <v>177</v>
      </c>
      <c r="D440" s="7" t="s">
        <v>1492</v>
      </c>
      <c r="E440" s="7" t="s">
        <v>1493</v>
      </c>
      <c r="F440" s="7">
        <f t="shared" si="25"/>
        <v>-0.09</v>
      </c>
      <c r="G440" s="7" t="s">
        <v>1494</v>
      </c>
    </row>
    <row r="441" spans="1:7">
      <c r="A441" s="7" t="s">
        <v>177</v>
      </c>
      <c r="B441" s="7" t="s">
        <v>178</v>
      </c>
      <c r="C441" s="7" t="s">
        <v>177</v>
      </c>
      <c r="D441" s="7" t="s">
        <v>1495</v>
      </c>
      <c r="E441" s="7" t="s">
        <v>1496</v>
      </c>
      <c r="F441" s="7">
        <f t="shared" si="25"/>
        <v>-0.09</v>
      </c>
      <c r="G441" s="7" t="s">
        <v>1497</v>
      </c>
    </row>
    <row r="442" spans="1:7">
      <c r="A442" s="7" t="s">
        <v>177</v>
      </c>
      <c r="B442" s="7" t="s">
        <v>178</v>
      </c>
      <c r="C442" s="7" t="s">
        <v>177</v>
      </c>
      <c r="D442" s="7" t="s">
        <v>1498</v>
      </c>
      <c r="E442" s="7" t="s">
        <v>1499</v>
      </c>
      <c r="F442" s="7">
        <f t="shared" si="25"/>
        <v>-0.09</v>
      </c>
      <c r="G442" s="7" t="s">
        <v>1500</v>
      </c>
    </row>
    <row r="443" spans="1:7">
      <c r="A443" s="7" t="s">
        <v>177</v>
      </c>
      <c r="B443" s="7" t="s">
        <v>178</v>
      </c>
      <c r="C443" s="7" t="s">
        <v>177</v>
      </c>
      <c r="D443" s="7" t="s">
        <v>1501</v>
      </c>
      <c r="E443" s="7" t="s">
        <v>1502</v>
      </c>
      <c r="F443" s="7">
        <f t="shared" si="25"/>
        <v>-0.09</v>
      </c>
      <c r="G443" s="7" t="s">
        <v>1503</v>
      </c>
    </row>
    <row r="444" spans="1:7">
      <c r="A444" s="7" t="s">
        <v>177</v>
      </c>
      <c r="B444" s="7" t="s">
        <v>178</v>
      </c>
      <c r="C444" s="7" t="s">
        <v>177</v>
      </c>
      <c r="D444" s="7" t="s">
        <v>1504</v>
      </c>
      <c r="E444" s="7" t="s">
        <v>1505</v>
      </c>
      <c r="F444" s="7">
        <f t="shared" si="25"/>
        <v>-0.09</v>
      </c>
      <c r="G444" s="7" t="s">
        <v>1506</v>
      </c>
    </row>
    <row r="445" spans="1:7">
      <c r="A445" s="7" t="s">
        <v>177</v>
      </c>
      <c r="B445" s="7" t="s">
        <v>178</v>
      </c>
      <c r="C445" s="7" t="s">
        <v>177</v>
      </c>
      <c r="D445" s="7" t="s">
        <v>1507</v>
      </c>
      <c r="E445" s="7" t="s">
        <v>1508</v>
      </c>
      <c r="F445" s="7">
        <f t="shared" si="25"/>
        <v>-0.09</v>
      </c>
      <c r="G445" s="7" t="s">
        <v>1509</v>
      </c>
    </row>
    <row r="446" spans="1:7">
      <c r="A446" s="7" t="s">
        <v>177</v>
      </c>
      <c r="B446" s="7" t="s">
        <v>178</v>
      </c>
      <c r="C446" s="7" t="s">
        <v>177</v>
      </c>
      <c r="D446" s="7" t="s">
        <v>1510</v>
      </c>
      <c r="E446" s="7" t="s">
        <v>1510</v>
      </c>
      <c r="F446" s="7">
        <f t="shared" si="25"/>
        <v>-0.09</v>
      </c>
      <c r="G446" s="7" t="s">
        <v>1511</v>
      </c>
    </row>
    <row r="447" spans="1:7">
      <c r="A447" s="7" t="s">
        <v>177</v>
      </c>
      <c r="B447" s="7" t="s">
        <v>178</v>
      </c>
      <c r="C447" s="7" t="s">
        <v>177</v>
      </c>
      <c r="D447" s="7" t="s">
        <v>1512</v>
      </c>
      <c r="E447" s="7" t="s">
        <v>1513</v>
      </c>
      <c r="F447" s="7">
        <f t="shared" si="25"/>
        <v>-0.09</v>
      </c>
      <c r="G447" s="7" t="s">
        <v>1514</v>
      </c>
    </row>
    <row r="448" spans="1:7">
      <c r="A448" s="7" t="s">
        <v>177</v>
      </c>
      <c r="B448" s="7" t="s">
        <v>178</v>
      </c>
      <c r="C448" s="7" t="s">
        <v>177</v>
      </c>
      <c r="D448" s="7" t="s">
        <v>1515</v>
      </c>
      <c r="E448" s="7" t="s">
        <v>1516</v>
      </c>
      <c r="F448" s="7">
        <f t="shared" si="25"/>
        <v>-0.09</v>
      </c>
      <c r="G448" s="7" t="s">
        <v>1517</v>
      </c>
    </row>
    <row r="449" spans="1:7">
      <c r="A449" s="7" t="s">
        <v>177</v>
      </c>
      <c r="B449" s="7" t="s">
        <v>178</v>
      </c>
      <c r="C449" s="7" t="s">
        <v>177</v>
      </c>
      <c r="D449" s="7" t="s">
        <v>1518</v>
      </c>
      <c r="E449" s="7" t="s">
        <v>1518</v>
      </c>
      <c r="F449" s="7">
        <f t="shared" ref="F449:F477" si="26">-0.08</f>
        <v>-0.08</v>
      </c>
      <c r="G449" s="7" t="s">
        <v>1519</v>
      </c>
    </row>
    <row r="450" spans="1:7">
      <c r="A450" s="7" t="s">
        <v>177</v>
      </c>
      <c r="B450" s="7" t="s">
        <v>178</v>
      </c>
      <c r="C450" s="7" t="s">
        <v>177</v>
      </c>
      <c r="D450" s="7" t="s">
        <v>1520</v>
      </c>
      <c r="E450" s="7" t="s">
        <v>1521</v>
      </c>
      <c r="F450" s="7">
        <f t="shared" si="26"/>
        <v>-0.08</v>
      </c>
      <c r="G450" s="7" t="s">
        <v>1522</v>
      </c>
    </row>
    <row r="451" spans="1:7">
      <c r="A451" s="7" t="s">
        <v>177</v>
      </c>
      <c r="B451" s="7" t="s">
        <v>178</v>
      </c>
      <c r="C451" s="7" t="s">
        <v>177</v>
      </c>
      <c r="D451" s="7" t="s">
        <v>1523</v>
      </c>
      <c r="E451" s="7" t="s">
        <v>1524</v>
      </c>
      <c r="F451" s="7">
        <f t="shared" si="26"/>
        <v>-0.08</v>
      </c>
      <c r="G451" s="7" t="s">
        <v>1525</v>
      </c>
    </row>
    <row r="452" spans="1:7">
      <c r="A452" s="7" t="s">
        <v>177</v>
      </c>
      <c r="B452" s="7" t="s">
        <v>178</v>
      </c>
      <c r="C452" s="7" t="s">
        <v>177</v>
      </c>
      <c r="D452" s="7" t="s">
        <v>1526</v>
      </c>
      <c r="E452" s="7" t="s">
        <v>1527</v>
      </c>
      <c r="F452" s="7">
        <f t="shared" si="26"/>
        <v>-0.08</v>
      </c>
      <c r="G452" s="7" t="s">
        <v>1528</v>
      </c>
    </row>
    <row r="453" spans="1:7">
      <c r="A453" s="7" t="s">
        <v>177</v>
      </c>
      <c r="B453" s="7" t="s">
        <v>178</v>
      </c>
      <c r="C453" s="7" t="s">
        <v>177</v>
      </c>
      <c r="D453" s="7" t="s">
        <v>1529</v>
      </c>
      <c r="E453" s="7" t="s">
        <v>1530</v>
      </c>
      <c r="F453" s="7">
        <f t="shared" si="26"/>
        <v>-0.08</v>
      </c>
      <c r="G453" s="7" t="s">
        <v>1531</v>
      </c>
    </row>
    <row r="454" spans="1:7">
      <c r="A454" s="7" t="s">
        <v>177</v>
      </c>
      <c r="B454" s="7" t="s">
        <v>178</v>
      </c>
      <c r="C454" s="7" t="s">
        <v>177</v>
      </c>
      <c r="D454" s="7" t="s">
        <v>1532</v>
      </c>
      <c r="E454" s="7" t="s">
        <v>1533</v>
      </c>
      <c r="F454" s="7">
        <f t="shared" si="26"/>
        <v>-0.08</v>
      </c>
      <c r="G454" s="7" t="s">
        <v>1534</v>
      </c>
    </row>
    <row r="455" spans="1:7">
      <c r="A455" s="7" t="s">
        <v>177</v>
      </c>
      <c r="B455" s="7" t="s">
        <v>178</v>
      </c>
      <c r="C455" s="7" t="s">
        <v>177</v>
      </c>
      <c r="D455" s="7" t="s">
        <v>1535</v>
      </c>
      <c r="E455" s="7" t="s">
        <v>1536</v>
      </c>
      <c r="F455" s="7">
        <f t="shared" si="26"/>
        <v>-0.08</v>
      </c>
      <c r="G455" s="7" t="s">
        <v>1537</v>
      </c>
    </row>
    <row r="456" spans="1:7">
      <c r="A456" s="7" t="s">
        <v>177</v>
      </c>
      <c r="B456" s="7" t="s">
        <v>178</v>
      </c>
      <c r="C456" s="7" t="s">
        <v>177</v>
      </c>
      <c r="D456" s="7" t="s">
        <v>1538</v>
      </c>
      <c r="E456" s="7" t="s">
        <v>1539</v>
      </c>
      <c r="F456" s="7">
        <f t="shared" si="26"/>
        <v>-0.08</v>
      </c>
      <c r="G456" s="7" t="s">
        <v>1540</v>
      </c>
    </row>
    <row r="457" spans="1:7">
      <c r="A457" s="7" t="s">
        <v>177</v>
      </c>
      <c r="B457" s="7" t="s">
        <v>178</v>
      </c>
      <c r="C457" s="7" t="s">
        <v>177</v>
      </c>
      <c r="D457" s="7" t="s">
        <v>1541</v>
      </c>
      <c r="E457" s="7" t="s">
        <v>1542</v>
      </c>
      <c r="F457" s="7">
        <f t="shared" si="26"/>
        <v>-0.08</v>
      </c>
      <c r="G457" s="7" t="s">
        <v>1543</v>
      </c>
    </row>
    <row r="458" spans="1:7">
      <c r="A458" s="7" t="s">
        <v>177</v>
      </c>
      <c r="B458" s="7" t="s">
        <v>178</v>
      </c>
      <c r="C458" s="7" t="s">
        <v>177</v>
      </c>
      <c r="D458" s="7" t="s">
        <v>1544</v>
      </c>
      <c r="E458" s="7" t="s">
        <v>1545</v>
      </c>
      <c r="F458" s="7">
        <f t="shared" si="26"/>
        <v>-0.08</v>
      </c>
      <c r="G458" s="7" t="s">
        <v>1546</v>
      </c>
    </row>
    <row r="459" spans="1:7">
      <c r="A459" s="7" t="s">
        <v>177</v>
      </c>
      <c r="B459" s="7" t="s">
        <v>178</v>
      </c>
      <c r="C459" s="7" t="s">
        <v>177</v>
      </c>
      <c r="D459" s="7" t="s">
        <v>1547</v>
      </c>
      <c r="E459" s="7" t="s">
        <v>1548</v>
      </c>
      <c r="F459" s="7">
        <f t="shared" si="26"/>
        <v>-0.08</v>
      </c>
      <c r="G459" s="7" t="s">
        <v>1549</v>
      </c>
    </row>
    <row r="460" spans="1:7">
      <c r="A460" s="7" t="s">
        <v>177</v>
      </c>
      <c r="B460" s="7" t="s">
        <v>178</v>
      </c>
      <c r="C460" s="7" t="s">
        <v>177</v>
      </c>
      <c r="D460" s="7" t="s">
        <v>1550</v>
      </c>
      <c r="E460" s="7" t="s">
        <v>1551</v>
      </c>
      <c r="F460" s="7">
        <f t="shared" si="26"/>
        <v>-0.08</v>
      </c>
      <c r="G460" s="7" t="s">
        <v>1552</v>
      </c>
    </row>
    <row r="461" spans="1:7">
      <c r="A461" s="7" t="s">
        <v>177</v>
      </c>
      <c r="B461" s="7" t="s">
        <v>178</v>
      </c>
      <c r="C461" s="7" t="s">
        <v>177</v>
      </c>
      <c r="D461" s="7" t="s">
        <v>1553</v>
      </c>
      <c r="E461" s="7" t="s">
        <v>1554</v>
      </c>
      <c r="F461" s="7">
        <f t="shared" si="26"/>
        <v>-0.08</v>
      </c>
      <c r="G461" s="7" t="s">
        <v>1555</v>
      </c>
    </row>
    <row r="462" spans="1:7">
      <c r="A462" s="7" t="s">
        <v>177</v>
      </c>
      <c r="B462" s="7" t="s">
        <v>178</v>
      </c>
      <c r="C462" s="7" t="s">
        <v>177</v>
      </c>
      <c r="D462" s="7" t="s">
        <v>1556</v>
      </c>
      <c r="E462" s="7" t="s">
        <v>1557</v>
      </c>
      <c r="F462" s="7">
        <f t="shared" si="26"/>
        <v>-0.08</v>
      </c>
      <c r="G462" s="7" t="s">
        <v>1558</v>
      </c>
    </row>
    <row r="463" spans="1:7">
      <c r="A463" s="7" t="s">
        <v>177</v>
      </c>
      <c r="B463" s="7" t="s">
        <v>178</v>
      </c>
      <c r="C463" s="7" t="s">
        <v>177</v>
      </c>
      <c r="D463" s="7" t="s">
        <v>1559</v>
      </c>
      <c r="E463" s="7" t="s">
        <v>1560</v>
      </c>
      <c r="F463" s="7">
        <f t="shared" si="26"/>
        <v>-0.08</v>
      </c>
      <c r="G463" s="7" t="s">
        <v>1561</v>
      </c>
    </row>
    <row r="464" spans="1:7">
      <c r="A464" s="7" t="s">
        <v>177</v>
      </c>
      <c r="B464" s="7" t="s">
        <v>178</v>
      </c>
      <c r="C464" s="7" t="s">
        <v>177</v>
      </c>
      <c r="D464" s="7" t="s">
        <v>1562</v>
      </c>
      <c r="E464" s="7" t="s">
        <v>1563</v>
      </c>
      <c r="F464" s="7">
        <f t="shared" si="26"/>
        <v>-0.08</v>
      </c>
      <c r="G464" s="7" t="s">
        <v>1564</v>
      </c>
    </row>
    <row r="465" spans="1:7">
      <c r="A465" s="7" t="s">
        <v>177</v>
      </c>
      <c r="B465" s="7" t="s">
        <v>178</v>
      </c>
      <c r="C465" s="7" t="s">
        <v>177</v>
      </c>
      <c r="D465" s="7" t="s">
        <v>1565</v>
      </c>
      <c r="E465" s="7" t="s">
        <v>1566</v>
      </c>
      <c r="F465" s="7">
        <f t="shared" si="26"/>
        <v>-0.08</v>
      </c>
      <c r="G465" s="7" t="s">
        <v>1567</v>
      </c>
    </row>
    <row r="466" spans="1:7">
      <c r="A466" s="7" t="s">
        <v>177</v>
      </c>
      <c r="B466" s="7" t="s">
        <v>178</v>
      </c>
      <c r="C466" s="7" t="s">
        <v>177</v>
      </c>
      <c r="D466" s="7" t="s">
        <v>1568</v>
      </c>
      <c r="E466" s="7" t="s">
        <v>1569</v>
      </c>
      <c r="F466" s="7">
        <f t="shared" si="26"/>
        <v>-0.08</v>
      </c>
      <c r="G466" s="7" t="s">
        <v>1570</v>
      </c>
    </row>
    <row r="467" spans="1:7">
      <c r="A467" s="7" t="s">
        <v>177</v>
      </c>
      <c r="B467" s="7" t="s">
        <v>178</v>
      </c>
      <c r="C467" s="7" t="s">
        <v>177</v>
      </c>
      <c r="D467" s="7" t="s">
        <v>1571</v>
      </c>
      <c r="E467" s="7" t="s">
        <v>1572</v>
      </c>
      <c r="F467" s="7">
        <f t="shared" si="26"/>
        <v>-0.08</v>
      </c>
      <c r="G467" s="7" t="s">
        <v>1573</v>
      </c>
    </row>
    <row r="468" spans="1:7">
      <c r="A468" s="7" t="s">
        <v>177</v>
      </c>
      <c r="B468" s="7" t="s">
        <v>178</v>
      </c>
      <c r="C468" s="7" t="s">
        <v>177</v>
      </c>
      <c r="D468" s="7" t="s">
        <v>1574</v>
      </c>
      <c r="E468" s="7" t="s">
        <v>1575</v>
      </c>
      <c r="F468" s="7">
        <f t="shared" si="26"/>
        <v>-0.08</v>
      </c>
      <c r="G468" s="7" t="s">
        <v>1576</v>
      </c>
    </row>
    <row r="469" spans="1:7">
      <c r="A469" s="7" t="s">
        <v>177</v>
      </c>
      <c r="B469" s="7" t="s">
        <v>178</v>
      </c>
      <c r="C469" s="7" t="s">
        <v>177</v>
      </c>
      <c r="D469" s="7" t="s">
        <v>1577</v>
      </c>
      <c r="E469" s="7" t="s">
        <v>1578</v>
      </c>
      <c r="F469" s="7">
        <f t="shared" si="26"/>
        <v>-0.08</v>
      </c>
      <c r="G469" s="7" t="s">
        <v>1579</v>
      </c>
    </row>
    <row r="470" spans="1:7">
      <c r="A470" s="7" t="s">
        <v>177</v>
      </c>
      <c r="B470" s="7" t="s">
        <v>178</v>
      </c>
      <c r="C470" s="7" t="s">
        <v>177</v>
      </c>
      <c r="D470" s="7" t="s">
        <v>1580</v>
      </c>
      <c r="E470" s="7" t="s">
        <v>1581</v>
      </c>
      <c r="F470" s="7">
        <f t="shared" si="26"/>
        <v>-0.08</v>
      </c>
      <c r="G470" s="7" t="s">
        <v>1582</v>
      </c>
    </row>
    <row r="471" spans="1:7">
      <c r="A471" s="7" t="s">
        <v>177</v>
      </c>
      <c r="B471" s="7" t="s">
        <v>178</v>
      </c>
      <c r="C471" s="7" t="s">
        <v>177</v>
      </c>
      <c r="D471" s="7" t="s">
        <v>1583</v>
      </c>
      <c r="E471" s="7" t="s">
        <v>1584</v>
      </c>
      <c r="F471" s="7">
        <f t="shared" si="26"/>
        <v>-0.08</v>
      </c>
      <c r="G471" s="7" t="s">
        <v>1585</v>
      </c>
    </row>
    <row r="472" spans="1:7">
      <c r="A472" s="7" t="s">
        <v>177</v>
      </c>
      <c r="B472" s="7" t="s">
        <v>178</v>
      </c>
      <c r="C472" s="7" t="s">
        <v>177</v>
      </c>
      <c r="D472" s="7" t="s">
        <v>1586</v>
      </c>
      <c r="E472" s="7" t="s">
        <v>1587</v>
      </c>
      <c r="F472" s="7">
        <f t="shared" si="26"/>
        <v>-0.08</v>
      </c>
      <c r="G472" s="7" t="s">
        <v>1588</v>
      </c>
    </row>
    <row r="473" spans="1:7">
      <c r="A473" s="7" t="s">
        <v>177</v>
      </c>
      <c r="B473" s="7" t="s">
        <v>178</v>
      </c>
      <c r="C473" s="7" t="s">
        <v>177</v>
      </c>
      <c r="D473" s="7" t="s">
        <v>1589</v>
      </c>
      <c r="E473" s="7" t="s">
        <v>1590</v>
      </c>
      <c r="F473" s="7">
        <f t="shared" si="26"/>
        <v>-0.08</v>
      </c>
      <c r="G473" s="7" t="s">
        <v>1591</v>
      </c>
    </row>
    <row r="474" spans="1:7">
      <c r="A474" s="7" t="s">
        <v>177</v>
      </c>
      <c r="B474" s="7" t="s">
        <v>178</v>
      </c>
      <c r="C474" s="7" t="s">
        <v>177</v>
      </c>
      <c r="D474" s="7" t="s">
        <v>1592</v>
      </c>
      <c r="E474" s="7" t="s">
        <v>1593</v>
      </c>
      <c r="F474" s="7">
        <f t="shared" si="26"/>
        <v>-0.08</v>
      </c>
      <c r="G474" s="7" t="s">
        <v>1594</v>
      </c>
    </row>
    <row r="475" spans="1:7">
      <c r="A475" s="7" t="s">
        <v>177</v>
      </c>
      <c r="B475" s="7" t="s">
        <v>178</v>
      </c>
      <c r="C475" s="7" t="s">
        <v>177</v>
      </c>
      <c r="D475" s="7" t="s">
        <v>1595</v>
      </c>
      <c r="E475" s="7" t="s">
        <v>1596</v>
      </c>
      <c r="F475" s="7">
        <f t="shared" si="26"/>
        <v>-0.08</v>
      </c>
      <c r="G475" s="7" t="s">
        <v>1597</v>
      </c>
    </row>
    <row r="476" spans="1:7">
      <c r="A476" s="7" t="s">
        <v>177</v>
      </c>
      <c r="B476" s="7" t="s">
        <v>178</v>
      </c>
      <c r="C476" s="7" t="s">
        <v>177</v>
      </c>
      <c r="D476" s="7" t="s">
        <v>1598</v>
      </c>
      <c r="E476" s="7" t="s">
        <v>1599</v>
      </c>
      <c r="F476" s="7">
        <f t="shared" si="26"/>
        <v>-0.08</v>
      </c>
      <c r="G476" s="7" t="s">
        <v>1600</v>
      </c>
    </row>
    <row r="477" spans="1:7">
      <c r="A477" s="7" t="s">
        <v>177</v>
      </c>
      <c r="B477" s="7" t="s">
        <v>178</v>
      </c>
      <c r="C477" s="7" t="s">
        <v>177</v>
      </c>
      <c r="D477" s="7" t="s">
        <v>1601</v>
      </c>
      <c r="E477" s="7" t="s">
        <v>1602</v>
      </c>
      <c r="F477" s="7">
        <f t="shared" si="26"/>
        <v>-0.08</v>
      </c>
      <c r="G477" s="7" t="s">
        <v>1603</v>
      </c>
    </row>
    <row r="478" spans="1:7">
      <c r="A478" s="7" t="s">
        <v>177</v>
      </c>
      <c r="B478" s="7" t="s">
        <v>178</v>
      </c>
      <c r="C478" s="7" t="s">
        <v>177</v>
      </c>
      <c r="D478" s="7" t="s">
        <v>1604</v>
      </c>
      <c r="E478" s="7" t="s">
        <v>1605</v>
      </c>
      <c r="F478" s="7">
        <f t="shared" ref="F478:F495" si="27">-0.07</f>
        <v>-7.0000000000000007E-2</v>
      </c>
      <c r="G478" s="7" t="s">
        <v>1606</v>
      </c>
    </row>
    <row r="479" spans="1:7">
      <c r="A479" s="7" t="s">
        <v>177</v>
      </c>
      <c r="B479" s="7" t="s">
        <v>178</v>
      </c>
      <c r="C479" s="7" t="s">
        <v>177</v>
      </c>
      <c r="D479" s="7" t="s">
        <v>1607</v>
      </c>
      <c r="E479" s="7" t="s">
        <v>1608</v>
      </c>
      <c r="F479" s="7">
        <f t="shared" si="27"/>
        <v>-7.0000000000000007E-2</v>
      </c>
      <c r="G479" s="7" t="s">
        <v>1609</v>
      </c>
    </row>
    <row r="480" spans="1:7">
      <c r="A480" s="7" t="s">
        <v>177</v>
      </c>
      <c r="B480" s="7" t="s">
        <v>178</v>
      </c>
      <c r="C480" s="7" t="s">
        <v>177</v>
      </c>
      <c r="D480" s="7" t="s">
        <v>1610</v>
      </c>
      <c r="E480" s="7" t="s">
        <v>1611</v>
      </c>
      <c r="F480" s="7">
        <f t="shared" si="27"/>
        <v>-7.0000000000000007E-2</v>
      </c>
      <c r="G480" s="7" t="s">
        <v>1612</v>
      </c>
    </row>
    <row r="481" spans="1:7">
      <c r="A481" s="7" t="s">
        <v>177</v>
      </c>
      <c r="B481" s="7" t="s">
        <v>178</v>
      </c>
      <c r="C481" s="7" t="s">
        <v>177</v>
      </c>
      <c r="D481" s="7" t="s">
        <v>1613</v>
      </c>
      <c r="E481" s="7" t="s">
        <v>1614</v>
      </c>
      <c r="F481" s="7">
        <f t="shared" si="27"/>
        <v>-7.0000000000000007E-2</v>
      </c>
      <c r="G481" s="7" t="s">
        <v>1615</v>
      </c>
    </row>
    <row r="482" spans="1:7">
      <c r="A482" s="7" t="s">
        <v>177</v>
      </c>
      <c r="B482" s="7" t="s">
        <v>178</v>
      </c>
      <c r="C482" s="7" t="s">
        <v>177</v>
      </c>
      <c r="D482" s="7" t="s">
        <v>1616</v>
      </c>
      <c r="E482" s="7" t="s">
        <v>1617</v>
      </c>
      <c r="F482" s="7">
        <f t="shared" si="27"/>
        <v>-7.0000000000000007E-2</v>
      </c>
      <c r="G482" s="7" t="s">
        <v>1618</v>
      </c>
    </row>
    <row r="483" spans="1:7">
      <c r="A483" s="7" t="s">
        <v>177</v>
      </c>
      <c r="B483" s="7" t="s">
        <v>178</v>
      </c>
      <c r="C483" s="7" t="s">
        <v>177</v>
      </c>
      <c r="D483" s="7" t="s">
        <v>1619</v>
      </c>
      <c r="E483" s="7" t="s">
        <v>1620</v>
      </c>
      <c r="F483" s="7">
        <f t="shared" si="27"/>
        <v>-7.0000000000000007E-2</v>
      </c>
      <c r="G483" s="7" t="s">
        <v>1621</v>
      </c>
    </row>
    <row r="484" spans="1:7">
      <c r="A484" s="7" t="s">
        <v>177</v>
      </c>
      <c r="B484" s="7" t="s">
        <v>178</v>
      </c>
      <c r="C484" s="7" t="s">
        <v>177</v>
      </c>
      <c r="D484" s="7" t="s">
        <v>1622</v>
      </c>
      <c r="E484" s="7" t="s">
        <v>1623</v>
      </c>
      <c r="F484" s="7">
        <f t="shared" si="27"/>
        <v>-7.0000000000000007E-2</v>
      </c>
      <c r="G484" s="7" t="s">
        <v>1624</v>
      </c>
    </row>
    <row r="485" spans="1:7">
      <c r="A485" s="7" t="s">
        <v>177</v>
      </c>
      <c r="B485" s="7" t="s">
        <v>178</v>
      </c>
      <c r="C485" s="7" t="s">
        <v>177</v>
      </c>
      <c r="D485" s="7" t="s">
        <v>1625</v>
      </c>
      <c r="E485" s="7" t="s">
        <v>1626</v>
      </c>
      <c r="F485" s="7">
        <f t="shared" si="27"/>
        <v>-7.0000000000000007E-2</v>
      </c>
      <c r="G485" s="7" t="s">
        <v>1627</v>
      </c>
    </row>
    <row r="486" spans="1:7">
      <c r="A486" s="7" t="s">
        <v>177</v>
      </c>
      <c r="B486" s="7" t="s">
        <v>178</v>
      </c>
      <c r="C486" s="7" t="s">
        <v>177</v>
      </c>
      <c r="D486" s="7" t="s">
        <v>1628</v>
      </c>
      <c r="E486" s="7" t="s">
        <v>1629</v>
      </c>
      <c r="F486" s="7">
        <f t="shared" si="27"/>
        <v>-7.0000000000000007E-2</v>
      </c>
      <c r="G486" s="7" t="s">
        <v>1630</v>
      </c>
    </row>
    <row r="487" spans="1:7">
      <c r="A487" s="7" t="s">
        <v>177</v>
      </c>
      <c r="B487" s="7" t="s">
        <v>178</v>
      </c>
      <c r="C487" s="7" t="s">
        <v>177</v>
      </c>
      <c r="D487" s="7" t="s">
        <v>1631</v>
      </c>
      <c r="E487" s="7" t="s">
        <v>1632</v>
      </c>
      <c r="F487" s="7">
        <f t="shared" si="27"/>
        <v>-7.0000000000000007E-2</v>
      </c>
      <c r="G487" s="7" t="s">
        <v>1633</v>
      </c>
    </row>
    <row r="488" spans="1:7">
      <c r="A488" s="7" t="s">
        <v>177</v>
      </c>
      <c r="B488" s="7" t="s">
        <v>178</v>
      </c>
      <c r="C488" s="7" t="s">
        <v>177</v>
      </c>
      <c r="D488" s="7" t="s">
        <v>1634</v>
      </c>
      <c r="E488" s="7" t="s">
        <v>1635</v>
      </c>
      <c r="F488" s="7">
        <f t="shared" si="27"/>
        <v>-7.0000000000000007E-2</v>
      </c>
      <c r="G488" s="7" t="s">
        <v>1636</v>
      </c>
    </row>
    <row r="489" spans="1:7">
      <c r="A489" s="7" t="s">
        <v>177</v>
      </c>
      <c r="B489" s="7" t="s">
        <v>178</v>
      </c>
      <c r="C489" s="7" t="s">
        <v>177</v>
      </c>
      <c r="D489" s="7" t="s">
        <v>1637</v>
      </c>
      <c r="E489" s="7" t="s">
        <v>1638</v>
      </c>
      <c r="F489" s="7">
        <f t="shared" si="27"/>
        <v>-7.0000000000000007E-2</v>
      </c>
      <c r="G489" s="7" t="s">
        <v>1639</v>
      </c>
    </row>
    <row r="490" spans="1:7">
      <c r="A490" s="7" t="s">
        <v>177</v>
      </c>
      <c r="B490" s="7" t="s">
        <v>178</v>
      </c>
      <c r="C490" s="7" t="s">
        <v>177</v>
      </c>
      <c r="D490" s="7" t="s">
        <v>1640</v>
      </c>
      <c r="E490" s="7" t="s">
        <v>1641</v>
      </c>
      <c r="F490" s="7">
        <f t="shared" si="27"/>
        <v>-7.0000000000000007E-2</v>
      </c>
      <c r="G490" s="7" t="s">
        <v>1642</v>
      </c>
    </row>
    <row r="491" spans="1:7">
      <c r="A491" s="7" t="s">
        <v>177</v>
      </c>
      <c r="B491" s="7" t="s">
        <v>178</v>
      </c>
      <c r="C491" s="7" t="s">
        <v>177</v>
      </c>
      <c r="D491" s="7" t="s">
        <v>1643</v>
      </c>
      <c r="E491" s="7" t="s">
        <v>1644</v>
      </c>
      <c r="F491" s="7">
        <f t="shared" si="27"/>
        <v>-7.0000000000000007E-2</v>
      </c>
      <c r="G491" s="7" t="s">
        <v>1645</v>
      </c>
    </row>
    <row r="492" spans="1:7">
      <c r="A492" s="7" t="s">
        <v>177</v>
      </c>
      <c r="B492" s="7" t="s">
        <v>178</v>
      </c>
      <c r="C492" s="7" t="s">
        <v>177</v>
      </c>
      <c r="D492" s="7" t="s">
        <v>1646</v>
      </c>
      <c r="E492" s="7" t="s">
        <v>1647</v>
      </c>
      <c r="F492" s="7">
        <f t="shared" si="27"/>
        <v>-7.0000000000000007E-2</v>
      </c>
      <c r="G492" s="7" t="s">
        <v>1648</v>
      </c>
    </row>
    <row r="493" spans="1:7">
      <c r="A493" s="7" t="s">
        <v>177</v>
      </c>
      <c r="B493" s="7" t="s">
        <v>178</v>
      </c>
      <c r="C493" s="7" t="s">
        <v>177</v>
      </c>
      <c r="D493" s="7" t="s">
        <v>1649</v>
      </c>
      <c r="E493" s="7" t="s">
        <v>1650</v>
      </c>
      <c r="F493" s="7">
        <f t="shared" si="27"/>
        <v>-7.0000000000000007E-2</v>
      </c>
      <c r="G493" s="7" t="s">
        <v>1651</v>
      </c>
    </row>
    <row r="494" spans="1:7">
      <c r="A494" s="7" t="s">
        <v>177</v>
      </c>
      <c r="B494" s="7" t="s">
        <v>178</v>
      </c>
      <c r="C494" s="7" t="s">
        <v>177</v>
      </c>
      <c r="D494" s="7" t="s">
        <v>1652</v>
      </c>
      <c r="E494" s="7" t="s">
        <v>1653</v>
      </c>
      <c r="F494" s="7">
        <f t="shared" si="27"/>
        <v>-7.0000000000000007E-2</v>
      </c>
      <c r="G494" s="7" t="s">
        <v>1654</v>
      </c>
    </row>
    <row r="495" spans="1:7">
      <c r="A495" s="7" t="s">
        <v>177</v>
      </c>
      <c r="B495" s="7" t="s">
        <v>178</v>
      </c>
      <c r="C495" s="7" t="s">
        <v>177</v>
      </c>
      <c r="D495" s="7" t="s">
        <v>1655</v>
      </c>
      <c r="E495" s="7" t="s">
        <v>1656</v>
      </c>
      <c r="F495" s="7">
        <f t="shared" si="27"/>
        <v>-7.0000000000000007E-2</v>
      </c>
      <c r="G495" s="7" t="s">
        <v>1657</v>
      </c>
    </row>
    <row r="496" spans="1:7">
      <c r="A496" s="7" t="s">
        <v>177</v>
      </c>
      <c r="B496" s="7" t="s">
        <v>178</v>
      </c>
      <c r="C496" s="7" t="s">
        <v>177</v>
      </c>
      <c r="D496" s="7" t="s">
        <v>1658</v>
      </c>
      <c r="E496" s="7" t="s">
        <v>1659</v>
      </c>
      <c r="F496" s="7" t="s">
        <v>1660</v>
      </c>
      <c r="G496" s="7" t="s">
        <v>1661</v>
      </c>
    </row>
    <row r="497" spans="1:7">
      <c r="A497" s="7" t="s">
        <v>177</v>
      </c>
      <c r="B497" s="7" t="s">
        <v>178</v>
      </c>
      <c r="C497" s="7" t="s">
        <v>177</v>
      </c>
      <c r="D497" s="7" t="s">
        <v>1662</v>
      </c>
      <c r="E497" s="7" t="s">
        <v>1663</v>
      </c>
      <c r="F497" s="7" t="s">
        <v>1660</v>
      </c>
      <c r="G497" s="7" t="s">
        <v>1664</v>
      </c>
    </row>
    <row r="498" spans="1:7">
      <c r="A498" s="7" t="s">
        <v>177</v>
      </c>
      <c r="B498" s="7" t="s">
        <v>178</v>
      </c>
      <c r="C498" s="7" t="s">
        <v>177</v>
      </c>
      <c r="D498" s="7" t="s">
        <v>1665</v>
      </c>
      <c r="E498" s="7" t="s">
        <v>1666</v>
      </c>
      <c r="F498" s="7" t="s">
        <v>1660</v>
      </c>
      <c r="G498" s="7" t="s">
        <v>1667</v>
      </c>
    </row>
    <row r="499" spans="1:7">
      <c r="A499" s="7" t="s">
        <v>177</v>
      </c>
      <c r="B499" s="7" t="s">
        <v>178</v>
      </c>
      <c r="C499" s="7" t="s">
        <v>177</v>
      </c>
      <c r="D499" s="7" t="s">
        <v>1668</v>
      </c>
      <c r="E499" s="7" t="s">
        <v>1669</v>
      </c>
      <c r="F499" s="7" t="s">
        <v>1660</v>
      </c>
      <c r="G499" s="7" t="s">
        <v>1670</v>
      </c>
    </row>
    <row r="500" spans="1:7">
      <c r="A500" s="7" t="s">
        <v>177</v>
      </c>
      <c r="B500" s="7" t="s">
        <v>178</v>
      </c>
      <c r="C500" s="7" t="s">
        <v>177</v>
      </c>
      <c r="D500" s="7" t="s">
        <v>1671</v>
      </c>
      <c r="E500" s="7" t="s">
        <v>1672</v>
      </c>
      <c r="F500" s="7">
        <f t="shared" ref="F500:F517" si="28">-0.07</f>
        <v>-7.0000000000000007E-2</v>
      </c>
      <c r="G500" s="7" t="s">
        <v>1673</v>
      </c>
    </row>
    <row r="501" spans="1:7">
      <c r="A501" s="7" t="s">
        <v>177</v>
      </c>
      <c r="B501" s="7" t="s">
        <v>178</v>
      </c>
      <c r="C501" s="7" t="s">
        <v>177</v>
      </c>
      <c r="D501" s="7" t="s">
        <v>1674</v>
      </c>
      <c r="E501" s="7" t="s">
        <v>1675</v>
      </c>
      <c r="F501" s="7">
        <f t="shared" si="28"/>
        <v>-7.0000000000000007E-2</v>
      </c>
      <c r="G501" s="7" t="s">
        <v>1676</v>
      </c>
    </row>
    <row r="502" spans="1:7">
      <c r="A502" s="7" t="s">
        <v>177</v>
      </c>
      <c r="B502" s="7" t="s">
        <v>178</v>
      </c>
      <c r="C502" s="7" t="s">
        <v>177</v>
      </c>
      <c r="D502" s="7" t="s">
        <v>1677</v>
      </c>
      <c r="E502" s="7" t="s">
        <v>1678</v>
      </c>
      <c r="F502" s="7">
        <f t="shared" si="28"/>
        <v>-7.0000000000000007E-2</v>
      </c>
      <c r="G502" s="7" t="s">
        <v>1679</v>
      </c>
    </row>
    <row r="503" spans="1:7">
      <c r="A503" s="7" t="s">
        <v>177</v>
      </c>
      <c r="B503" s="7" t="s">
        <v>178</v>
      </c>
      <c r="C503" s="7" t="s">
        <v>177</v>
      </c>
      <c r="D503" s="7" t="s">
        <v>1680</v>
      </c>
      <c r="E503" s="7" t="s">
        <v>1681</v>
      </c>
      <c r="F503" s="7">
        <f t="shared" si="28"/>
        <v>-7.0000000000000007E-2</v>
      </c>
      <c r="G503" s="7" t="s">
        <v>1682</v>
      </c>
    </row>
    <row r="504" spans="1:7">
      <c r="A504" s="7" t="s">
        <v>177</v>
      </c>
      <c r="B504" s="7" t="s">
        <v>178</v>
      </c>
      <c r="C504" s="7" t="s">
        <v>177</v>
      </c>
      <c r="D504" s="7" t="s">
        <v>1683</v>
      </c>
      <c r="E504" s="7" t="s">
        <v>1684</v>
      </c>
      <c r="F504" s="7">
        <f t="shared" si="28"/>
        <v>-7.0000000000000007E-2</v>
      </c>
      <c r="G504" s="7" t="s">
        <v>1685</v>
      </c>
    </row>
    <row r="505" spans="1:7">
      <c r="A505" s="7" t="s">
        <v>177</v>
      </c>
      <c r="B505" s="7" t="s">
        <v>178</v>
      </c>
      <c r="C505" s="7" t="s">
        <v>177</v>
      </c>
      <c r="D505" s="7" t="s">
        <v>1686</v>
      </c>
      <c r="E505" s="7" t="s">
        <v>1687</v>
      </c>
      <c r="F505" s="7">
        <f t="shared" si="28"/>
        <v>-7.0000000000000007E-2</v>
      </c>
      <c r="G505" s="7" t="s">
        <v>1688</v>
      </c>
    </row>
    <row r="506" spans="1:7">
      <c r="A506" s="7" t="s">
        <v>177</v>
      </c>
      <c r="B506" s="7" t="s">
        <v>178</v>
      </c>
      <c r="C506" s="7" t="s">
        <v>177</v>
      </c>
      <c r="D506" s="7" t="s">
        <v>1689</v>
      </c>
      <c r="E506" s="7" t="s">
        <v>1690</v>
      </c>
      <c r="F506" s="7">
        <f t="shared" si="28"/>
        <v>-7.0000000000000007E-2</v>
      </c>
      <c r="G506" s="7" t="s">
        <v>1691</v>
      </c>
    </row>
    <row r="507" spans="1:7">
      <c r="A507" s="7" t="s">
        <v>177</v>
      </c>
      <c r="B507" s="7" t="s">
        <v>178</v>
      </c>
      <c r="C507" s="7" t="s">
        <v>177</v>
      </c>
      <c r="D507" s="7" t="s">
        <v>1692</v>
      </c>
      <c r="E507" s="7" t="s">
        <v>1693</v>
      </c>
      <c r="F507" s="7">
        <f t="shared" si="28"/>
        <v>-7.0000000000000007E-2</v>
      </c>
      <c r="G507" s="7" t="s">
        <v>1694</v>
      </c>
    </row>
    <row r="508" spans="1:7">
      <c r="A508" s="7" t="s">
        <v>177</v>
      </c>
      <c r="B508" s="7" t="s">
        <v>178</v>
      </c>
      <c r="C508" s="7" t="s">
        <v>177</v>
      </c>
      <c r="D508" s="7" t="s">
        <v>1695</v>
      </c>
      <c r="E508" s="7" t="s">
        <v>1696</v>
      </c>
      <c r="F508" s="7">
        <f t="shared" si="28"/>
        <v>-7.0000000000000007E-2</v>
      </c>
      <c r="G508" s="7" t="s">
        <v>1697</v>
      </c>
    </row>
    <row r="509" spans="1:7">
      <c r="A509" s="7" t="s">
        <v>177</v>
      </c>
      <c r="B509" s="7" t="s">
        <v>178</v>
      </c>
      <c r="C509" s="7" t="s">
        <v>177</v>
      </c>
      <c r="D509" s="7" t="s">
        <v>1698</v>
      </c>
      <c r="E509" s="7" t="s">
        <v>1699</v>
      </c>
      <c r="F509" s="7">
        <f t="shared" si="28"/>
        <v>-7.0000000000000007E-2</v>
      </c>
      <c r="G509" s="7" t="s">
        <v>1700</v>
      </c>
    </row>
    <row r="510" spans="1:7">
      <c r="A510" s="7" t="s">
        <v>177</v>
      </c>
      <c r="B510" s="7" t="s">
        <v>178</v>
      </c>
      <c r="C510" s="7" t="s">
        <v>177</v>
      </c>
      <c r="D510" s="7" t="s">
        <v>1701</v>
      </c>
      <c r="E510" s="7" t="s">
        <v>1702</v>
      </c>
      <c r="F510" s="7">
        <f t="shared" si="28"/>
        <v>-7.0000000000000007E-2</v>
      </c>
      <c r="G510" s="7" t="s">
        <v>1703</v>
      </c>
    </row>
    <row r="511" spans="1:7">
      <c r="A511" s="7" t="s">
        <v>177</v>
      </c>
      <c r="B511" s="7" t="s">
        <v>178</v>
      </c>
      <c r="C511" s="7" t="s">
        <v>177</v>
      </c>
      <c r="D511" s="7" t="s">
        <v>1704</v>
      </c>
      <c r="E511" s="7" t="s">
        <v>1705</v>
      </c>
      <c r="F511" s="7">
        <f t="shared" si="28"/>
        <v>-7.0000000000000007E-2</v>
      </c>
      <c r="G511" s="7" t="s">
        <v>1706</v>
      </c>
    </row>
    <row r="512" spans="1:7">
      <c r="A512" s="7" t="s">
        <v>177</v>
      </c>
      <c r="B512" s="7" t="s">
        <v>178</v>
      </c>
      <c r="C512" s="7" t="s">
        <v>177</v>
      </c>
      <c r="D512" s="7" t="s">
        <v>1707</v>
      </c>
      <c r="E512" s="7" t="s">
        <v>1708</v>
      </c>
      <c r="F512" s="7">
        <f t="shared" si="28"/>
        <v>-7.0000000000000007E-2</v>
      </c>
      <c r="G512" s="7" t="s">
        <v>1709</v>
      </c>
    </row>
    <row r="513" spans="1:7">
      <c r="A513" s="7" t="s">
        <v>177</v>
      </c>
      <c r="B513" s="7" t="s">
        <v>178</v>
      </c>
      <c r="C513" s="7" t="s">
        <v>177</v>
      </c>
      <c r="D513" s="7" t="s">
        <v>1710</v>
      </c>
      <c r="E513" s="7" t="s">
        <v>1711</v>
      </c>
      <c r="F513" s="7">
        <f t="shared" si="28"/>
        <v>-7.0000000000000007E-2</v>
      </c>
      <c r="G513" s="7" t="s">
        <v>1712</v>
      </c>
    </row>
    <row r="514" spans="1:7">
      <c r="A514" s="7" t="s">
        <v>177</v>
      </c>
      <c r="B514" s="7" t="s">
        <v>178</v>
      </c>
      <c r="C514" s="7" t="s">
        <v>177</v>
      </c>
      <c r="D514" s="7" t="s">
        <v>1713</v>
      </c>
      <c r="E514" s="7" t="s">
        <v>1714</v>
      </c>
      <c r="F514" s="7">
        <f t="shared" si="28"/>
        <v>-7.0000000000000007E-2</v>
      </c>
      <c r="G514" s="7" t="s">
        <v>1715</v>
      </c>
    </row>
    <row r="515" spans="1:7">
      <c r="A515" s="7" t="s">
        <v>177</v>
      </c>
      <c r="B515" s="7" t="s">
        <v>178</v>
      </c>
      <c r="C515" s="7" t="s">
        <v>177</v>
      </c>
      <c r="D515" s="7" t="s">
        <v>1716</v>
      </c>
      <c r="E515" s="7" t="s">
        <v>1717</v>
      </c>
      <c r="F515" s="7">
        <f t="shared" si="28"/>
        <v>-7.0000000000000007E-2</v>
      </c>
      <c r="G515" s="7" t="s">
        <v>1718</v>
      </c>
    </row>
    <row r="516" spans="1:7">
      <c r="A516" s="7" t="s">
        <v>177</v>
      </c>
      <c r="B516" s="7" t="s">
        <v>178</v>
      </c>
      <c r="C516" s="7" t="s">
        <v>177</v>
      </c>
      <c r="D516" s="7" t="s">
        <v>1719</v>
      </c>
      <c r="E516" s="7" t="s">
        <v>1720</v>
      </c>
      <c r="F516" s="7">
        <f t="shared" si="28"/>
        <v>-7.0000000000000007E-2</v>
      </c>
      <c r="G516" s="7" t="s">
        <v>1721</v>
      </c>
    </row>
    <row r="517" spans="1:7">
      <c r="A517" s="7" t="s">
        <v>177</v>
      </c>
      <c r="B517" s="7" t="s">
        <v>178</v>
      </c>
      <c r="C517" s="7" t="s">
        <v>177</v>
      </c>
      <c r="D517" s="7" t="s">
        <v>1722</v>
      </c>
      <c r="E517" s="7" t="s">
        <v>1723</v>
      </c>
      <c r="F517" s="7">
        <f t="shared" si="28"/>
        <v>-7.0000000000000007E-2</v>
      </c>
      <c r="G517" s="7" t="s">
        <v>1724</v>
      </c>
    </row>
    <row r="518" spans="1:7">
      <c r="A518" s="7" t="s">
        <v>177</v>
      </c>
      <c r="B518" s="7" t="s">
        <v>178</v>
      </c>
      <c r="C518" s="7" t="s">
        <v>177</v>
      </c>
      <c r="D518" s="7" t="s">
        <v>1725</v>
      </c>
      <c r="E518" s="7" t="s">
        <v>1726</v>
      </c>
      <c r="F518" s="7">
        <f t="shared" ref="F518:F527" si="29">-0.06</f>
        <v>-0.06</v>
      </c>
      <c r="G518" s="7" t="s">
        <v>1727</v>
      </c>
    </row>
    <row r="519" spans="1:7">
      <c r="A519" s="7" t="s">
        <v>177</v>
      </c>
      <c r="B519" s="7" t="s">
        <v>178</v>
      </c>
      <c r="C519" s="7" t="s">
        <v>177</v>
      </c>
      <c r="D519" s="7" t="s">
        <v>1728</v>
      </c>
      <c r="E519" s="7" t="s">
        <v>1729</v>
      </c>
      <c r="F519" s="7">
        <f t="shared" si="29"/>
        <v>-0.06</v>
      </c>
      <c r="G519" s="7" t="s">
        <v>1730</v>
      </c>
    </row>
    <row r="520" spans="1:7">
      <c r="A520" s="7" t="s">
        <v>177</v>
      </c>
      <c r="B520" s="7" t="s">
        <v>178</v>
      </c>
      <c r="C520" s="7" t="s">
        <v>177</v>
      </c>
      <c r="D520" s="7" t="s">
        <v>1731</v>
      </c>
      <c r="E520" s="7" t="s">
        <v>1732</v>
      </c>
      <c r="F520" s="7">
        <f t="shared" si="29"/>
        <v>-0.06</v>
      </c>
      <c r="G520" s="7" t="s">
        <v>1733</v>
      </c>
    </row>
    <row r="521" spans="1:7">
      <c r="A521" s="7" t="s">
        <v>177</v>
      </c>
      <c r="B521" s="7" t="s">
        <v>178</v>
      </c>
      <c r="C521" s="7" t="s">
        <v>177</v>
      </c>
      <c r="D521" s="7" t="s">
        <v>1734</v>
      </c>
      <c r="E521" s="7" t="s">
        <v>1735</v>
      </c>
      <c r="F521" s="7">
        <f t="shared" si="29"/>
        <v>-0.06</v>
      </c>
      <c r="G521" s="7" t="s">
        <v>1736</v>
      </c>
    </row>
    <row r="522" spans="1:7">
      <c r="A522" s="7" t="s">
        <v>177</v>
      </c>
      <c r="B522" s="7" t="s">
        <v>178</v>
      </c>
      <c r="C522" s="7" t="s">
        <v>177</v>
      </c>
      <c r="D522" s="7" t="s">
        <v>1737</v>
      </c>
      <c r="E522" s="7" t="s">
        <v>1738</v>
      </c>
      <c r="F522" s="7">
        <f t="shared" si="29"/>
        <v>-0.06</v>
      </c>
      <c r="G522" s="7" t="s">
        <v>1739</v>
      </c>
    </row>
    <row r="523" spans="1:7">
      <c r="A523" s="7" t="s">
        <v>177</v>
      </c>
      <c r="B523" s="7" t="s">
        <v>178</v>
      </c>
      <c r="C523" s="7" t="s">
        <v>177</v>
      </c>
      <c r="D523" s="7" t="s">
        <v>1740</v>
      </c>
      <c r="E523" s="7" t="s">
        <v>1741</v>
      </c>
      <c r="F523" s="7">
        <f t="shared" si="29"/>
        <v>-0.06</v>
      </c>
      <c r="G523" s="7" t="s">
        <v>1742</v>
      </c>
    </row>
    <row r="524" spans="1:7">
      <c r="A524" s="7" t="s">
        <v>177</v>
      </c>
      <c r="B524" s="7" t="s">
        <v>178</v>
      </c>
      <c r="C524" s="7" t="s">
        <v>177</v>
      </c>
      <c r="D524" s="7" t="s">
        <v>1743</v>
      </c>
      <c r="E524" s="7" t="s">
        <v>1744</v>
      </c>
      <c r="F524" s="7">
        <f t="shared" si="29"/>
        <v>-0.06</v>
      </c>
      <c r="G524" s="7" t="s">
        <v>1745</v>
      </c>
    </row>
    <row r="525" spans="1:7">
      <c r="A525" s="7" t="s">
        <v>177</v>
      </c>
      <c r="B525" s="7" t="s">
        <v>178</v>
      </c>
      <c r="C525" s="7" t="s">
        <v>177</v>
      </c>
      <c r="D525" s="7" t="s">
        <v>1746</v>
      </c>
      <c r="E525" s="7" t="s">
        <v>1747</v>
      </c>
      <c r="F525" s="7">
        <f t="shared" si="29"/>
        <v>-0.06</v>
      </c>
      <c r="G525" s="7" t="s">
        <v>1748</v>
      </c>
    </row>
    <row r="526" spans="1:7">
      <c r="A526" s="7" t="s">
        <v>177</v>
      </c>
      <c r="B526" s="7" t="s">
        <v>178</v>
      </c>
      <c r="C526" s="7" t="s">
        <v>177</v>
      </c>
      <c r="D526" s="7" t="s">
        <v>1749</v>
      </c>
      <c r="E526" s="7" t="s">
        <v>1750</v>
      </c>
      <c r="F526" s="7">
        <f t="shared" si="29"/>
        <v>-0.06</v>
      </c>
      <c r="G526" s="7" t="s">
        <v>1751</v>
      </c>
    </row>
    <row r="527" spans="1:7">
      <c r="A527" s="7" t="s">
        <v>177</v>
      </c>
      <c r="B527" s="7" t="s">
        <v>178</v>
      </c>
      <c r="C527" s="7" t="s">
        <v>177</v>
      </c>
      <c r="D527" s="7" t="s">
        <v>1752</v>
      </c>
      <c r="E527" s="7" t="s">
        <v>1752</v>
      </c>
      <c r="F527" s="7">
        <f t="shared" si="29"/>
        <v>-0.06</v>
      </c>
      <c r="G527" s="7" t="s">
        <v>1753</v>
      </c>
    </row>
    <row r="528" spans="1:7">
      <c r="A528" s="7" t="s">
        <v>177</v>
      </c>
      <c r="B528" s="7" t="s">
        <v>178</v>
      </c>
      <c r="C528" s="7" t="s">
        <v>177</v>
      </c>
      <c r="D528" s="7" t="s">
        <v>1754</v>
      </c>
      <c r="E528" s="7" t="s">
        <v>1755</v>
      </c>
      <c r="F528" s="7" t="s">
        <v>1756</v>
      </c>
      <c r="G528" s="7" t="s">
        <v>1757</v>
      </c>
    </row>
    <row r="529" spans="1:7">
      <c r="A529" s="7" t="s">
        <v>177</v>
      </c>
      <c r="B529" s="7" t="s">
        <v>178</v>
      </c>
      <c r="C529" s="7" t="s">
        <v>177</v>
      </c>
      <c r="D529" s="7" t="s">
        <v>1758</v>
      </c>
      <c r="E529" s="7" t="s">
        <v>1759</v>
      </c>
      <c r="F529" s="7" t="s">
        <v>1756</v>
      </c>
      <c r="G529" s="7" t="s">
        <v>1760</v>
      </c>
    </row>
    <row r="530" spans="1:7">
      <c r="A530" s="7" t="s">
        <v>177</v>
      </c>
      <c r="B530" s="7" t="s">
        <v>178</v>
      </c>
      <c r="C530" s="7" t="s">
        <v>177</v>
      </c>
      <c r="D530" s="7" t="s">
        <v>1761</v>
      </c>
      <c r="E530" s="7" t="s">
        <v>1762</v>
      </c>
      <c r="F530" s="7" t="s">
        <v>1756</v>
      </c>
      <c r="G530" s="7" t="s">
        <v>1763</v>
      </c>
    </row>
    <row r="531" spans="1:7">
      <c r="A531" s="7" t="s">
        <v>177</v>
      </c>
      <c r="B531" s="7" t="s">
        <v>178</v>
      </c>
      <c r="C531" s="7" t="s">
        <v>177</v>
      </c>
      <c r="D531" s="7" t="s">
        <v>1764</v>
      </c>
      <c r="E531" s="7" t="s">
        <v>1765</v>
      </c>
      <c r="F531" s="7" t="s">
        <v>1756</v>
      </c>
      <c r="G531" s="7" t="s">
        <v>1766</v>
      </c>
    </row>
    <row r="532" spans="1:7">
      <c r="A532" s="7" t="s">
        <v>177</v>
      </c>
      <c r="B532" s="7" t="s">
        <v>178</v>
      </c>
      <c r="C532" s="7" t="s">
        <v>177</v>
      </c>
      <c r="D532" s="7" t="s">
        <v>1767</v>
      </c>
      <c r="E532" s="7" t="s">
        <v>1768</v>
      </c>
      <c r="F532" s="7" t="s">
        <v>1756</v>
      </c>
      <c r="G532" s="7" t="s">
        <v>1769</v>
      </c>
    </row>
    <row r="533" spans="1:7">
      <c r="A533" s="7" t="s">
        <v>177</v>
      </c>
      <c r="B533" s="7" t="s">
        <v>178</v>
      </c>
      <c r="C533" s="7" t="s">
        <v>177</v>
      </c>
      <c r="D533" s="7" t="s">
        <v>1770</v>
      </c>
      <c r="E533" s="7" t="s">
        <v>1771</v>
      </c>
      <c r="F533" s="7" t="s">
        <v>1756</v>
      </c>
      <c r="G533" s="7" t="s">
        <v>1772</v>
      </c>
    </row>
    <row r="534" spans="1:7">
      <c r="A534" s="7" t="s">
        <v>177</v>
      </c>
      <c r="B534" s="7" t="s">
        <v>178</v>
      </c>
      <c r="C534" s="7" t="s">
        <v>177</v>
      </c>
      <c r="D534" s="7" t="s">
        <v>1773</v>
      </c>
      <c r="E534" s="7" t="s">
        <v>1774</v>
      </c>
      <c r="F534" s="7">
        <f t="shared" ref="F534:F547" si="30">-0.06</f>
        <v>-0.06</v>
      </c>
      <c r="G534" s="7" t="s">
        <v>1775</v>
      </c>
    </row>
    <row r="535" spans="1:7">
      <c r="A535" s="7" t="s">
        <v>177</v>
      </c>
      <c r="B535" s="7" t="s">
        <v>178</v>
      </c>
      <c r="C535" s="7" t="s">
        <v>177</v>
      </c>
      <c r="D535" s="7" t="s">
        <v>1776</v>
      </c>
      <c r="E535" s="7" t="s">
        <v>1777</v>
      </c>
      <c r="F535" s="7">
        <f t="shared" si="30"/>
        <v>-0.06</v>
      </c>
      <c r="G535" s="7" t="s">
        <v>1778</v>
      </c>
    </row>
    <row r="536" spans="1:7">
      <c r="A536" s="7" t="s">
        <v>177</v>
      </c>
      <c r="B536" s="7" t="s">
        <v>178</v>
      </c>
      <c r="C536" s="7" t="s">
        <v>177</v>
      </c>
      <c r="D536" s="7" t="s">
        <v>1779</v>
      </c>
      <c r="E536" s="7" t="s">
        <v>1780</v>
      </c>
      <c r="F536" s="7">
        <f t="shared" si="30"/>
        <v>-0.06</v>
      </c>
      <c r="G536" s="7" t="s">
        <v>1781</v>
      </c>
    </row>
    <row r="537" spans="1:7">
      <c r="A537" s="7" t="s">
        <v>177</v>
      </c>
      <c r="B537" s="7" t="s">
        <v>178</v>
      </c>
      <c r="C537" s="7" t="s">
        <v>177</v>
      </c>
      <c r="D537" s="7" t="s">
        <v>1782</v>
      </c>
      <c r="E537" s="7" t="s">
        <v>1783</v>
      </c>
      <c r="F537" s="7">
        <f t="shared" si="30"/>
        <v>-0.06</v>
      </c>
      <c r="G537" s="7" t="s">
        <v>1784</v>
      </c>
    </row>
    <row r="538" spans="1:7">
      <c r="A538" s="7" t="s">
        <v>177</v>
      </c>
      <c r="B538" s="7" t="s">
        <v>178</v>
      </c>
      <c r="C538" s="7" t="s">
        <v>177</v>
      </c>
      <c r="D538" s="7" t="s">
        <v>1785</v>
      </c>
      <c r="E538" s="7" t="s">
        <v>1786</v>
      </c>
      <c r="F538" s="7">
        <f t="shared" si="30"/>
        <v>-0.06</v>
      </c>
      <c r="G538" s="7" t="s">
        <v>1787</v>
      </c>
    </row>
    <row r="539" spans="1:7">
      <c r="A539" s="7" t="s">
        <v>177</v>
      </c>
      <c r="B539" s="7" t="s">
        <v>178</v>
      </c>
      <c r="C539" s="7" t="s">
        <v>177</v>
      </c>
      <c r="D539" s="7" t="s">
        <v>1788</v>
      </c>
      <c r="E539" s="7" t="s">
        <v>1789</v>
      </c>
      <c r="F539" s="7">
        <f t="shared" si="30"/>
        <v>-0.06</v>
      </c>
      <c r="G539" s="7" t="s">
        <v>1790</v>
      </c>
    </row>
    <row r="540" spans="1:7">
      <c r="A540" s="7" t="s">
        <v>177</v>
      </c>
      <c r="B540" s="7" t="s">
        <v>178</v>
      </c>
      <c r="C540" s="7" t="s">
        <v>177</v>
      </c>
      <c r="D540" s="7" t="s">
        <v>1791</v>
      </c>
      <c r="E540" s="7" t="s">
        <v>1792</v>
      </c>
      <c r="F540" s="7">
        <f t="shared" si="30"/>
        <v>-0.06</v>
      </c>
      <c r="G540" s="7" t="s">
        <v>1793</v>
      </c>
    </row>
    <row r="541" spans="1:7">
      <c r="A541" s="7" t="s">
        <v>177</v>
      </c>
      <c r="B541" s="7" t="s">
        <v>178</v>
      </c>
      <c r="C541" s="7" t="s">
        <v>177</v>
      </c>
      <c r="D541" s="7" t="s">
        <v>1794</v>
      </c>
      <c r="E541" s="7" t="s">
        <v>1795</v>
      </c>
      <c r="F541" s="7">
        <f t="shared" si="30"/>
        <v>-0.06</v>
      </c>
      <c r="G541" s="7" t="s">
        <v>1796</v>
      </c>
    </row>
    <row r="542" spans="1:7">
      <c r="A542" s="7" t="s">
        <v>177</v>
      </c>
      <c r="B542" s="7" t="s">
        <v>178</v>
      </c>
      <c r="C542" s="7" t="s">
        <v>177</v>
      </c>
      <c r="D542" s="7" t="s">
        <v>1797</v>
      </c>
      <c r="E542" s="7" t="s">
        <v>1798</v>
      </c>
      <c r="F542" s="7">
        <f t="shared" si="30"/>
        <v>-0.06</v>
      </c>
      <c r="G542" s="7" t="s">
        <v>1799</v>
      </c>
    </row>
    <row r="543" spans="1:7">
      <c r="A543" s="7" t="s">
        <v>177</v>
      </c>
      <c r="B543" s="7" t="s">
        <v>178</v>
      </c>
      <c r="C543" s="7" t="s">
        <v>177</v>
      </c>
      <c r="D543" s="7" t="s">
        <v>1800</v>
      </c>
      <c r="E543" s="7" t="s">
        <v>1801</v>
      </c>
      <c r="F543" s="7">
        <f t="shared" si="30"/>
        <v>-0.06</v>
      </c>
      <c r="G543" s="7" t="s">
        <v>1802</v>
      </c>
    </row>
    <row r="544" spans="1:7">
      <c r="A544" s="7" t="s">
        <v>177</v>
      </c>
      <c r="B544" s="7" t="s">
        <v>178</v>
      </c>
      <c r="C544" s="7" t="s">
        <v>177</v>
      </c>
      <c r="D544" s="7" t="s">
        <v>1803</v>
      </c>
      <c r="E544" s="7" t="s">
        <v>1804</v>
      </c>
      <c r="F544" s="7">
        <f t="shared" si="30"/>
        <v>-0.06</v>
      </c>
      <c r="G544" s="7" t="s">
        <v>1805</v>
      </c>
    </row>
    <row r="545" spans="1:7">
      <c r="A545" s="7" t="s">
        <v>177</v>
      </c>
      <c r="B545" s="7" t="s">
        <v>178</v>
      </c>
      <c r="C545" s="7" t="s">
        <v>177</v>
      </c>
      <c r="D545" s="7" t="s">
        <v>1806</v>
      </c>
      <c r="E545" s="7" t="s">
        <v>1807</v>
      </c>
      <c r="F545" s="7">
        <f t="shared" si="30"/>
        <v>-0.06</v>
      </c>
      <c r="G545" s="7" t="s">
        <v>1808</v>
      </c>
    </row>
    <row r="546" spans="1:7">
      <c r="A546" s="7" t="s">
        <v>177</v>
      </c>
      <c r="B546" s="7" t="s">
        <v>178</v>
      </c>
      <c r="C546" s="7" t="s">
        <v>177</v>
      </c>
      <c r="D546" s="7" t="s">
        <v>1809</v>
      </c>
      <c r="E546" s="7" t="s">
        <v>1810</v>
      </c>
      <c r="F546" s="7">
        <f t="shared" si="30"/>
        <v>-0.06</v>
      </c>
      <c r="G546" s="7" t="s">
        <v>1811</v>
      </c>
    </row>
    <row r="547" spans="1:7">
      <c r="A547" s="7" t="s">
        <v>177</v>
      </c>
      <c r="B547" s="7" t="s">
        <v>178</v>
      </c>
      <c r="C547" s="7" t="s">
        <v>177</v>
      </c>
      <c r="D547" s="7" t="s">
        <v>1812</v>
      </c>
      <c r="E547" s="7" t="s">
        <v>1813</v>
      </c>
      <c r="F547" s="7">
        <f t="shared" si="30"/>
        <v>-0.06</v>
      </c>
      <c r="G547" s="7" t="s">
        <v>1814</v>
      </c>
    </row>
    <row r="548" spans="1:7">
      <c r="A548" s="7" t="s">
        <v>177</v>
      </c>
      <c r="B548" s="7" t="s">
        <v>178</v>
      </c>
      <c r="C548" s="7" t="s">
        <v>177</v>
      </c>
      <c r="D548" s="7" t="s">
        <v>1815</v>
      </c>
      <c r="E548" s="7" t="s">
        <v>1816</v>
      </c>
      <c r="F548" s="7">
        <f>-0.05</f>
        <v>-0.05</v>
      </c>
      <c r="G548" s="7" t="s">
        <v>1817</v>
      </c>
    </row>
    <row r="549" spans="1:7">
      <c r="A549" s="7" t="s">
        <v>177</v>
      </c>
      <c r="B549" s="7" t="s">
        <v>178</v>
      </c>
      <c r="C549" s="7" t="s">
        <v>177</v>
      </c>
      <c r="D549" s="7" t="s">
        <v>1818</v>
      </c>
      <c r="E549" s="7" t="s">
        <v>1819</v>
      </c>
      <c r="F549" s="7" t="s">
        <v>247</v>
      </c>
      <c r="G549" s="7" t="s">
        <v>1820</v>
      </c>
    </row>
    <row r="550" spans="1:7">
      <c r="A550" s="7" t="s">
        <v>177</v>
      </c>
      <c r="B550" s="7" t="s">
        <v>178</v>
      </c>
      <c r="C550" s="7" t="s">
        <v>177</v>
      </c>
      <c r="D550" s="7" t="s">
        <v>1821</v>
      </c>
      <c r="E550" s="7" t="s">
        <v>1822</v>
      </c>
      <c r="F550" s="7">
        <f t="shared" ref="F550:F557" si="31">-0.05</f>
        <v>-0.05</v>
      </c>
      <c r="G550" s="7" t="s">
        <v>1823</v>
      </c>
    </row>
    <row r="551" spans="1:7">
      <c r="A551" s="7" t="s">
        <v>177</v>
      </c>
      <c r="B551" s="7" t="s">
        <v>178</v>
      </c>
      <c r="C551" s="7" t="s">
        <v>177</v>
      </c>
      <c r="D551" s="7" t="s">
        <v>1824</v>
      </c>
      <c r="E551" s="7" t="s">
        <v>1825</v>
      </c>
      <c r="F551" s="7">
        <f t="shared" si="31"/>
        <v>-0.05</v>
      </c>
      <c r="G551" s="7" t="s">
        <v>1826</v>
      </c>
    </row>
    <row r="552" spans="1:7">
      <c r="A552" s="7" t="s">
        <v>177</v>
      </c>
      <c r="B552" s="7" t="s">
        <v>178</v>
      </c>
      <c r="C552" s="7" t="s">
        <v>177</v>
      </c>
      <c r="D552" s="7" t="s">
        <v>1827</v>
      </c>
      <c r="E552" s="7" t="s">
        <v>1828</v>
      </c>
      <c r="F552" s="7">
        <f t="shared" si="31"/>
        <v>-0.05</v>
      </c>
      <c r="G552" s="7" t="s">
        <v>1829</v>
      </c>
    </row>
    <row r="553" spans="1:7">
      <c r="A553" s="7" t="s">
        <v>177</v>
      </c>
      <c r="B553" s="7" t="s">
        <v>178</v>
      </c>
      <c r="C553" s="7" t="s">
        <v>177</v>
      </c>
      <c r="D553" s="7" t="s">
        <v>1830</v>
      </c>
      <c r="E553" s="7" t="s">
        <v>1831</v>
      </c>
      <c r="F553" s="7">
        <f t="shared" si="31"/>
        <v>-0.05</v>
      </c>
      <c r="G553" s="7" t="s">
        <v>1832</v>
      </c>
    </row>
    <row r="554" spans="1:7">
      <c r="A554" s="7" t="s">
        <v>177</v>
      </c>
      <c r="B554" s="7" t="s">
        <v>178</v>
      </c>
      <c r="C554" s="7" t="s">
        <v>177</v>
      </c>
      <c r="D554" s="7" t="s">
        <v>1833</v>
      </c>
      <c r="E554" s="7" t="s">
        <v>1834</v>
      </c>
      <c r="F554" s="7">
        <f t="shared" si="31"/>
        <v>-0.05</v>
      </c>
      <c r="G554" s="7" t="s">
        <v>1835</v>
      </c>
    </row>
    <row r="555" spans="1:7">
      <c r="A555" s="7" t="s">
        <v>177</v>
      </c>
      <c r="B555" s="7" t="s">
        <v>178</v>
      </c>
      <c r="C555" s="7" t="s">
        <v>177</v>
      </c>
      <c r="D555" s="7" t="s">
        <v>1836</v>
      </c>
      <c r="E555" s="7" t="s">
        <v>1837</v>
      </c>
      <c r="F555" s="7">
        <f t="shared" si="31"/>
        <v>-0.05</v>
      </c>
      <c r="G555" s="7" t="s">
        <v>1838</v>
      </c>
    </row>
    <row r="556" spans="1:7">
      <c r="A556" s="7" t="s">
        <v>177</v>
      </c>
      <c r="B556" s="7" t="s">
        <v>178</v>
      </c>
      <c r="C556" s="7" t="s">
        <v>177</v>
      </c>
      <c r="D556" s="7" t="s">
        <v>1839</v>
      </c>
      <c r="E556" s="7" t="s">
        <v>1840</v>
      </c>
      <c r="F556" s="7">
        <f t="shared" si="31"/>
        <v>-0.05</v>
      </c>
      <c r="G556" s="7" t="s">
        <v>1841</v>
      </c>
    </row>
    <row r="557" spans="1:7">
      <c r="A557" s="7" t="s">
        <v>177</v>
      </c>
      <c r="B557" s="7" t="s">
        <v>178</v>
      </c>
      <c r="C557" s="7" t="s">
        <v>177</v>
      </c>
      <c r="D557" s="7" t="s">
        <v>1842</v>
      </c>
      <c r="E557" s="7" t="s">
        <v>1843</v>
      </c>
      <c r="F557" s="7">
        <f t="shared" si="31"/>
        <v>-0.05</v>
      </c>
      <c r="G557" s="7" t="s">
        <v>1844</v>
      </c>
    </row>
    <row r="558" spans="1:7">
      <c r="A558" s="7" t="s">
        <v>177</v>
      </c>
      <c r="B558" s="7" t="s">
        <v>178</v>
      </c>
      <c r="C558" s="7" t="s">
        <v>177</v>
      </c>
      <c r="D558" s="7" t="s">
        <v>1845</v>
      </c>
      <c r="E558" s="7" t="s">
        <v>1846</v>
      </c>
      <c r="F558" s="7">
        <f t="shared" ref="F558:F566" si="32">-0.04</f>
        <v>-0.04</v>
      </c>
      <c r="G558" s="7" t="s">
        <v>1847</v>
      </c>
    </row>
    <row r="559" spans="1:7">
      <c r="A559" s="7" t="s">
        <v>177</v>
      </c>
      <c r="B559" s="7" t="s">
        <v>178</v>
      </c>
      <c r="C559" s="7" t="s">
        <v>177</v>
      </c>
      <c r="D559" s="7" t="s">
        <v>1848</v>
      </c>
      <c r="E559" s="7" t="s">
        <v>1849</v>
      </c>
      <c r="F559" s="7">
        <f t="shared" si="32"/>
        <v>-0.04</v>
      </c>
      <c r="G559" s="7" t="s">
        <v>1850</v>
      </c>
    </row>
    <row r="560" spans="1:7">
      <c r="A560" s="7" t="s">
        <v>177</v>
      </c>
      <c r="B560" s="7" t="s">
        <v>178</v>
      </c>
      <c r="C560" s="7" t="s">
        <v>177</v>
      </c>
      <c r="D560" s="7" t="s">
        <v>1851</v>
      </c>
      <c r="E560" s="7" t="s">
        <v>1852</v>
      </c>
      <c r="F560" s="7">
        <f t="shared" si="32"/>
        <v>-0.04</v>
      </c>
      <c r="G560" s="7" t="s">
        <v>1853</v>
      </c>
    </row>
    <row r="561" spans="1:7">
      <c r="A561" s="7" t="s">
        <v>177</v>
      </c>
      <c r="B561" s="7" t="s">
        <v>178</v>
      </c>
      <c r="C561" s="7" t="s">
        <v>177</v>
      </c>
      <c r="D561" s="7" t="s">
        <v>1854</v>
      </c>
      <c r="E561" s="7" t="s">
        <v>1855</v>
      </c>
      <c r="F561" s="7">
        <f t="shared" si="32"/>
        <v>-0.04</v>
      </c>
      <c r="G561" s="7" t="s">
        <v>1856</v>
      </c>
    </row>
    <row r="562" spans="1:7">
      <c r="A562" s="7" t="s">
        <v>177</v>
      </c>
      <c r="B562" s="7" t="s">
        <v>178</v>
      </c>
      <c r="C562" s="7" t="s">
        <v>177</v>
      </c>
      <c r="D562" s="7" t="s">
        <v>1857</v>
      </c>
      <c r="E562" s="7" t="s">
        <v>1858</v>
      </c>
      <c r="F562" s="7">
        <f t="shared" si="32"/>
        <v>-0.04</v>
      </c>
      <c r="G562" s="7" t="s">
        <v>1859</v>
      </c>
    </row>
    <row r="563" spans="1:7">
      <c r="A563" s="7" t="s">
        <v>177</v>
      </c>
      <c r="B563" s="7" t="s">
        <v>178</v>
      </c>
      <c r="C563" s="7" t="s">
        <v>177</v>
      </c>
      <c r="D563" s="7" t="s">
        <v>1860</v>
      </c>
      <c r="E563" s="7" t="s">
        <v>1861</v>
      </c>
      <c r="F563" s="7">
        <f t="shared" si="32"/>
        <v>-0.04</v>
      </c>
      <c r="G563" s="7" t="s">
        <v>1862</v>
      </c>
    </row>
    <row r="564" spans="1:7">
      <c r="A564" s="7" t="s">
        <v>177</v>
      </c>
      <c r="B564" s="7" t="s">
        <v>178</v>
      </c>
      <c r="C564" s="7" t="s">
        <v>177</v>
      </c>
      <c r="D564" s="7" t="s">
        <v>1863</v>
      </c>
      <c r="E564" s="7" t="s">
        <v>1864</v>
      </c>
      <c r="F564" s="7">
        <f t="shared" si="32"/>
        <v>-0.04</v>
      </c>
      <c r="G564" s="7" t="s">
        <v>1865</v>
      </c>
    </row>
    <row r="565" spans="1:7">
      <c r="A565" s="7" t="s">
        <v>177</v>
      </c>
      <c r="B565" s="7" t="s">
        <v>178</v>
      </c>
      <c r="C565" s="7" t="s">
        <v>177</v>
      </c>
      <c r="D565" s="7" t="s">
        <v>1866</v>
      </c>
      <c r="E565" s="7" t="s">
        <v>1867</v>
      </c>
      <c r="F565" s="7">
        <f t="shared" si="32"/>
        <v>-0.04</v>
      </c>
      <c r="G565" s="7" t="s">
        <v>1868</v>
      </c>
    </row>
    <row r="566" spans="1:7">
      <c r="A566" s="7" t="s">
        <v>177</v>
      </c>
      <c r="B566" s="7" t="s">
        <v>178</v>
      </c>
      <c r="C566" s="7" t="s">
        <v>177</v>
      </c>
      <c r="D566" s="7" t="s">
        <v>1869</v>
      </c>
      <c r="E566" s="7" t="s">
        <v>1870</v>
      </c>
      <c r="F566" s="7">
        <f t="shared" si="32"/>
        <v>-0.04</v>
      </c>
      <c r="G566" s="7" t="s">
        <v>1871</v>
      </c>
    </row>
    <row r="567" spans="1:7">
      <c r="A567" s="7" t="s">
        <v>177</v>
      </c>
      <c r="B567" s="7" t="s">
        <v>178</v>
      </c>
      <c r="C567" s="7" t="s">
        <v>177</v>
      </c>
      <c r="D567" s="7" t="s">
        <v>1872</v>
      </c>
      <c r="E567" s="7" t="s">
        <v>1873</v>
      </c>
      <c r="F567" s="7" t="s">
        <v>1874</v>
      </c>
      <c r="G567" s="7" t="s">
        <v>1875</v>
      </c>
    </row>
    <row r="568" spans="1:7">
      <c r="A568" s="7" t="s">
        <v>177</v>
      </c>
      <c r="B568" s="7" t="s">
        <v>178</v>
      </c>
      <c r="C568" s="7" t="s">
        <v>177</v>
      </c>
      <c r="D568" s="7" t="s">
        <v>1876</v>
      </c>
      <c r="E568" s="7" t="s">
        <v>1877</v>
      </c>
      <c r="F568" s="7" t="s">
        <v>1874</v>
      </c>
      <c r="G568" s="7" t="s">
        <v>1878</v>
      </c>
    </row>
    <row r="569" spans="1:7">
      <c r="A569" s="7" t="s">
        <v>177</v>
      </c>
      <c r="B569" s="7" t="s">
        <v>178</v>
      </c>
      <c r="C569" s="7" t="s">
        <v>177</v>
      </c>
      <c r="D569" s="7" t="s">
        <v>1879</v>
      </c>
      <c r="E569" s="7" t="s">
        <v>1880</v>
      </c>
      <c r="F569" s="7" t="s">
        <v>1874</v>
      </c>
      <c r="G569" s="7" t="s">
        <v>1881</v>
      </c>
    </row>
    <row r="570" spans="1:7">
      <c r="A570" s="7" t="s">
        <v>177</v>
      </c>
      <c r="B570" s="7" t="s">
        <v>178</v>
      </c>
      <c r="C570" s="7" t="s">
        <v>177</v>
      </c>
      <c r="D570" s="7" t="s">
        <v>1882</v>
      </c>
      <c r="E570" s="7" t="s">
        <v>1883</v>
      </c>
      <c r="F570" s="7" t="s">
        <v>1874</v>
      </c>
      <c r="G570" s="7" t="s">
        <v>1884</v>
      </c>
    </row>
    <row r="571" spans="1:7">
      <c r="A571" s="7" t="s">
        <v>177</v>
      </c>
      <c r="B571" s="7" t="s">
        <v>178</v>
      </c>
      <c r="C571" s="7" t="s">
        <v>177</v>
      </c>
      <c r="D571" s="7" t="s">
        <v>1885</v>
      </c>
      <c r="E571" s="7" t="s">
        <v>1886</v>
      </c>
      <c r="F571" s="7" t="s">
        <v>1874</v>
      </c>
      <c r="G571" s="7" t="s">
        <v>1887</v>
      </c>
    </row>
    <row r="572" spans="1:7">
      <c r="A572" s="7" t="s">
        <v>177</v>
      </c>
      <c r="B572" s="7" t="s">
        <v>178</v>
      </c>
      <c r="C572" s="7" t="s">
        <v>177</v>
      </c>
      <c r="D572" s="7" t="s">
        <v>1888</v>
      </c>
      <c r="E572" s="7" t="s">
        <v>1889</v>
      </c>
      <c r="F572" s="7" t="s">
        <v>1874</v>
      </c>
      <c r="G572" s="7" t="s">
        <v>1890</v>
      </c>
    </row>
    <row r="573" spans="1:7">
      <c r="A573" s="7" t="s">
        <v>177</v>
      </c>
      <c r="B573" s="7" t="s">
        <v>178</v>
      </c>
      <c r="C573" s="7" t="s">
        <v>177</v>
      </c>
      <c r="D573" s="7" t="s">
        <v>1891</v>
      </c>
      <c r="E573" s="7" t="s">
        <v>1892</v>
      </c>
      <c r="F573" s="7" t="s">
        <v>1874</v>
      </c>
      <c r="G573" s="7" t="s">
        <v>1893</v>
      </c>
    </row>
    <row r="574" spans="1:7">
      <c r="A574" s="7" t="s">
        <v>177</v>
      </c>
      <c r="B574" s="7" t="s">
        <v>178</v>
      </c>
      <c r="C574" s="7" t="s">
        <v>177</v>
      </c>
      <c r="D574" s="7" t="s">
        <v>1894</v>
      </c>
      <c r="E574" s="7" t="s">
        <v>1895</v>
      </c>
      <c r="F574" s="7" t="s">
        <v>1874</v>
      </c>
      <c r="G574" s="7" t="s">
        <v>1896</v>
      </c>
    </row>
    <row r="575" spans="1:7">
      <c r="A575" s="7" t="s">
        <v>177</v>
      </c>
      <c r="B575" s="7" t="s">
        <v>178</v>
      </c>
      <c r="C575" s="7" t="s">
        <v>177</v>
      </c>
      <c r="D575" s="7" t="s">
        <v>1897</v>
      </c>
      <c r="E575" s="7" t="s">
        <v>1898</v>
      </c>
      <c r="F575" s="7" t="s">
        <v>1874</v>
      </c>
      <c r="G575" s="7" t="s">
        <v>1899</v>
      </c>
    </row>
    <row r="576" spans="1:7">
      <c r="A576" s="7" t="s">
        <v>177</v>
      </c>
      <c r="B576" s="7" t="s">
        <v>178</v>
      </c>
      <c r="C576" s="7" t="s">
        <v>177</v>
      </c>
      <c r="D576" s="7" t="s">
        <v>1900</v>
      </c>
      <c r="E576" s="7" t="s">
        <v>1901</v>
      </c>
      <c r="F576" s="7" t="s">
        <v>1874</v>
      </c>
      <c r="G576" s="7" t="s">
        <v>1902</v>
      </c>
    </row>
    <row r="577" spans="1:7">
      <c r="A577" s="7" t="s">
        <v>177</v>
      </c>
      <c r="B577" s="7" t="s">
        <v>178</v>
      </c>
      <c r="C577" s="7" t="s">
        <v>177</v>
      </c>
      <c r="D577" s="7" t="s">
        <v>1903</v>
      </c>
      <c r="E577" s="7" t="s">
        <v>1904</v>
      </c>
      <c r="F577" s="7" t="s">
        <v>1874</v>
      </c>
      <c r="G577" s="7" t="s">
        <v>1905</v>
      </c>
    </row>
    <row r="578" spans="1:7">
      <c r="A578" s="7" t="s">
        <v>177</v>
      </c>
      <c r="B578" s="7" t="s">
        <v>178</v>
      </c>
      <c r="C578" s="7" t="s">
        <v>177</v>
      </c>
      <c r="D578" s="7" t="s">
        <v>1906</v>
      </c>
      <c r="E578" s="7" t="s">
        <v>1907</v>
      </c>
      <c r="F578" s="7" t="s">
        <v>1874</v>
      </c>
      <c r="G578" s="7" t="s">
        <v>1908</v>
      </c>
    </row>
    <row r="579" spans="1:7">
      <c r="A579" s="7" t="s">
        <v>177</v>
      </c>
      <c r="B579" s="7" t="s">
        <v>178</v>
      </c>
      <c r="C579" s="7" t="s">
        <v>177</v>
      </c>
      <c r="D579" s="7" t="s">
        <v>1909</v>
      </c>
      <c r="E579" s="7" t="s">
        <v>1910</v>
      </c>
      <c r="F579" s="7" t="s">
        <v>1874</v>
      </c>
      <c r="G579" s="7" t="s">
        <v>1911</v>
      </c>
    </row>
    <row r="580" spans="1:7">
      <c r="A580" s="7" t="s">
        <v>177</v>
      </c>
      <c r="B580" s="7" t="s">
        <v>178</v>
      </c>
      <c r="C580" s="7" t="s">
        <v>177</v>
      </c>
      <c r="D580" s="7" t="s">
        <v>1912</v>
      </c>
      <c r="E580" s="7" t="s">
        <v>1913</v>
      </c>
      <c r="F580" s="7" t="s">
        <v>1874</v>
      </c>
      <c r="G580" s="7" t="s">
        <v>1914</v>
      </c>
    </row>
    <row r="581" spans="1:7">
      <c r="A581" s="7" t="s">
        <v>177</v>
      </c>
      <c r="B581" s="7" t="s">
        <v>178</v>
      </c>
      <c r="C581" s="7" t="s">
        <v>177</v>
      </c>
      <c r="D581" s="7" t="s">
        <v>1915</v>
      </c>
      <c r="E581" s="7" t="s">
        <v>1916</v>
      </c>
      <c r="F581" s="7" t="s">
        <v>1874</v>
      </c>
      <c r="G581" s="7" t="s">
        <v>1917</v>
      </c>
    </row>
    <row r="582" spans="1:7">
      <c r="A582" s="7" t="s">
        <v>177</v>
      </c>
      <c r="B582" s="7" t="s">
        <v>178</v>
      </c>
      <c r="C582" s="7" t="s">
        <v>177</v>
      </c>
      <c r="D582" s="7" t="s">
        <v>1918</v>
      </c>
      <c r="E582" s="7" t="s">
        <v>1919</v>
      </c>
      <c r="F582" s="7" t="s">
        <v>1874</v>
      </c>
      <c r="G582" s="7" t="s">
        <v>1920</v>
      </c>
    </row>
    <row r="583" spans="1:7">
      <c r="A583" s="7" t="s">
        <v>177</v>
      </c>
      <c r="B583" s="7" t="s">
        <v>178</v>
      </c>
      <c r="C583" s="7" t="s">
        <v>177</v>
      </c>
      <c r="D583" s="7" t="s">
        <v>1921</v>
      </c>
      <c r="E583" s="7" t="s">
        <v>1922</v>
      </c>
      <c r="F583" s="7" t="s">
        <v>1874</v>
      </c>
      <c r="G583" s="7" t="s">
        <v>1923</v>
      </c>
    </row>
    <row r="584" spans="1:7">
      <c r="A584" s="7" t="s">
        <v>177</v>
      </c>
      <c r="B584" s="7" t="s">
        <v>178</v>
      </c>
      <c r="C584" s="7" t="s">
        <v>177</v>
      </c>
      <c r="D584" s="7" t="s">
        <v>1924</v>
      </c>
      <c r="E584" s="7" t="s">
        <v>1925</v>
      </c>
      <c r="F584" s="7" t="s">
        <v>1874</v>
      </c>
      <c r="G584" s="7" t="s">
        <v>1926</v>
      </c>
    </row>
    <row r="585" spans="1:7">
      <c r="A585" s="7" t="s">
        <v>177</v>
      </c>
      <c r="B585" s="7" t="s">
        <v>178</v>
      </c>
      <c r="C585" s="7" t="s">
        <v>177</v>
      </c>
      <c r="D585" s="7" t="s">
        <v>1927</v>
      </c>
      <c r="E585" s="7" t="s">
        <v>1928</v>
      </c>
      <c r="F585" s="7">
        <f>-0.04</f>
        <v>-0.04</v>
      </c>
      <c r="G585" s="7" t="s">
        <v>1929</v>
      </c>
    </row>
    <row r="586" spans="1:7">
      <c r="A586" s="7" t="s">
        <v>177</v>
      </c>
      <c r="B586" s="7" t="s">
        <v>178</v>
      </c>
      <c r="C586" s="7" t="s">
        <v>177</v>
      </c>
      <c r="D586" s="7" t="s">
        <v>1930</v>
      </c>
      <c r="E586" s="7" t="s">
        <v>1931</v>
      </c>
      <c r="F586" s="7">
        <f>-0.04</f>
        <v>-0.04</v>
      </c>
      <c r="G586" s="7" t="s">
        <v>1932</v>
      </c>
    </row>
    <row r="587" spans="1:7">
      <c r="A587" s="7" t="s">
        <v>177</v>
      </c>
      <c r="B587" s="7" t="s">
        <v>178</v>
      </c>
      <c r="C587" s="7" t="s">
        <v>177</v>
      </c>
      <c r="D587" s="7" t="s">
        <v>1933</v>
      </c>
      <c r="E587" s="7" t="s">
        <v>1934</v>
      </c>
      <c r="F587" s="7">
        <f>-0.04</f>
        <v>-0.04</v>
      </c>
      <c r="G587" s="7" t="s">
        <v>1935</v>
      </c>
    </row>
    <row r="588" spans="1:7">
      <c r="A588" s="7" t="s">
        <v>177</v>
      </c>
      <c r="B588" s="7" t="s">
        <v>178</v>
      </c>
      <c r="C588" s="7" t="s">
        <v>177</v>
      </c>
      <c r="D588" s="7" t="s">
        <v>1936</v>
      </c>
      <c r="E588" s="7" t="s">
        <v>1937</v>
      </c>
      <c r="F588" s="7">
        <f>-0.04</f>
        <v>-0.04</v>
      </c>
      <c r="G588" s="7" t="s">
        <v>1938</v>
      </c>
    </row>
    <row r="589" spans="1:7">
      <c r="A589" s="7" t="s">
        <v>177</v>
      </c>
      <c r="B589" s="7" t="s">
        <v>178</v>
      </c>
      <c r="C589" s="7" t="s">
        <v>177</v>
      </c>
      <c r="D589" s="7" t="s">
        <v>1939</v>
      </c>
      <c r="E589" s="7" t="s">
        <v>1940</v>
      </c>
      <c r="F589" s="7">
        <f>-0.04</f>
        <v>-0.04</v>
      </c>
      <c r="G589" s="7" t="s">
        <v>1941</v>
      </c>
    </row>
    <row r="590" spans="1:7">
      <c r="A590" s="7" t="s">
        <v>177</v>
      </c>
      <c r="B590" s="7" t="s">
        <v>178</v>
      </c>
      <c r="C590" s="7" t="s">
        <v>177</v>
      </c>
      <c r="D590" s="7" t="s">
        <v>1942</v>
      </c>
      <c r="E590" s="7" t="s">
        <v>1943</v>
      </c>
      <c r="F590" s="7">
        <f>-0.03</f>
        <v>-0.03</v>
      </c>
      <c r="G590" s="7" t="s">
        <v>1944</v>
      </c>
    </row>
    <row r="591" spans="1:7">
      <c r="A591" s="7" t="s">
        <v>177</v>
      </c>
      <c r="B591" s="7" t="s">
        <v>178</v>
      </c>
      <c r="C591" s="7" t="s">
        <v>177</v>
      </c>
      <c r="D591" s="7" t="s">
        <v>1945</v>
      </c>
      <c r="E591" s="7" t="s">
        <v>1946</v>
      </c>
      <c r="F591" s="7">
        <f>-0.03</f>
        <v>-0.03</v>
      </c>
      <c r="G591" s="7" t="s">
        <v>1947</v>
      </c>
    </row>
    <row r="592" spans="1:7">
      <c r="A592" s="7" t="s">
        <v>177</v>
      </c>
      <c r="B592" s="7" t="s">
        <v>178</v>
      </c>
      <c r="C592" s="7" t="s">
        <v>177</v>
      </c>
      <c r="D592" s="7" t="s">
        <v>1948</v>
      </c>
      <c r="E592" s="7" t="s">
        <v>1949</v>
      </c>
      <c r="F592" s="7">
        <f>-0.03</f>
        <v>-0.03</v>
      </c>
      <c r="G592" s="7" t="s">
        <v>1950</v>
      </c>
    </row>
    <row r="593" spans="1:7">
      <c r="A593" s="7" t="s">
        <v>177</v>
      </c>
      <c r="B593" s="7" t="s">
        <v>178</v>
      </c>
      <c r="C593" s="7" t="s">
        <v>177</v>
      </c>
      <c r="D593" s="7" t="s">
        <v>1951</v>
      </c>
      <c r="E593" s="7" t="s">
        <v>1952</v>
      </c>
      <c r="F593" s="7">
        <f>-0.03</f>
        <v>-0.03</v>
      </c>
      <c r="G593" s="7" t="s">
        <v>1953</v>
      </c>
    </row>
    <row r="594" spans="1:7">
      <c r="A594" s="7" t="s">
        <v>177</v>
      </c>
      <c r="B594" s="7" t="s">
        <v>178</v>
      </c>
      <c r="C594" s="7" t="s">
        <v>177</v>
      </c>
      <c r="D594" s="7" t="s">
        <v>1954</v>
      </c>
      <c r="E594" s="7" t="s">
        <v>1955</v>
      </c>
      <c r="F594" s="7">
        <f>-0.03</f>
        <v>-0.03</v>
      </c>
      <c r="G594" s="7" t="s">
        <v>1956</v>
      </c>
    </row>
    <row r="595" spans="1:7">
      <c r="A595" s="7" t="s">
        <v>177</v>
      </c>
      <c r="B595" s="7" t="s">
        <v>178</v>
      </c>
      <c r="C595" s="7" t="s">
        <v>177</v>
      </c>
      <c r="D595" s="7" t="s">
        <v>1957</v>
      </c>
      <c r="E595" s="7" t="s">
        <v>1958</v>
      </c>
      <c r="F595" s="7" t="s">
        <v>1959</v>
      </c>
      <c r="G595" s="7" t="s">
        <v>1960</v>
      </c>
    </row>
    <row r="596" spans="1:7">
      <c r="A596" s="7" t="s">
        <v>177</v>
      </c>
      <c r="B596" s="7" t="s">
        <v>178</v>
      </c>
      <c r="C596" s="7" t="s">
        <v>177</v>
      </c>
      <c r="D596" s="7" t="s">
        <v>1961</v>
      </c>
      <c r="E596" s="7" t="s">
        <v>1962</v>
      </c>
      <c r="F596" s="7" t="s">
        <v>1959</v>
      </c>
      <c r="G596" s="7" t="s">
        <v>1963</v>
      </c>
    </row>
    <row r="597" spans="1:7">
      <c r="A597" s="7" t="s">
        <v>177</v>
      </c>
      <c r="B597" s="7" t="s">
        <v>178</v>
      </c>
      <c r="C597" s="7" t="s">
        <v>177</v>
      </c>
      <c r="D597" s="7" t="s">
        <v>1964</v>
      </c>
      <c r="E597" s="7" t="s">
        <v>1965</v>
      </c>
      <c r="F597" s="7" t="s">
        <v>1959</v>
      </c>
      <c r="G597" s="7" t="s">
        <v>1966</v>
      </c>
    </row>
    <row r="598" spans="1:7">
      <c r="A598" s="7" t="s">
        <v>177</v>
      </c>
      <c r="B598" s="7" t="s">
        <v>178</v>
      </c>
      <c r="C598" s="7" t="s">
        <v>177</v>
      </c>
      <c r="D598" s="7" t="s">
        <v>1967</v>
      </c>
      <c r="E598" s="7" t="s">
        <v>1968</v>
      </c>
      <c r="F598" s="7" t="s">
        <v>1959</v>
      </c>
      <c r="G598" s="7" t="s">
        <v>1969</v>
      </c>
    </row>
    <row r="599" spans="1:7">
      <c r="A599" s="7" t="s">
        <v>177</v>
      </c>
      <c r="B599" s="7" t="s">
        <v>178</v>
      </c>
      <c r="C599" s="7" t="s">
        <v>177</v>
      </c>
      <c r="D599" s="7" t="s">
        <v>1970</v>
      </c>
      <c r="E599" s="7" t="s">
        <v>1971</v>
      </c>
      <c r="F599" s="7" t="s">
        <v>1959</v>
      </c>
      <c r="G599" s="7" t="s">
        <v>1972</v>
      </c>
    </row>
    <row r="600" spans="1:7">
      <c r="A600" s="7" t="s">
        <v>177</v>
      </c>
      <c r="B600" s="7" t="s">
        <v>178</v>
      </c>
      <c r="C600" s="7" t="s">
        <v>177</v>
      </c>
      <c r="D600" s="7" t="s">
        <v>1973</v>
      </c>
      <c r="E600" s="7" t="s">
        <v>1974</v>
      </c>
      <c r="F600" s="7" t="s">
        <v>1959</v>
      </c>
      <c r="G600" s="7" t="s">
        <v>1975</v>
      </c>
    </row>
    <row r="601" spans="1:7">
      <c r="A601" s="7" t="s">
        <v>177</v>
      </c>
      <c r="B601" s="7" t="s">
        <v>178</v>
      </c>
      <c r="C601" s="7" t="s">
        <v>177</v>
      </c>
      <c r="D601" s="7" t="s">
        <v>1976</v>
      </c>
      <c r="E601" s="7" t="s">
        <v>1977</v>
      </c>
      <c r="F601" s="7" t="s">
        <v>1959</v>
      </c>
      <c r="G601" s="7" t="s">
        <v>1978</v>
      </c>
    </row>
    <row r="602" spans="1:7">
      <c r="A602" s="7" t="s">
        <v>177</v>
      </c>
      <c r="B602" s="7" t="s">
        <v>178</v>
      </c>
      <c r="C602" s="7" t="s">
        <v>177</v>
      </c>
      <c r="D602" s="7" t="s">
        <v>1979</v>
      </c>
      <c r="E602" s="7" t="s">
        <v>1980</v>
      </c>
      <c r="F602" s="7" t="s">
        <v>1959</v>
      </c>
      <c r="G602" s="7" t="s">
        <v>1981</v>
      </c>
    </row>
    <row r="603" spans="1:7">
      <c r="A603" s="7" t="s">
        <v>177</v>
      </c>
      <c r="B603" s="7" t="s">
        <v>178</v>
      </c>
      <c r="C603" s="7" t="s">
        <v>177</v>
      </c>
      <c r="D603" s="7" t="s">
        <v>1982</v>
      </c>
      <c r="E603" s="7" t="s">
        <v>1983</v>
      </c>
      <c r="F603" s="7" t="s">
        <v>1959</v>
      </c>
      <c r="G603" s="7" t="s">
        <v>1984</v>
      </c>
    </row>
    <row r="604" spans="1:7">
      <c r="A604" s="7" t="s">
        <v>177</v>
      </c>
      <c r="B604" s="7" t="s">
        <v>178</v>
      </c>
      <c r="C604" s="7" t="s">
        <v>177</v>
      </c>
      <c r="D604" s="7" t="s">
        <v>1985</v>
      </c>
      <c r="E604" s="7" t="s">
        <v>1986</v>
      </c>
      <c r="F604" s="7" t="s">
        <v>1959</v>
      </c>
      <c r="G604" s="7" t="s">
        <v>1987</v>
      </c>
    </row>
    <row r="605" spans="1:7">
      <c r="A605" s="7" t="s">
        <v>177</v>
      </c>
      <c r="B605" s="7" t="s">
        <v>178</v>
      </c>
      <c r="C605" s="7" t="s">
        <v>177</v>
      </c>
      <c r="D605" s="7" t="s">
        <v>1988</v>
      </c>
      <c r="E605" s="7" t="s">
        <v>1989</v>
      </c>
      <c r="F605" s="7" t="s">
        <v>1959</v>
      </c>
      <c r="G605" s="7" t="s">
        <v>1990</v>
      </c>
    </row>
    <row r="606" spans="1:7">
      <c r="A606" s="7" t="s">
        <v>177</v>
      </c>
      <c r="B606" s="7" t="s">
        <v>178</v>
      </c>
      <c r="C606" s="7" t="s">
        <v>177</v>
      </c>
      <c r="D606" s="7" t="s">
        <v>1991</v>
      </c>
      <c r="E606" s="7" t="s">
        <v>1992</v>
      </c>
      <c r="F606" s="7" t="s">
        <v>1959</v>
      </c>
      <c r="G606" s="7" t="s">
        <v>1993</v>
      </c>
    </row>
    <row r="607" spans="1:7">
      <c r="A607" s="7" t="s">
        <v>177</v>
      </c>
      <c r="B607" s="7" t="s">
        <v>178</v>
      </c>
      <c r="C607" s="7" t="s">
        <v>177</v>
      </c>
      <c r="D607" s="7" t="s">
        <v>1994</v>
      </c>
      <c r="E607" s="7" t="s">
        <v>1995</v>
      </c>
      <c r="F607" s="7" t="s">
        <v>1959</v>
      </c>
      <c r="G607" s="7" t="s">
        <v>1996</v>
      </c>
    </row>
    <row r="608" spans="1:7">
      <c r="A608" s="7" t="s">
        <v>177</v>
      </c>
      <c r="B608" s="7" t="s">
        <v>178</v>
      </c>
      <c r="C608" s="7" t="s">
        <v>177</v>
      </c>
      <c r="D608" s="7" t="s">
        <v>1997</v>
      </c>
      <c r="E608" s="7" t="s">
        <v>1998</v>
      </c>
      <c r="F608" s="7" t="s">
        <v>1959</v>
      </c>
      <c r="G608" s="7" t="s">
        <v>1999</v>
      </c>
    </row>
    <row r="609" spans="1:7">
      <c r="A609" s="7" t="s">
        <v>177</v>
      </c>
      <c r="B609" s="7" t="s">
        <v>178</v>
      </c>
      <c r="C609" s="7" t="s">
        <v>177</v>
      </c>
      <c r="D609" s="7" t="s">
        <v>2000</v>
      </c>
      <c r="E609" s="7" t="s">
        <v>2001</v>
      </c>
      <c r="F609" s="7" t="s">
        <v>1959</v>
      </c>
      <c r="G609" s="7" t="s">
        <v>2002</v>
      </c>
    </row>
    <row r="610" spans="1:7">
      <c r="A610" s="7" t="s">
        <v>177</v>
      </c>
      <c r="B610" s="7" t="s">
        <v>178</v>
      </c>
      <c r="C610" s="7" t="s">
        <v>177</v>
      </c>
      <c r="D610" s="7" t="s">
        <v>2003</v>
      </c>
      <c r="E610" s="7" t="s">
        <v>2004</v>
      </c>
      <c r="F610" s="7" t="s">
        <v>1959</v>
      </c>
      <c r="G610" s="7" t="s">
        <v>2005</v>
      </c>
    </row>
    <row r="611" spans="1:7">
      <c r="A611" s="7" t="s">
        <v>177</v>
      </c>
      <c r="B611" s="7" t="s">
        <v>178</v>
      </c>
      <c r="C611" s="7" t="s">
        <v>177</v>
      </c>
      <c r="D611" s="7" t="s">
        <v>2006</v>
      </c>
      <c r="E611" s="7" t="s">
        <v>2007</v>
      </c>
      <c r="F611" s="7" t="s">
        <v>1959</v>
      </c>
      <c r="G611" s="7" t="s">
        <v>2008</v>
      </c>
    </row>
    <row r="612" spans="1:7">
      <c r="A612" s="7" t="s">
        <v>177</v>
      </c>
      <c r="B612" s="7" t="s">
        <v>178</v>
      </c>
      <c r="C612" s="7" t="s">
        <v>177</v>
      </c>
      <c r="D612" s="7" t="s">
        <v>2009</v>
      </c>
      <c r="E612" s="7" t="s">
        <v>2010</v>
      </c>
      <c r="F612" s="7" t="s">
        <v>1959</v>
      </c>
      <c r="G612" s="7" t="s">
        <v>2011</v>
      </c>
    </row>
    <row r="613" spans="1:7">
      <c r="A613" s="7" t="s">
        <v>177</v>
      </c>
      <c r="B613" s="7" t="s">
        <v>178</v>
      </c>
      <c r="C613" s="7" t="s">
        <v>177</v>
      </c>
      <c r="D613" s="7" t="s">
        <v>2012</v>
      </c>
      <c r="E613" s="7" t="s">
        <v>2013</v>
      </c>
      <c r="F613" s="7" t="s">
        <v>1959</v>
      </c>
      <c r="G613" s="7" t="s">
        <v>2014</v>
      </c>
    </row>
    <row r="614" spans="1:7">
      <c r="A614" s="7" t="s">
        <v>177</v>
      </c>
      <c r="B614" s="7" t="s">
        <v>178</v>
      </c>
      <c r="C614" s="7" t="s">
        <v>177</v>
      </c>
      <c r="D614" s="7" t="s">
        <v>2015</v>
      </c>
      <c r="E614" s="7" t="s">
        <v>2016</v>
      </c>
      <c r="F614" s="7" t="s">
        <v>1959</v>
      </c>
      <c r="G614" s="7" t="s">
        <v>2017</v>
      </c>
    </row>
    <row r="615" spans="1:7">
      <c r="A615" s="7" t="s">
        <v>177</v>
      </c>
      <c r="B615" s="7" t="s">
        <v>178</v>
      </c>
      <c r="C615" s="7" t="s">
        <v>177</v>
      </c>
      <c r="D615" s="7" t="s">
        <v>2018</v>
      </c>
      <c r="E615" s="7" t="s">
        <v>2019</v>
      </c>
      <c r="F615" s="7" t="s">
        <v>1959</v>
      </c>
      <c r="G615" s="7" t="s">
        <v>2020</v>
      </c>
    </row>
    <row r="616" spans="1:7">
      <c r="A616" s="7" t="s">
        <v>177</v>
      </c>
      <c r="B616" s="7" t="s">
        <v>178</v>
      </c>
      <c r="C616" s="7" t="s">
        <v>177</v>
      </c>
      <c r="D616" s="7" t="s">
        <v>2021</v>
      </c>
      <c r="E616" s="7" t="s">
        <v>2022</v>
      </c>
      <c r="F616" s="7" t="s">
        <v>1959</v>
      </c>
      <c r="G616" s="7" t="s">
        <v>2023</v>
      </c>
    </row>
    <row r="617" spans="1:7">
      <c r="A617" s="7" t="s">
        <v>177</v>
      </c>
      <c r="B617" s="7" t="s">
        <v>178</v>
      </c>
      <c r="C617" s="7" t="s">
        <v>177</v>
      </c>
      <c r="D617" s="7" t="s">
        <v>2024</v>
      </c>
      <c r="E617" s="7" t="s">
        <v>2025</v>
      </c>
      <c r="F617" s="7" t="s">
        <v>1959</v>
      </c>
      <c r="G617" s="7" t="s">
        <v>2026</v>
      </c>
    </row>
    <row r="618" spans="1:7">
      <c r="A618" s="7" t="s">
        <v>177</v>
      </c>
      <c r="B618" s="7" t="s">
        <v>178</v>
      </c>
      <c r="C618" s="7" t="s">
        <v>177</v>
      </c>
      <c r="D618" s="7" t="s">
        <v>2027</v>
      </c>
      <c r="E618" s="7" t="s">
        <v>2028</v>
      </c>
      <c r="F618" s="7" t="s">
        <v>1959</v>
      </c>
      <c r="G618" s="7" t="s">
        <v>2029</v>
      </c>
    </row>
    <row r="619" spans="1:7">
      <c r="A619" s="7" t="s">
        <v>177</v>
      </c>
      <c r="B619" s="7" t="s">
        <v>178</v>
      </c>
      <c r="C619" s="7" t="s">
        <v>177</v>
      </c>
      <c r="D619" s="7" t="s">
        <v>2030</v>
      </c>
      <c r="E619" s="7" t="s">
        <v>2031</v>
      </c>
      <c r="F619" s="7" t="s">
        <v>1959</v>
      </c>
      <c r="G619" s="7" t="s">
        <v>2032</v>
      </c>
    </row>
    <row r="620" spans="1:7">
      <c r="A620" s="7" t="s">
        <v>177</v>
      </c>
      <c r="B620" s="7" t="s">
        <v>178</v>
      </c>
      <c r="C620" s="7" t="s">
        <v>177</v>
      </c>
      <c r="D620" s="7" t="s">
        <v>2033</v>
      </c>
      <c r="E620" s="7" t="s">
        <v>2034</v>
      </c>
      <c r="F620" s="7" t="s">
        <v>1959</v>
      </c>
      <c r="G620" s="7" t="s">
        <v>2035</v>
      </c>
    </row>
    <row r="621" spans="1:7">
      <c r="A621" s="7" t="s">
        <v>177</v>
      </c>
      <c r="B621" s="7" t="s">
        <v>178</v>
      </c>
      <c r="C621" s="7" t="s">
        <v>177</v>
      </c>
      <c r="D621" s="7" t="s">
        <v>2036</v>
      </c>
      <c r="E621" s="7" t="s">
        <v>2037</v>
      </c>
      <c r="F621" s="7" t="s">
        <v>1959</v>
      </c>
      <c r="G621" s="7" t="s">
        <v>2038</v>
      </c>
    </row>
    <row r="622" spans="1:7">
      <c r="A622" s="7" t="s">
        <v>177</v>
      </c>
      <c r="B622" s="7" t="s">
        <v>178</v>
      </c>
      <c r="C622" s="7" t="s">
        <v>177</v>
      </c>
      <c r="D622" s="7" t="s">
        <v>2039</v>
      </c>
      <c r="E622" s="7" t="s">
        <v>2040</v>
      </c>
      <c r="F622" s="7" t="s">
        <v>1959</v>
      </c>
      <c r="G622" s="7" t="s">
        <v>2041</v>
      </c>
    </row>
    <row r="623" spans="1:7">
      <c r="A623" s="7" t="s">
        <v>177</v>
      </c>
      <c r="B623" s="7" t="s">
        <v>178</v>
      </c>
      <c r="C623" s="7" t="s">
        <v>177</v>
      </c>
      <c r="D623" s="7" t="s">
        <v>2042</v>
      </c>
      <c r="E623" s="7" t="s">
        <v>2043</v>
      </c>
      <c r="F623" s="7" t="s">
        <v>1959</v>
      </c>
      <c r="G623" s="7" t="s">
        <v>2044</v>
      </c>
    </row>
    <row r="624" spans="1:7">
      <c r="A624" s="7" t="s">
        <v>177</v>
      </c>
      <c r="B624" s="7" t="s">
        <v>178</v>
      </c>
      <c r="C624" s="7" t="s">
        <v>177</v>
      </c>
      <c r="D624" s="7" t="s">
        <v>2045</v>
      </c>
      <c r="E624" s="7" t="s">
        <v>2046</v>
      </c>
      <c r="F624" s="7" t="s">
        <v>1959</v>
      </c>
      <c r="G624" s="7" t="s">
        <v>2047</v>
      </c>
    </row>
    <row r="625" spans="1:7">
      <c r="A625" s="7" t="s">
        <v>177</v>
      </c>
      <c r="B625" s="7" t="s">
        <v>178</v>
      </c>
      <c r="C625" s="7" t="s">
        <v>177</v>
      </c>
      <c r="D625" s="7" t="s">
        <v>2048</v>
      </c>
      <c r="E625" s="7" t="s">
        <v>2049</v>
      </c>
      <c r="F625" s="7" t="s">
        <v>1959</v>
      </c>
      <c r="G625" s="7" t="s">
        <v>2050</v>
      </c>
    </row>
    <row r="626" spans="1:7">
      <c r="A626" s="7" t="s">
        <v>177</v>
      </c>
      <c r="B626" s="7" t="s">
        <v>178</v>
      </c>
      <c r="C626" s="7" t="s">
        <v>177</v>
      </c>
      <c r="D626" s="7" t="s">
        <v>2051</v>
      </c>
      <c r="E626" s="7" t="s">
        <v>2052</v>
      </c>
      <c r="F626" s="7" t="s">
        <v>1959</v>
      </c>
      <c r="G626" s="7" t="s">
        <v>2053</v>
      </c>
    </row>
    <row r="627" spans="1:7">
      <c r="A627" s="7" t="s">
        <v>177</v>
      </c>
      <c r="B627" s="7" t="s">
        <v>178</v>
      </c>
      <c r="C627" s="7" t="s">
        <v>177</v>
      </c>
      <c r="D627" s="7" t="s">
        <v>2054</v>
      </c>
      <c r="E627" s="7" t="s">
        <v>2055</v>
      </c>
      <c r="F627" s="7" t="s">
        <v>1959</v>
      </c>
      <c r="G627" s="7" t="s">
        <v>2056</v>
      </c>
    </row>
    <row r="628" spans="1:7">
      <c r="A628" s="7" t="s">
        <v>177</v>
      </c>
      <c r="B628" s="7" t="s">
        <v>178</v>
      </c>
      <c r="C628" s="7" t="s">
        <v>177</v>
      </c>
      <c r="D628" s="7" t="s">
        <v>2057</v>
      </c>
      <c r="E628" s="7" t="s">
        <v>2058</v>
      </c>
      <c r="F628" s="7" t="s">
        <v>1959</v>
      </c>
      <c r="G628" s="7" t="s">
        <v>2059</v>
      </c>
    </row>
    <row r="629" spans="1:7">
      <c r="A629" s="7" t="s">
        <v>177</v>
      </c>
      <c r="B629" s="7" t="s">
        <v>178</v>
      </c>
      <c r="C629" s="7" t="s">
        <v>177</v>
      </c>
      <c r="D629" s="7" t="s">
        <v>2060</v>
      </c>
      <c r="E629" s="7" t="s">
        <v>2061</v>
      </c>
      <c r="F629" s="7" t="s">
        <v>1959</v>
      </c>
      <c r="G629" s="7" t="s">
        <v>2062</v>
      </c>
    </row>
    <row r="630" spans="1:7">
      <c r="A630" s="7" t="s">
        <v>177</v>
      </c>
      <c r="B630" s="7" t="s">
        <v>178</v>
      </c>
      <c r="C630" s="7" t="s">
        <v>177</v>
      </c>
      <c r="D630" s="7" t="s">
        <v>2063</v>
      </c>
      <c r="E630" s="7" t="s">
        <v>2064</v>
      </c>
      <c r="F630" s="7" t="s">
        <v>1959</v>
      </c>
      <c r="G630" s="7" t="s">
        <v>2065</v>
      </c>
    </row>
    <row r="631" spans="1:7">
      <c r="A631" s="7" t="s">
        <v>177</v>
      </c>
      <c r="B631" s="7" t="s">
        <v>178</v>
      </c>
      <c r="C631" s="7" t="s">
        <v>177</v>
      </c>
      <c r="D631" s="7" t="s">
        <v>2066</v>
      </c>
      <c r="E631" s="7" t="s">
        <v>2067</v>
      </c>
      <c r="F631" s="7" t="s">
        <v>1959</v>
      </c>
      <c r="G631" s="7" t="s">
        <v>2068</v>
      </c>
    </row>
    <row r="632" spans="1:7">
      <c r="A632" s="7" t="s">
        <v>177</v>
      </c>
      <c r="B632" s="7" t="s">
        <v>178</v>
      </c>
      <c r="C632" s="7" t="s">
        <v>177</v>
      </c>
      <c r="D632" s="7" t="s">
        <v>2069</v>
      </c>
      <c r="E632" s="7" t="s">
        <v>2070</v>
      </c>
      <c r="F632" s="7" t="s">
        <v>1959</v>
      </c>
      <c r="G632" s="7" t="s">
        <v>2071</v>
      </c>
    </row>
    <row r="633" spans="1:7">
      <c r="A633" s="7" t="s">
        <v>177</v>
      </c>
      <c r="B633" s="7" t="s">
        <v>178</v>
      </c>
      <c r="C633" s="7" t="s">
        <v>177</v>
      </c>
      <c r="D633" s="7" t="s">
        <v>2072</v>
      </c>
      <c r="E633" s="7" t="s">
        <v>2073</v>
      </c>
      <c r="F633" s="7" t="s">
        <v>1959</v>
      </c>
      <c r="G633" s="7" t="s">
        <v>2074</v>
      </c>
    </row>
    <row r="634" spans="1:7">
      <c r="A634" s="7" t="s">
        <v>177</v>
      </c>
      <c r="B634" s="7" t="s">
        <v>178</v>
      </c>
      <c r="C634" s="7" t="s">
        <v>177</v>
      </c>
      <c r="D634" s="7" t="s">
        <v>2075</v>
      </c>
      <c r="E634" s="7" t="s">
        <v>2076</v>
      </c>
      <c r="F634" s="7" t="s">
        <v>1959</v>
      </c>
      <c r="G634" s="7" t="s">
        <v>2077</v>
      </c>
    </row>
    <row r="635" spans="1:7">
      <c r="A635" s="7" t="s">
        <v>177</v>
      </c>
      <c r="B635" s="7" t="s">
        <v>178</v>
      </c>
      <c r="C635" s="7" t="s">
        <v>177</v>
      </c>
      <c r="D635" s="7" t="s">
        <v>2078</v>
      </c>
      <c r="E635" s="7" t="s">
        <v>2079</v>
      </c>
      <c r="F635" s="7" t="s">
        <v>1959</v>
      </c>
      <c r="G635" s="7" t="s">
        <v>2080</v>
      </c>
    </row>
    <row r="636" spans="1:7">
      <c r="A636" s="7" t="s">
        <v>177</v>
      </c>
      <c r="B636" s="7" t="s">
        <v>178</v>
      </c>
      <c r="C636" s="7" t="s">
        <v>177</v>
      </c>
      <c r="D636" s="7" t="s">
        <v>2081</v>
      </c>
      <c r="E636" s="7" t="s">
        <v>2082</v>
      </c>
      <c r="F636" s="7" t="s">
        <v>1959</v>
      </c>
      <c r="G636" s="7" t="s">
        <v>2083</v>
      </c>
    </row>
    <row r="637" spans="1:7">
      <c r="A637" s="7" t="s">
        <v>177</v>
      </c>
      <c r="B637" s="7" t="s">
        <v>178</v>
      </c>
      <c r="C637" s="7" t="s">
        <v>177</v>
      </c>
      <c r="D637" s="7" t="s">
        <v>2084</v>
      </c>
      <c r="E637" s="7" t="s">
        <v>2085</v>
      </c>
      <c r="F637" s="7" t="s">
        <v>1959</v>
      </c>
      <c r="G637" s="7" t="s">
        <v>2086</v>
      </c>
    </row>
    <row r="638" spans="1:7">
      <c r="A638" s="7" t="s">
        <v>177</v>
      </c>
      <c r="B638" s="7" t="s">
        <v>178</v>
      </c>
      <c r="C638" s="7" t="s">
        <v>177</v>
      </c>
      <c r="D638" s="7" t="s">
        <v>2087</v>
      </c>
      <c r="E638" s="7" t="s">
        <v>2088</v>
      </c>
      <c r="F638" s="7" t="s">
        <v>1959</v>
      </c>
      <c r="G638" s="7" t="s">
        <v>2089</v>
      </c>
    </row>
    <row r="639" spans="1:7">
      <c r="A639" s="7" t="s">
        <v>177</v>
      </c>
      <c r="B639" s="7" t="s">
        <v>178</v>
      </c>
      <c r="C639" s="7" t="s">
        <v>177</v>
      </c>
      <c r="D639" s="7" t="s">
        <v>2090</v>
      </c>
      <c r="E639" s="7" t="s">
        <v>2091</v>
      </c>
      <c r="F639" s="7" t="s">
        <v>1959</v>
      </c>
      <c r="G639" s="7" t="s">
        <v>2092</v>
      </c>
    </row>
    <row r="640" spans="1:7">
      <c r="A640" s="7" t="s">
        <v>177</v>
      </c>
      <c r="B640" s="7" t="s">
        <v>178</v>
      </c>
      <c r="C640" s="7" t="s">
        <v>177</v>
      </c>
      <c r="D640" s="7" t="s">
        <v>2093</v>
      </c>
      <c r="E640" s="7" t="s">
        <v>2094</v>
      </c>
      <c r="F640" s="7" t="s">
        <v>1959</v>
      </c>
      <c r="G640" s="7" t="s">
        <v>2095</v>
      </c>
    </row>
    <row r="641" spans="1:7">
      <c r="A641" s="7" t="s">
        <v>177</v>
      </c>
      <c r="B641" s="7" t="s">
        <v>178</v>
      </c>
      <c r="C641" s="7" t="s">
        <v>177</v>
      </c>
      <c r="D641" s="7" t="s">
        <v>2096</v>
      </c>
      <c r="E641" s="7" t="s">
        <v>2097</v>
      </c>
      <c r="F641" s="7" t="s">
        <v>1959</v>
      </c>
      <c r="G641" s="7" t="s">
        <v>2098</v>
      </c>
    </row>
    <row r="642" spans="1:7">
      <c r="A642" s="7" t="s">
        <v>177</v>
      </c>
      <c r="B642" s="7" t="s">
        <v>178</v>
      </c>
      <c r="C642" s="7" t="s">
        <v>177</v>
      </c>
      <c r="D642" s="7" t="s">
        <v>2099</v>
      </c>
      <c r="E642" s="7" t="s">
        <v>2100</v>
      </c>
      <c r="F642" s="7" t="s">
        <v>1959</v>
      </c>
      <c r="G642" s="7" t="s">
        <v>2101</v>
      </c>
    </row>
    <row r="643" spans="1:7">
      <c r="A643" s="7" t="s">
        <v>177</v>
      </c>
      <c r="B643" s="7" t="s">
        <v>178</v>
      </c>
      <c r="C643" s="7" t="s">
        <v>177</v>
      </c>
      <c r="D643" s="7" t="s">
        <v>2102</v>
      </c>
      <c r="E643" s="7" t="s">
        <v>2103</v>
      </c>
      <c r="F643" s="7" t="s">
        <v>1959</v>
      </c>
      <c r="G643" s="7" t="s">
        <v>2104</v>
      </c>
    </row>
    <row r="644" spans="1:7">
      <c r="A644" s="7" t="s">
        <v>177</v>
      </c>
      <c r="B644" s="7" t="s">
        <v>178</v>
      </c>
      <c r="C644" s="7" t="s">
        <v>177</v>
      </c>
      <c r="D644" s="7" t="s">
        <v>2105</v>
      </c>
      <c r="E644" s="7" t="s">
        <v>2106</v>
      </c>
      <c r="F644" s="7" t="s">
        <v>1959</v>
      </c>
      <c r="G644" s="7" t="s">
        <v>2107</v>
      </c>
    </row>
    <row r="645" spans="1:7">
      <c r="A645" s="7" t="s">
        <v>177</v>
      </c>
      <c r="B645" s="7" t="s">
        <v>178</v>
      </c>
      <c r="C645" s="7" t="s">
        <v>177</v>
      </c>
      <c r="D645" s="7" t="s">
        <v>2108</v>
      </c>
      <c r="E645" s="7" t="s">
        <v>2109</v>
      </c>
      <c r="F645" s="7" t="s">
        <v>1959</v>
      </c>
      <c r="G645" s="7" t="s">
        <v>2110</v>
      </c>
    </row>
    <row r="646" spans="1:7">
      <c r="A646" s="7" t="s">
        <v>177</v>
      </c>
      <c r="B646" s="7" t="s">
        <v>178</v>
      </c>
      <c r="C646" s="7" t="s">
        <v>177</v>
      </c>
      <c r="D646" s="7" t="s">
        <v>2111</v>
      </c>
      <c r="E646" s="7" t="s">
        <v>2112</v>
      </c>
      <c r="F646" s="7" t="s">
        <v>1959</v>
      </c>
      <c r="G646" s="7" t="s">
        <v>2113</v>
      </c>
    </row>
    <row r="647" spans="1:7">
      <c r="A647" s="7" t="s">
        <v>177</v>
      </c>
      <c r="B647" s="7" t="s">
        <v>178</v>
      </c>
      <c r="C647" s="7" t="s">
        <v>177</v>
      </c>
      <c r="D647" s="7" t="s">
        <v>2114</v>
      </c>
      <c r="E647" s="7" t="s">
        <v>2115</v>
      </c>
      <c r="F647" s="7" t="s">
        <v>1959</v>
      </c>
      <c r="G647" s="7" t="s">
        <v>2116</v>
      </c>
    </row>
    <row r="648" spans="1:7">
      <c r="A648" s="7" t="s">
        <v>177</v>
      </c>
      <c r="B648" s="7" t="s">
        <v>178</v>
      </c>
      <c r="C648" s="7" t="s">
        <v>177</v>
      </c>
      <c r="D648" s="7" t="s">
        <v>2117</v>
      </c>
      <c r="E648" s="7" t="s">
        <v>2118</v>
      </c>
      <c r="F648" s="7" t="s">
        <v>1959</v>
      </c>
      <c r="G648" s="7" t="s">
        <v>2119</v>
      </c>
    </row>
    <row r="649" spans="1:7">
      <c r="A649" s="7" t="s">
        <v>177</v>
      </c>
      <c r="B649" s="7" t="s">
        <v>178</v>
      </c>
      <c r="C649" s="7" t="s">
        <v>177</v>
      </c>
      <c r="D649" s="7" t="s">
        <v>2120</v>
      </c>
      <c r="E649" s="7" t="s">
        <v>2121</v>
      </c>
      <c r="F649" s="7" t="s">
        <v>1959</v>
      </c>
      <c r="G649" s="7" t="s">
        <v>2122</v>
      </c>
    </row>
    <row r="650" spans="1:7">
      <c r="A650" s="7" t="s">
        <v>177</v>
      </c>
      <c r="B650" s="7" t="s">
        <v>178</v>
      </c>
      <c r="C650" s="7" t="s">
        <v>177</v>
      </c>
      <c r="D650" s="7" t="s">
        <v>2123</v>
      </c>
      <c r="E650" s="7" t="s">
        <v>2124</v>
      </c>
      <c r="F650" s="7" t="s">
        <v>1959</v>
      </c>
      <c r="G650" s="7" t="s">
        <v>2125</v>
      </c>
    </row>
    <row r="651" spans="1:7">
      <c r="A651" s="7" t="s">
        <v>177</v>
      </c>
      <c r="B651" s="7" t="s">
        <v>178</v>
      </c>
      <c r="C651" s="7" t="s">
        <v>177</v>
      </c>
      <c r="D651" s="7" t="s">
        <v>2126</v>
      </c>
      <c r="E651" s="7" t="s">
        <v>2127</v>
      </c>
      <c r="F651" s="7">
        <f>-0.03</f>
        <v>-0.03</v>
      </c>
      <c r="G651" s="7" t="s">
        <v>2128</v>
      </c>
    </row>
    <row r="652" spans="1:7">
      <c r="A652" s="7" t="s">
        <v>177</v>
      </c>
      <c r="B652" s="7" t="s">
        <v>178</v>
      </c>
      <c r="C652" s="7" t="s">
        <v>177</v>
      </c>
      <c r="D652" s="7" t="s">
        <v>2129</v>
      </c>
      <c r="E652" s="7" t="s">
        <v>2130</v>
      </c>
      <c r="F652" s="7">
        <f t="shared" ref="F652:F658" si="33">-0.02</f>
        <v>-0.02</v>
      </c>
      <c r="G652" s="7" t="s">
        <v>2131</v>
      </c>
    </row>
    <row r="653" spans="1:7">
      <c r="A653" s="7" t="s">
        <v>177</v>
      </c>
      <c r="B653" s="7" t="s">
        <v>178</v>
      </c>
      <c r="C653" s="7" t="s">
        <v>177</v>
      </c>
      <c r="D653" s="7" t="s">
        <v>2132</v>
      </c>
      <c r="E653" s="7" t="s">
        <v>2133</v>
      </c>
      <c r="F653" s="7">
        <f t="shared" si="33"/>
        <v>-0.02</v>
      </c>
      <c r="G653" s="7" t="s">
        <v>2134</v>
      </c>
    </row>
    <row r="654" spans="1:7">
      <c r="A654" s="7" t="s">
        <v>177</v>
      </c>
      <c r="B654" s="7" t="s">
        <v>178</v>
      </c>
      <c r="C654" s="7" t="s">
        <v>177</v>
      </c>
      <c r="D654" s="7" t="s">
        <v>2135</v>
      </c>
      <c r="E654" s="7" t="s">
        <v>2136</v>
      </c>
      <c r="F654" s="7">
        <f t="shared" si="33"/>
        <v>-0.02</v>
      </c>
      <c r="G654" s="7" t="s">
        <v>2137</v>
      </c>
    </row>
    <row r="655" spans="1:7">
      <c r="A655" s="7" t="s">
        <v>177</v>
      </c>
      <c r="B655" s="7" t="s">
        <v>178</v>
      </c>
      <c r="C655" s="7" t="s">
        <v>177</v>
      </c>
      <c r="D655" s="7" t="s">
        <v>2138</v>
      </c>
      <c r="E655" s="7" t="s">
        <v>2139</v>
      </c>
      <c r="F655" s="7">
        <f t="shared" si="33"/>
        <v>-0.02</v>
      </c>
      <c r="G655" s="7" t="s">
        <v>2140</v>
      </c>
    </row>
    <row r="656" spans="1:7">
      <c r="A656" s="7" t="s">
        <v>177</v>
      </c>
      <c r="B656" s="7" t="s">
        <v>178</v>
      </c>
      <c r="C656" s="7" t="s">
        <v>177</v>
      </c>
      <c r="D656" s="7" t="s">
        <v>2141</v>
      </c>
      <c r="E656" s="7" t="s">
        <v>2142</v>
      </c>
      <c r="F656" s="7">
        <f t="shared" si="33"/>
        <v>-0.02</v>
      </c>
      <c r="G656" s="7" t="s">
        <v>2143</v>
      </c>
    </row>
    <row r="657" spans="1:7">
      <c r="A657" s="7" t="s">
        <v>177</v>
      </c>
      <c r="B657" s="7" t="s">
        <v>178</v>
      </c>
      <c r="C657" s="7" t="s">
        <v>177</v>
      </c>
      <c r="D657" s="7" t="s">
        <v>2144</v>
      </c>
      <c r="E657" s="7" t="s">
        <v>2145</v>
      </c>
      <c r="F657" s="7">
        <f t="shared" si="33"/>
        <v>-0.02</v>
      </c>
      <c r="G657" s="7" t="s">
        <v>2146</v>
      </c>
    </row>
    <row r="658" spans="1:7">
      <c r="A658" s="7" t="s">
        <v>177</v>
      </c>
      <c r="B658" s="7" t="s">
        <v>178</v>
      </c>
      <c r="C658" s="7" t="s">
        <v>177</v>
      </c>
      <c r="D658" s="7" t="s">
        <v>2147</v>
      </c>
      <c r="E658" s="7" t="s">
        <v>2148</v>
      </c>
      <c r="F658" s="7">
        <f t="shared" si="33"/>
        <v>-0.02</v>
      </c>
      <c r="G658" s="7" t="s">
        <v>2149</v>
      </c>
    </row>
    <row r="659" spans="1:7">
      <c r="A659" s="7" t="s">
        <v>177</v>
      </c>
      <c r="B659" s="7" t="s">
        <v>178</v>
      </c>
      <c r="C659" s="7" t="s">
        <v>177</v>
      </c>
      <c r="D659" s="7" t="s">
        <v>2150</v>
      </c>
      <c r="E659" s="7" t="s">
        <v>2151</v>
      </c>
      <c r="F659" s="7" t="s">
        <v>2152</v>
      </c>
      <c r="G659" s="7" t="s">
        <v>2153</v>
      </c>
    </row>
    <row r="660" spans="1:7">
      <c r="A660" s="7" t="s">
        <v>177</v>
      </c>
      <c r="B660" s="7" t="s">
        <v>178</v>
      </c>
      <c r="C660" s="7" t="s">
        <v>177</v>
      </c>
      <c r="D660" s="7" t="s">
        <v>2154</v>
      </c>
      <c r="E660" s="7" t="s">
        <v>2155</v>
      </c>
      <c r="F660" s="7" t="s">
        <v>2152</v>
      </c>
      <c r="G660" s="7" t="s">
        <v>2156</v>
      </c>
    </row>
    <row r="661" spans="1:7">
      <c r="A661" s="7" t="s">
        <v>177</v>
      </c>
      <c r="B661" s="7" t="s">
        <v>178</v>
      </c>
      <c r="C661" s="7" t="s">
        <v>177</v>
      </c>
      <c r="D661" s="7" t="s">
        <v>2157</v>
      </c>
      <c r="E661" s="7" t="s">
        <v>2158</v>
      </c>
      <c r="F661" s="7" t="s">
        <v>2152</v>
      </c>
      <c r="G661" s="7" t="s">
        <v>2159</v>
      </c>
    </row>
    <row r="662" spans="1:7">
      <c r="A662" s="7" t="s">
        <v>177</v>
      </c>
      <c r="B662" s="7" t="s">
        <v>178</v>
      </c>
      <c r="C662" s="7" t="s">
        <v>177</v>
      </c>
      <c r="D662" s="7" t="s">
        <v>2160</v>
      </c>
      <c r="E662" s="7" t="s">
        <v>2161</v>
      </c>
      <c r="F662" s="7" t="s">
        <v>2152</v>
      </c>
      <c r="G662" s="7" t="s">
        <v>2162</v>
      </c>
    </row>
    <row r="663" spans="1:7">
      <c r="A663" s="7" t="s">
        <v>177</v>
      </c>
      <c r="B663" s="7" t="s">
        <v>178</v>
      </c>
      <c r="C663" s="7" t="s">
        <v>177</v>
      </c>
      <c r="D663" s="7" t="s">
        <v>2163</v>
      </c>
      <c r="E663" s="7" t="s">
        <v>2164</v>
      </c>
      <c r="F663" s="7" t="s">
        <v>2152</v>
      </c>
      <c r="G663" s="7" t="s">
        <v>2165</v>
      </c>
    </row>
    <row r="664" spans="1:7">
      <c r="A664" s="7" t="s">
        <v>177</v>
      </c>
      <c r="B664" s="7" t="s">
        <v>178</v>
      </c>
      <c r="C664" s="7" t="s">
        <v>177</v>
      </c>
      <c r="D664" s="7" t="s">
        <v>2166</v>
      </c>
      <c r="E664" s="7" t="s">
        <v>2167</v>
      </c>
      <c r="F664" s="7" t="s">
        <v>2152</v>
      </c>
      <c r="G664" s="7" t="s">
        <v>2168</v>
      </c>
    </row>
    <row r="665" spans="1:7">
      <c r="A665" s="7" t="s">
        <v>177</v>
      </c>
      <c r="B665" s="7" t="s">
        <v>178</v>
      </c>
      <c r="C665" s="7" t="s">
        <v>177</v>
      </c>
      <c r="D665" s="7" t="s">
        <v>2169</v>
      </c>
      <c r="E665" s="7" t="s">
        <v>2170</v>
      </c>
      <c r="F665" s="7" t="s">
        <v>2152</v>
      </c>
      <c r="G665" s="7" t="s">
        <v>2171</v>
      </c>
    </row>
    <row r="666" spans="1:7">
      <c r="A666" s="7" t="s">
        <v>177</v>
      </c>
      <c r="B666" s="7" t="s">
        <v>178</v>
      </c>
      <c r="C666" s="7" t="s">
        <v>177</v>
      </c>
      <c r="D666" s="7" t="s">
        <v>2172</v>
      </c>
      <c r="E666" s="7" t="s">
        <v>2173</v>
      </c>
      <c r="F666" s="7" t="s">
        <v>2152</v>
      </c>
      <c r="G666" s="7" t="s">
        <v>2174</v>
      </c>
    </row>
    <row r="667" spans="1:7">
      <c r="A667" s="7" t="s">
        <v>177</v>
      </c>
      <c r="B667" s="7" t="s">
        <v>178</v>
      </c>
      <c r="C667" s="7" t="s">
        <v>177</v>
      </c>
      <c r="D667" s="7" t="s">
        <v>2175</v>
      </c>
      <c r="E667" s="7" t="s">
        <v>2176</v>
      </c>
      <c r="F667" s="7" t="s">
        <v>2152</v>
      </c>
      <c r="G667" s="7" t="s">
        <v>2177</v>
      </c>
    </row>
    <row r="668" spans="1:7">
      <c r="A668" s="7" t="s">
        <v>177</v>
      </c>
      <c r="B668" s="7" t="s">
        <v>178</v>
      </c>
      <c r="C668" s="7" t="s">
        <v>177</v>
      </c>
      <c r="D668" s="7" t="s">
        <v>2178</v>
      </c>
      <c r="E668" s="7" t="s">
        <v>2179</v>
      </c>
      <c r="F668" s="7" t="s">
        <v>2152</v>
      </c>
      <c r="G668" s="7" t="s">
        <v>2180</v>
      </c>
    </row>
    <row r="669" spans="1:7">
      <c r="A669" s="7" t="s">
        <v>177</v>
      </c>
      <c r="B669" s="7" t="s">
        <v>178</v>
      </c>
      <c r="C669" s="7" t="s">
        <v>177</v>
      </c>
      <c r="D669" s="7" t="s">
        <v>2181</v>
      </c>
      <c r="E669" s="7" t="s">
        <v>2182</v>
      </c>
      <c r="F669" s="7" t="s">
        <v>2152</v>
      </c>
      <c r="G669" s="7" t="s">
        <v>2183</v>
      </c>
    </row>
    <row r="670" spans="1:7">
      <c r="A670" s="7" t="s">
        <v>177</v>
      </c>
      <c r="B670" s="7" t="s">
        <v>178</v>
      </c>
      <c r="C670" s="7" t="s">
        <v>177</v>
      </c>
      <c r="D670" s="7" t="s">
        <v>2184</v>
      </c>
      <c r="E670" s="7" t="s">
        <v>2185</v>
      </c>
      <c r="F670" s="7" t="s">
        <v>2152</v>
      </c>
      <c r="G670" s="7" t="s">
        <v>2186</v>
      </c>
    </row>
    <row r="671" spans="1:7">
      <c r="A671" s="7" t="s">
        <v>177</v>
      </c>
      <c r="B671" s="7" t="s">
        <v>178</v>
      </c>
      <c r="C671" s="7" t="s">
        <v>177</v>
      </c>
      <c r="D671" s="7" t="s">
        <v>2187</v>
      </c>
      <c r="E671" s="7" t="s">
        <v>2188</v>
      </c>
      <c r="F671" s="7" t="s">
        <v>2152</v>
      </c>
      <c r="G671" s="7" t="s">
        <v>2189</v>
      </c>
    </row>
    <row r="672" spans="1:7">
      <c r="A672" s="7" t="s">
        <v>177</v>
      </c>
      <c r="B672" s="7" t="s">
        <v>178</v>
      </c>
      <c r="C672" s="7" t="s">
        <v>177</v>
      </c>
      <c r="D672" s="7" t="s">
        <v>2190</v>
      </c>
      <c r="E672" s="7" t="s">
        <v>2191</v>
      </c>
      <c r="F672" s="7" t="s">
        <v>2152</v>
      </c>
      <c r="G672" s="7" t="s">
        <v>2192</v>
      </c>
    </row>
    <row r="673" spans="1:7">
      <c r="A673" s="7" t="s">
        <v>177</v>
      </c>
      <c r="B673" s="7" t="s">
        <v>178</v>
      </c>
      <c r="C673" s="7" t="s">
        <v>177</v>
      </c>
      <c r="D673" s="7" t="s">
        <v>2193</v>
      </c>
      <c r="E673" s="7" t="s">
        <v>2194</v>
      </c>
      <c r="F673" s="7" t="s">
        <v>2152</v>
      </c>
      <c r="G673" s="7" t="s">
        <v>2195</v>
      </c>
    </row>
    <row r="674" spans="1:7">
      <c r="A674" s="7" t="s">
        <v>177</v>
      </c>
      <c r="B674" s="7" t="s">
        <v>178</v>
      </c>
      <c r="C674" s="7" t="s">
        <v>177</v>
      </c>
      <c r="D674" s="7" t="s">
        <v>2196</v>
      </c>
      <c r="E674" s="7" t="s">
        <v>2197</v>
      </c>
      <c r="F674" s="7" t="s">
        <v>2152</v>
      </c>
      <c r="G674" s="7" t="s">
        <v>2198</v>
      </c>
    </row>
    <row r="675" spans="1:7">
      <c r="A675" s="7" t="s">
        <v>177</v>
      </c>
      <c r="B675" s="7" t="s">
        <v>178</v>
      </c>
      <c r="C675" s="7" t="s">
        <v>177</v>
      </c>
      <c r="D675" s="7" t="s">
        <v>2199</v>
      </c>
      <c r="E675" s="7" t="s">
        <v>2200</v>
      </c>
      <c r="F675" s="7" t="s">
        <v>2152</v>
      </c>
      <c r="G675" s="7" t="s">
        <v>2201</v>
      </c>
    </row>
    <row r="676" spans="1:7">
      <c r="A676" s="7" t="s">
        <v>177</v>
      </c>
      <c r="B676" s="7" t="s">
        <v>178</v>
      </c>
      <c r="C676" s="7" t="s">
        <v>177</v>
      </c>
      <c r="D676" s="7" t="s">
        <v>2202</v>
      </c>
      <c r="E676" s="7" t="s">
        <v>2203</v>
      </c>
      <c r="F676" s="7" t="s">
        <v>2152</v>
      </c>
      <c r="G676" s="7" t="s">
        <v>2204</v>
      </c>
    </row>
    <row r="677" spans="1:7">
      <c r="A677" s="7" t="s">
        <v>177</v>
      </c>
      <c r="B677" s="7" t="s">
        <v>178</v>
      </c>
      <c r="C677" s="7" t="s">
        <v>177</v>
      </c>
      <c r="D677" s="7" t="s">
        <v>2205</v>
      </c>
      <c r="E677" s="7" t="s">
        <v>2206</v>
      </c>
      <c r="F677" s="7" t="s">
        <v>2152</v>
      </c>
      <c r="G677" s="7" t="s">
        <v>2207</v>
      </c>
    </row>
    <row r="678" spans="1:7">
      <c r="A678" s="7" t="s">
        <v>177</v>
      </c>
      <c r="B678" s="7" t="s">
        <v>178</v>
      </c>
      <c r="C678" s="7" t="s">
        <v>177</v>
      </c>
      <c r="D678" s="7" t="s">
        <v>2208</v>
      </c>
      <c r="E678" s="7" t="s">
        <v>2209</v>
      </c>
      <c r="F678" s="7" t="s">
        <v>2152</v>
      </c>
      <c r="G678" s="7" t="s">
        <v>2210</v>
      </c>
    </row>
    <row r="679" spans="1:7">
      <c r="A679" s="7" t="s">
        <v>177</v>
      </c>
      <c r="B679" s="7" t="s">
        <v>178</v>
      </c>
      <c r="C679" s="7" t="s">
        <v>177</v>
      </c>
      <c r="D679" s="7" t="s">
        <v>2211</v>
      </c>
      <c r="E679" s="7" t="s">
        <v>2212</v>
      </c>
      <c r="F679" s="7" t="s">
        <v>2152</v>
      </c>
      <c r="G679" s="7" t="s">
        <v>2213</v>
      </c>
    </row>
    <row r="680" spans="1:7">
      <c r="A680" s="7" t="s">
        <v>177</v>
      </c>
      <c r="B680" s="7" t="s">
        <v>178</v>
      </c>
      <c r="C680" s="7" t="s">
        <v>177</v>
      </c>
      <c r="D680" s="7" t="s">
        <v>2214</v>
      </c>
      <c r="E680" s="7" t="s">
        <v>2215</v>
      </c>
      <c r="F680" s="7" t="s">
        <v>2152</v>
      </c>
      <c r="G680" s="7" t="s">
        <v>2216</v>
      </c>
    </row>
    <row r="681" spans="1:7">
      <c r="A681" s="7" t="s">
        <v>177</v>
      </c>
      <c r="B681" s="7" t="s">
        <v>178</v>
      </c>
      <c r="C681" s="7" t="s">
        <v>177</v>
      </c>
      <c r="D681" s="7" t="s">
        <v>2217</v>
      </c>
      <c r="E681" s="7" t="s">
        <v>2218</v>
      </c>
      <c r="F681" s="7" t="s">
        <v>2152</v>
      </c>
      <c r="G681" s="7" t="s">
        <v>2219</v>
      </c>
    </row>
    <row r="682" spans="1:7">
      <c r="A682" s="7" t="s">
        <v>177</v>
      </c>
      <c r="B682" s="7" t="s">
        <v>178</v>
      </c>
      <c r="C682" s="7" t="s">
        <v>177</v>
      </c>
      <c r="D682" s="7" t="s">
        <v>2220</v>
      </c>
      <c r="E682" s="7" t="s">
        <v>2221</v>
      </c>
      <c r="F682" s="7" t="s">
        <v>2152</v>
      </c>
      <c r="G682" s="7" t="s">
        <v>2222</v>
      </c>
    </row>
    <row r="683" spans="1:7">
      <c r="A683" s="7" t="s">
        <v>177</v>
      </c>
      <c r="B683" s="7" t="s">
        <v>178</v>
      </c>
      <c r="C683" s="7" t="s">
        <v>177</v>
      </c>
      <c r="D683" s="7" t="s">
        <v>2223</v>
      </c>
      <c r="E683" s="7" t="s">
        <v>2224</v>
      </c>
      <c r="F683" s="7" t="s">
        <v>2152</v>
      </c>
      <c r="G683" s="7" t="s">
        <v>2225</v>
      </c>
    </row>
    <row r="684" spans="1:7">
      <c r="A684" s="7" t="s">
        <v>177</v>
      </c>
      <c r="B684" s="7" t="s">
        <v>178</v>
      </c>
      <c r="C684" s="7" t="s">
        <v>177</v>
      </c>
      <c r="D684" s="7" t="s">
        <v>2226</v>
      </c>
      <c r="E684" s="7" t="s">
        <v>2227</v>
      </c>
      <c r="F684" s="7" t="s">
        <v>2152</v>
      </c>
      <c r="G684" s="7" t="s">
        <v>2228</v>
      </c>
    </row>
    <row r="685" spans="1:7">
      <c r="A685" s="7" t="s">
        <v>177</v>
      </c>
      <c r="B685" s="7" t="s">
        <v>178</v>
      </c>
      <c r="C685" s="7" t="s">
        <v>177</v>
      </c>
      <c r="D685" s="7" t="s">
        <v>2229</v>
      </c>
      <c r="E685" s="7" t="s">
        <v>2230</v>
      </c>
      <c r="F685" s="7" t="s">
        <v>2152</v>
      </c>
      <c r="G685" s="7" t="s">
        <v>2231</v>
      </c>
    </row>
    <row r="686" spans="1:7">
      <c r="A686" s="7" t="s">
        <v>177</v>
      </c>
      <c r="B686" s="7" t="s">
        <v>178</v>
      </c>
      <c r="C686" s="7" t="s">
        <v>177</v>
      </c>
      <c r="D686" s="7" t="s">
        <v>2232</v>
      </c>
      <c r="E686" s="7" t="s">
        <v>2233</v>
      </c>
      <c r="F686" s="7" t="s">
        <v>2152</v>
      </c>
      <c r="G686" s="7" t="s">
        <v>2234</v>
      </c>
    </row>
    <row r="687" spans="1:7">
      <c r="A687" s="7" t="s">
        <v>177</v>
      </c>
      <c r="B687" s="7" t="s">
        <v>178</v>
      </c>
      <c r="C687" s="7" t="s">
        <v>177</v>
      </c>
      <c r="D687" s="7" t="s">
        <v>2235</v>
      </c>
      <c r="E687" s="7" t="s">
        <v>2236</v>
      </c>
      <c r="F687" s="7" t="s">
        <v>2152</v>
      </c>
      <c r="G687" s="7" t="s">
        <v>2237</v>
      </c>
    </row>
    <row r="688" spans="1:7">
      <c r="A688" s="7" t="s">
        <v>177</v>
      </c>
      <c r="B688" s="7" t="s">
        <v>178</v>
      </c>
      <c r="C688" s="7" t="s">
        <v>177</v>
      </c>
      <c r="D688" s="7" t="s">
        <v>2238</v>
      </c>
      <c r="E688" s="7" t="s">
        <v>2239</v>
      </c>
      <c r="F688" s="7" t="s">
        <v>2152</v>
      </c>
      <c r="G688" s="7" t="s">
        <v>2240</v>
      </c>
    </row>
    <row r="689" spans="1:7">
      <c r="A689" s="7" t="s">
        <v>177</v>
      </c>
      <c r="B689" s="7" t="s">
        <v>178</v>
      </c>
      <c r="C689" s="7" t="s">
        <v>177</v>
      </c>
      <c r="D689" s="7" t="s">
        <v>2241</v>
      </c>
      <c r="E689" s="7" t="s">
        <v>2242</v>
      </c>
      <c r="F689" s="7" t="s">
        <v>2152</v>
      </c>
      <c r="G689" s="7" t="s">
        <v>2243</v>
      </c>
    </row>
    <row r="690" spans="1:7">
      <c r="A690" s="7" t="s">
        <v>177</v>
      </c>
      <c r="B690" s="7" t="s">
        <v>178</v>
      </c>
      <c r="C690" s="7" t="s">
        <v>177</v>
      </c>
      <c r="D690" s="7" t="s">
        <v>2244</v>
      </c>
      <c r="E690" s="7" t="s">
        <v>2245</v>
      </c>
      <c r="F690" s="7" t="s">
        <v>2152</v>
      </c>
      <c r="G690" s="7" t="s">
        <v>2246</v>
      </c>
    </row>
    <row r="691" spans="1:7">
      <c r="A691" s="7" t="s">
        <v>177</v>
      </c>
      <c r="B691" s="7" t="s">
        <v>178</v>
      </c>
      <c r="C691" s="7" t="s">
        <v>177</v>
      </c>
      <c r="D691" s="7" t="s">
        <v>2247</v>
      </c>
      <c r="E691" s="7" t="s">
        <v>2248</v>
      </c>
      <c r="F691" s="7" t="s">
        <v>2152</v>
      </c>
      <c r="G691" s="7" t="s">
        <v>2249</v>
      </c>
    </row>
    <row r="692" spans="1:7">
      <c r="A692" s="7" t="s">
        <v>177</v>
      </c>
      <c r="B692" s="7" t="s">
        <v>178</v>
      </c>
      <c r="C692" s="7" t="s">
        <v>177</v>
      </c>
      <c r="D692" s="7" t="s">
        <v>2250</v>
      </c>
      <c r="E692" s="7" t="s">
        <v>2251</v>
      </c>
      <c r="F692" s="7" t="s">
        <v>2152</v>
      </c>
      <c r="G692" s="7" t="s">
        <v>2252</v>
      </c>
    </row>
    <row r="693" spans="1:7">
      <c r="A693" s="7" t="s">
        <v>177</v>
      </c>
      <c r="B693" s="7" t="s">
        <v>178</v>
      </c>
      <c r="C693" s="7" t="s">
        <v>177</v>
      </c>
      <c r="D693" s="7" t="s">
        <v>2253</v>
      </c>
      <c r="E693" s="7" t="s">
        <v>2254</v>
      </c>
      <c r="F693" s="7" t="s">
        <v>2152</v>
      </c>
      <c r="G693" s="7" t="s">
        <v>2255</v>
      </c>
    </row>
    <row r="694" spans="1:7">
      <c r="A694" s="7" t="s">
        <v>177</v>
      </c>
      <c r="B694" s="7" t="s">
        <v>178</v>
      </c>
      <c r="C694" s="7" t="s">
        <v>177</v>
      </c>
      <c r="D694" s="7" t="s">
        <v>2256</v>
      </c>
      <c r="E694" s="7" t="s">
        <v>2257</v>
      </c>
      <c r="F694" s="7" t="s">
        <v>2152</v>
      </c>
      <c r="G694" s="7" t="s">
        <v>2258</v>
      </c>
    </row>
    <row r="695" spans="1:7">
      <c r="A695" s="7" t="s">
        <v>177</v>
      </c>
      <c r="B695" s="7" t="s">
        <v>178</v>
      </c>
      <c r="C695" s="7" t="s">
        <v>177</v>
      </c>
      <c r="D695" s="7" t="s">
        <v>2259</v>
      </c>
      <c r="E695" s="7" t="s">
        <v>2260</v>
      </c>
      <c r="F695" s="7" t="s">
        <v>2152</v>
      </c>
      <c r="G695" s="7" t="s">
        <v>2261</v>
      </c>
    </row>
    <row r="696" spans="1:7">
      <c r="A696" s="7" t="s">
        <v>177</v>
      </c>
      <c r="B696" s="7" t="s">
        <v>178</v>
      </c>
      <c r="C696" s="7" t="s">
        <v>177</v>
      </c>
      <c r="D696" s="7" t="s">
        <v>2262</v>
      </c>
      <c r="E696" s="7" t="s">
        <v>2263</v>
      </c>
      <c r="F696" s="7" t="s">
        <v>2152</v>
      </c>
      <c r="G696" s="7" t="s">
        <v>2264</v>
      </c>
    </row>
    <row r="697" spans="1:7">
      <c r="A697" s="7" t="s">
        <v>177</v>
      </c>
      <c r="B697" s="7" t="s">
        <v>178</v>
      </c>
      <c r="C697" s="7" t="s">
        <v>177</v>
      </c>
      <c r="D697" s="7" t="s">
        <v>2265</v>
      </c>
      <c r="E697" s="7" t="s">
        <v>2266</v>
      </c>
      <c r="F697" s="7" t="s">
        <v>2152</v>
      </c>
      <c r="G697" s="7" t="s">
        <v>2267</v>
      </c>
    </row>
    <row r="698" spans="1:7">
      <c r="A698" s="7" t="s">
        <v>177</v>
      </c>
      <c r="B698" s="7" t="s">
        <v>178</v>
      </c>
      <c r="C698" s="7" t="s">
        <v>177</v>
      </c>
      <c r="D698" s="7" t="s">
        <v>2268</v>
      </c>
      <c r="E698" s="7" t="s">
        <v>2269</v>
      </c>
      <c r="F698" s="7" t="s">
        <v>2152</v>
      </c>
      <c r="G698" s="7" t="s">
        <v>2270</v>
      </c>
    </row>
    <row r="699" spans="1:7">
      <c r="A699" s="7" t="s">
        <v>177</v>
      </c>
      <c r="B699" s="7" t="s">
        <v>178</v>
      </c>
      <c r="C699" s="7" t="s">
        <v>177</v>
      </c>
      <c r="D699" s="7" t="s">
        <v>2271</v>
      </c>
      <c r="E699" s="7" t="s">
        <v>2272</v>
      </c>
      <c r="F699" s="7" t="s">
        <v>2152</v>
      </c>
      <c r="G699" s="7" t="s">
        <v>2273</v>
      </c>
    </row>
    <row r="700" spans="1:7">
      <c r="A700" s="7" t="s">
        <v>177</v>
      </c>
      <c r="B700" s="7" t="s">
        <v>178</v>
      </c>
      <c r="C700" s="7" t="s">
        <v>177</v>
      </c>
      <c r="D700" s="7" t="s">
        <v>2274</v>
      </c>
      <c r="E700" s="7" t="s">
        <v>2275</v>
      </c>
      <c r="F700" s="7" t="s">
        <v>2152</v>
      </c>
      <c r="G700" s="7" t="s">
        <v>2276</v>
      </c>
    </row>
    <row r="701" spans="1:7">
      <c r="A701" s="7" t="s">
        <v>177</v>
      </c>
      <c r="B701" s="7" t="s">
        <v>178</v>
      </c>
      <c r="C701" s="7" t="s">
        <v>177</v>
      </c>
      <c r="D701" s="7" t="s">
        <v>2277</v>
      </c>
      <c r="E701" s="7" t="s">
        <v>2277</v>
      </c>
      <c r="F701" s="7" t="s">
        <v>2152</v>
      </c>
      <c r="G701" s="7" t="s">
        <v>2278</v>
      </c>
    </row>
    <row r="702" spans="1:7">
      <c r="A702" s="7" t="s">
        <v>177</v>
      </c>
      <c r="B702" s="7" t="s">
        <v>178</v>
      </c>
      <c r="C702" s="7" t="s">
        <v>177</v>
      </c>
      <c r="D702" s="7" t="s">
        <v>2279</v>
      </c>
      <c r="E702" s="7" t="s">
        <v>2280</v>
      </c>
      <c r="F702" s="7" t="s">
        <v>2152</v>
      </c>
      <c r="G702" s="7" t="s">
        <v>2281</v>
      </c>
    </row>
    <row r="703" spans="1:7">
      <c r="A703" s="7" t="s">
        <v>177</v>
      </c>
      <c r="B703" s="7" t="s">
        <v>178</v>
      </c>
      <c r="C703" s="7" t="s">
        <v>177</v>
      </c>
      <c r="D703" s="7" t="s">
        <v>2282</v>
      </c>
      <c r="E703" s="7" t="s">
        <v>2283</v>
      </c>
      <c r="F703" s="7" t="s">
        <v>2152</v>
      </c>
      <c r="G703" s="7" t="s">
        <v>2284</v>
      </c>
    </row>
    <row r="704" spans="1:7">
      <c r="A704" s="7" t="s">
        <v>177</v>
      </c>
      <c r="B704" s="7" t="s">
        <v>178</v>
      </c>
      <c r="C704" s="7" t="s">
        <v>177</v>
      </c>
      <c r="D704" s="7" t="s">
        <v>2285</v>
      </c>
      <c r="E704" s="7" t="s">
        <v>2286</v>
      </c>
      <c r="F704" s="7" t="s">
        <v>2152</v>
      </c>
      <c r="G704" s="7" t="s">
        <v>2287</v>
      </c>
    </row>
    <row r="705" spans="1:7">
      <c r="A705" s="7" t="s">
        <v>177</v>
      </c>
      <c r="B705" s="7" t="s">
        <v>178</v>
      </c>
      <c r="C705" s="7" t="s">
        <v>177</v>
      </c>
      <c r="D705" s="7" t="s">
        <v>2288</v>
      </c>
      <c r="E705" s="7" t="s">
        <v>2289</v>
      </c>
      <c r="F705" s="7" t="s">
        <v>2152</v>
      </c>
      <c r="G705" s="7" t="s">
        <v>2290</v>
      </c>
    </row>
    <row r="706" spans="1:7">
      <c r="A706" s="7" t="s">
        <v>177</v>
      </c>
      <c r="B706" s="7" t="s">
        <v>178</v>
      </c>
      <c r="C706" s="7" t="s">
        <v>177</v>
      </c>
      <c r="D706" s="7" t="s">
        <v>2291</v>
      </c>
      <c r="E706" s="7" t="s">
        <v>2292</v>
      </c>
      <c r="F706" s="7" t="s">
        <v>2152</v>
      </c>
      <c r="G706" s="7" t="s">
        <v>2293</v>
      </c>
    </row>
    <row r="707" spans="1:7">
      <c r="A707" s="7" t="s">
        <v>177</v>
      </c>
      <c r="B707" s="7" t="s">
        <v>178</v>
      </c>
      <c r="C707" s="7" t="s">
        <v>177</v>
      </c>
      <c r="D707" s="7" t="s">
        <v>2294</v>
      </c>
      <c r="E707" s="7" t="s">
        <v>2295</v>
      </c>
      <c r="F707" s="7" t="s">
        <v>2152</v>
      </c>
      <c r="G707" s="7" t="s">
        <v>2296</v>
      </c>
    </row>
    <row r="708" spans="1:7">
      <c r="A708" s="7" t="s">
        <v>177</v>
      </c>
      <c r="B708" s="7" t="s">
        <v>178</v>
      </c>
      <c r="C708" s="7" t="s">
        <v>177</v>
      </c>
      <c r="D708" s="7" t="s">
        <v>2297</v>
      </c>
      <c r="E708" s="7" t="s">
        <v>2298</v>
      </c>
      <c r="F708" s="7" t="s">
        <v>2152</v>
      </c>
      <c r="G708" s="7" t="s">
        <v>2299</v>
      </c>
    </row>
    <row r="709" spans="1:7">
      <c r="A709" s="7" t="s">
        <v>177</v>
      </c>
      <c r="B709" s="7" t="s">
        <v>178</v>
      </c>
      <c r="C709" s="7" t="s">
        <v>177</v>
      </c>
      <c r="D709" s="7" t="s">
        <v>2300</v>
      </c>
      <c r="E709" s="7" t="s">
        <v>2301</v>
      </c>
      <c r="F709" s="7" t="s">
        <v>2152</v>
      </c>
      <c r="G709" s="7" t="s">
        <v>2302</v>
      </c>
    </row>
    <row r="710" spans="1:7">
      <c r="A710" s="7" t="s">
        <v>177</v>
      </c>
      <c r="B710" s="7" t="s">
        <v>178</v>
      </c>
      <c r="C710" s="7" t="s">
        <v>177</v>
      </c>
      <c r="D710" s="7" t="s">
        <v>2303</v>
      </c>
      <c r="E710" s="7" t="s">
        <v>2304</v>
      </c>
      <c r="F710" s="7" t="s">
        <v>2152</v>
      </c>
      <c r="G710" s="7" t="s">
        <v>2305</v>
      </c>
    </row>
    <row r="711" spans="1:7">
      <c r="A711" s="7" t="s">
        <v>177</v>
      </c>
      <c r="B711" s="7" t="s">
        <v>178</v>
      </c>
      <c r="C711" s="7" t="s">
        <v>177</v>
      </c>
      <c r="D711" s="7" t="s">
        <v>2306</v>
      </c>
      <c r="E711" s="7" t="s">
        <v>2307</v>
      </c>
      <c r="F711" s="7" t="s">
        <v>2152</v>
      </c>
      <c r="G711" s="7" t="s">
        <v>2308</v>
      </c>
    </row>
    <row r="712" spans="1:7">
      <c r="A712" s="7" t="s">
        <v>177</v>
      </c>
      <c r="B712" s="7" t="s">
        <v>178</v>
      </c>
      <c r="C712" s="7" t="s">
        <v>177</v>
      </c>
      <c r="D712" s="7" t="s">
        <v>2309</v>
      </c>
      <c r="E712" s="7" t="s">
        <v>2310</v>
      </c>
      <c r="F712" s="7" t="s">
        <v>2152</v>
      </c>
      <c r="G712" s="7" t="s">
        <v>2311</v>
      </c>
    </row>
    <row r="713" spans="1:7">
      <c r="A713" s="7" t="s">
        <v>177</v>
      </c>
      <c r="B713" s="7" t="s">
        <v>178</v>
      </c>
      <c r="C713" s="7" t="s">
        <v>177</v>
      </c>
      <c r="D713" s="7" t="s">
        <v>2312</v>
      </c>
      <c r="E713" s="7" t="s">
        <v>2313</v>
      </c>
      <c r="F713" s="7" t="s">
        <v>2152</v>
      </c>
      <c r="G713" s="7" t="s">
        <v>2314</v>
      </c>
    </row>
    <row r="714" spans="1:7">
      <c r="A714" s="7" t="s">
        <v>177</v>
      </c>
      <c r="B714" s="7" t="s">
        <v>178</v>
      </c>
      <c r="C714" s="7" t="s">
        <v>177</v>
      </c>
      <c r="D714" s="7" t="s">
        <v>2315</v>
      </c>
      <c r="E714" s="7" t="s">
        <v>2316</v>
      </c>
      <c r="F714" s="7" t="s">
        <v>2152</v>
      </c>
      <c r="G714" s="7" t="s">
        <v>2317</v>
      </c>
    </row>
    <row r="715" spans="1:7">
      <c r="A715" s="7" t="s">
        <v>177</v>
      </c>
      <c r="B715" s="7" t="s">
        <v>178</v>
      </c>
      <c r="C715" s="7" t="s">
        <v>177</v>
      </c>
      <c r="D715" s="7" t="s">
        <v>2318</v>
      </c>
      <c r="E715" s="7" t="s">
        <v>2319</v>
      </c>
      <c r="F715" s="7" t="s">
        <v>2152</v>
      </c>
      <c r="G715" s="7" t="s">
        <v>2320</v>
      </c>
    </row>
    <row r="716" spans="1:7">
      <c r="A716" s="7" t="s">
        <v>177</v>
      </c>
      <c r="B716" s="7" t="s">
        <v>178</v>
      </c>
      <c r="C716" s="7" t="s">
        <v>177</v>
      </c>
      <c r="D716" s="7" t="s">
        <v>2321</v>
      </c>
      <c r="E716" s="7" t="s">
        <v>2322</v>
      </c>
      <c r="F716" s="7" t="s">
        <v>2152</v>
      </c>
      <c r="G716" s="7" t="s">
        <v>2323</v>
      </c>
    </row>
    <row r="717" spans="1:7">
      <c r="A717" s="7" t="s">
        <v>177</v>
      </c>
      <c r="B717" s="7" t="s">
        <v>178</v>
      </c>
      <c r="C717" s="7" t="s">
        <v>177</v>
      </c>
      <c r="D717" s="7" t="s">
        <v>2324</v>
      </c>
      <c r="E717" s="7" t="s">
        <v>2325</v>
      </c>
      <c r="F717" s="7" t="s">
        <v>2152</v>
      </c>
      <c r="G717" s="7" t="s">
        <v>2326</v>
      </c>
    </row>
    <row r="718" spans="1:7">
      <c r="A718" s="7" t="s">
        <v>177</v>
      </c>
      <c r="B718" s="7" t="s">
        <v>178</v>
      </c>
      <c r="C718" s="7" t="s">
        <v>177</v>
      </c>
      <c r="D718" s="7" t="s">
        <v>2327</v>
      </c>
      <c r="E718" s="7" t="s">
        <v>2328</v>
      </c>
      <c r="F718" s="7" t="s">
        <v>2152</v>
      </c>
      <c r="G718" s="7" t="s">
        <v>2329</v>
      </c>
    </row>
    <row r="719" spans="1:7">
      <c r="A719" s="7" t="s">
        <v>177</v>
      </c>
      <c r="B719" s="7" t="s">
        <v>178</v>
      </c>
      <c r="C719" s="7" t="s">
        <v>177</v>
      </c>
      <c r="D719" s="7" t="s">
        <v>2330</v>
      </c>
      <c r="E719" s="7" t="s">
        <v>2331</v>
      </c>
      <c r="F719" s="7" t="s">
        <v>2152</v>
      </c>
      <c r="G719" s="7" t="s">
        <v>2332</v>
      </c>
    </row>
    <row r="720" spans="1:7">
      <c r="A720" s="7" t="s">
        <v>177</v>
      </c>
      <c r="B720" s="7" t="s">
        <v>178</v>
      </c>
      <c r="C720" s="7" t="s">
        <v>177</v>
      </c>
      <c r="D720" s="7" t="s">
        <v>2333</v>
      </c>
      <c r="E720" s="7" t="s">
        <v>2334</v>
      </c>
      <c r="F720" s="7" t="s">
        <v>2152</v>
      </c>
      <c r="G720" s="7" t="s">
        <v>2335</v>
      </c>
    </row>
    <row r="721" spans="1:7">
      <c r="A721" s="7" t="s">
        <v>177</v>
      </c>
      <c r="B721" s="7" t="s">
        <v>178</v>
      </c>
      <c r="C721" s="7" t="s">
        <v>177</v>
      </c>
      <c r="D721" s="7" t="s">
        <v>2336</v>
      </c>
      <c r="E721" s="7" t="s">
        <v>2337</v>
      </c>
      <c r="F721" s="7" t="s">
        <v>2152</v>
      </c>
      <c r="G721" s="7" t="s">
        <v>2338</v>
      </c>
    </row>
    <row r="722" spans="1:7">
      <c r="A722" s="7" t="s">
        <v>177</v>
      </c>
      <c r="B722" s="7" t="s">
        <v>178</v>
      </c>
      <c r="C722" s="7" t="s">
        <v>177</v>
      </c>
      <c r="D722" s="7" t="s">
        <v>2339</v>
      </c>
      <c r="E722" s="7" t="s">
        <v>2340</v>
      </c>
      <c r="F722" s="7" t="s">
        <v>2152</v>
      </c>
      <c r="G722" s="7" t="s">
        <v>2341</v>
      </c>
    </row>
    <row r="723" spans="1:7">
      <c r="A723" s="7" t="s">
        <v>177</v>
      </c>
      <c r="B723" s="7" t="s">
        <v>178</v>
      </c>
      <c r="C723" s="7" t="s">
        <v>177</v>
      </c>
      <c r="D723" s="7" t="s">
        <v>2342</v>
      </c>
      <c r="E723" s="7" t="s">
        <v>2343</v>
      </c>
      <c r="F723" s="7">
        <f>-0.02</f>
        <v>-0.02</v>
      </c>
      <c r="G723" s="7" t="s">
        <v>2344</v>
      </c>
    </row>
    <row r="724" spans="1:7">
      <c r="A724" s="7" t="s">
        <v>177</v>
      </c>
      <c r="B724" s="7" t="s">
        <v>178</v>
      </c>
      <c r="C724" s="7" t="s">
        <v>177</v>
      </c>
      <c r="D724" s="7" t="s">
        <v>2345</v>
      </c>
      <c r="E724" s="7" t="s">
        <v>2346</v>
      </c>
      <c r="F724" s="7">
        <f>-0.02</f>
        <v>-0.02</v>
      </c>
      <c r="G724" s="7" t="s">
        <v>2347</v>
      </c>
    </row>
    <row r="725" spans="1:7">
      <c r="A725" s="7" t="s">
        <v>177</v>
      </c>
      <c r="B725" s="7" t="s">
        <v>178</v>
      </c>
      <c r="C725" s="7" t="s">
        <v>177</v>
      </c>
      <c r="D725" s="7" t="s">
        <v>2348</v>
      </c>
      <c r="E725" s="7" t="s">
        <v>2349</v>
      </c>
      <c r="F725" s="7">
        <f>-0.01</f>
        <v>-0.01</v>
      </c>
      <c r="G725" s="7" t="s">
        <v>2350</v>
      </c>
    </row>
    <row r="726" spans="1:7">
      <c r="A726" s="7" t="s">
        <v>177</v>
      </c>
      <c r="B726" s="7" t="s">
        <v>178</v>
      </c>
      <c r="C726" s="7" t="s">
        <v>177</v>
      </c>
      <c r="D726" s="7" t="s">
        <v>2351</v>
      </c>
      <c r="E726" s="7" t="s">
        <v>2351</v>
      </c>
      <c r="F726" s="7">
        <f>-0.01</f>
        <v>-0.01</v>
      </c>
      <c r="G726" s="7" t="s">
        <v>2352</v>
      </c>
    </row>
    <row r="727" spans="1:7">
      <c r="A727" s="7" t="s">
        <v>177</v>
      </c>
      <c r="B727" s="7" t="s">
        <v>178</v>
      </c>
      <c r="C727" s="7" t="s">
        <v>177</v>
      </c>
      <c r="D727" s="7" t="s">
        <v>2353</v>
      </c>
      <c r="E727" s="7" t="s">
        <v>2353</v>
      </c>
      <c r="F727" s="7" t="s">
        <v>2354</v>
      </c>
      <c r="G727" s="7" t="s">
        <v>2355</v>
      </c>
    </row>
    <row r="728" spans="1:7">
      <c r="A728" s="7" t="s">
        <v>177</v>
      </c>
      <c r="B728" s="7" t="s">
        <v>178</v>
      </c>
      <c r="C728" s="7" t="s">
        <v>177</v>
      </c>
      <c r="D728" s="7" t="s">
        <v>2356</v>
      </c>
      <c r="E728" s="7" t="s">
        <v>2357</v>
      </c>
      <c r="F728" s="7" t="s">
        <v>2354</v>
      </c>
      <c r="G728" s="7" t="s">
        <v>2358</v>
      </c>
    </row>
    <row r="729" spans="1:7">
      <c r="A729" s="7" t="s">
        <v>177</v>
      </c>
      <c r="B729" s="7" t="s">
        <v>178</v>
      </c>
      <c r="C729" s="7" t="s">
        <v>177</v>
      </c>
      <c r="D729" s="7" t="s">
        <v>2359</v>
      </c>
      <c r="E729" s="7" t="s">
        <v>2360</v>
      </c>
      <c r="F729" s="7" t="s">
        <v>2354</v>
      </c>
      <c r="G729" s="7" t="s">
        <v>2361</v>
      </c>
    </row>
    <row r="730" spans="1:7">
      <c r="A730" s="7" t="s">
        <v>177</v>
      </c>
      <c r="B730" s="7" t="s">
        <v>178</v>
      </c>
      <c r="C730" s="7" t="s">
        <v>177</v>
      </c>
      <c r="D730" s="7" t="s">
        <v>2362</v>
      </c>
      <c r="E730" s="7" t="s">
        <v>2362</v>
      </c>
      <c r="F730" s="7" t="s">
        <v>2354</v>
      </c>
      <c r="G730" s="7" t="s">
        <v>2363</v>
      </c>
    </row>
    <row r="731" spans="1:7">
      <c r="A731" s="7" t="s">
        <v>177</v>
      </c>
      <c r="B731" s="7" t="s">
        <v>178</v>
      </c>
      <c r="C731" s="7" t="s">
        <v>177</v>
      </c>
      <c r="D731" s="7" t="s">
        <v>2364</v>
      </c>
      <c r="E731" s="7" t="s">
        <v>2365</v>
      </c>
      <c r="F731" s="7" t="s">
        <v>2354</v>
      </c>
      <c r="G731" s="7" t="s">
        <v>2366</v>
      </c>
    </row>
    <row r="732" spans="1:7">
      <c r="A732" s="7" t="s">
        <v>177</v>
      </c>
      <c r="B732" s="7" t="s">
        <v>178</v>
      </c>
      <c r="C732" s="7" t="s">
        <v>177</v>
      </c>
      <c r="D732" s="7" t="s">
        <v>2367</v>
      </c>
      <c r="E732" s="7" t="s">
        <v>2368</v>
      </c>
      <c r="F732" s="7" t="s">
        <v>2354</v>
      </c>
      <c r="G732" s="7" t="s">
        <v>2369</v>
      </c>
    </row>
    <row r="733" spans="1:7">
      <c r="A733" s="7" t="s">
        <v>177</v>
      </c>
      <c r="B733" s="7" t="s">
        <v>178</v>
      </c>
      <c r="C733" s="7" t="s">
        <v>177</v>
      </c>
      <c r="D733" s="7" t="s">
        <v>2370</v>
      </c>
      <c r="E733" s="7" t="s">
        <v>2371</v>
      </c>
      <c r="F733" s="7" t="s">
        <v>2354</v>
      </c>
      <c r="G733" s="7" t="s">
        <v>2372</v>
      </c>
    </row>
    <row r="734" spans="1:7">
      <c r="A734" s="7" t="s">
        <v>177</v>
      </c>
      <c r="B734" s="7" t="s">
        <v>178</v>
      </c>
      <c r="C734" s="7" t="s">
        <v>177</v>
      </c>
      <c r="D734" s="7" t="s">
        <v>2373</v>
      </c>
      <c r="E734" s="7" t="s">
        <v>2374</v>
      </c>
      <c r="F734" s="7" t="s">
        <v>2354</v>
      </c>
      <c r="G734" s="7" t="s">
        <v>2375</v>
      </c>
    </row>
    <row r="735" spans="1:7">
      <c r="A735" s="7" t="s">
        <v>177</v>
      </c>
      <c r="B735" s="7" t="s">
        <v>178</v>
      </c>
      <c r="C735" s="7" t="s">
        <v>177</v>
      </c>
      <c r="D735" s="7" t="s">
        <v>2376</v>
      </c>
      <c r="E735" s="7" t="s">
        <v>2377</v>
      </c>
      <c r="F735" s="7" t="s">
        <v>2354</v>
      </c>
      <c r="G735" s="7" t="s">
        <v>2378</v>
      </c>
    </row>
    <row r="736" spans="1:7">
      <c r="A736" s="7" t="s">
        <v>177</v>
      </c>
      <c r="B736" s="7" t="s">
        <v>178</v>
      </c>
      <c r="C736" s="7" t="s">
        <v>177</v>
      </c>
      <c r="D736" s="7" t="s">
        <v>2379</v>
      </c>
      <c r="E736" s="7" t="s">
        <v>2380</v>
      </c>
      <c r="F736" s="7" t="s">
        <v>2354</v>
      </c>
      <c r="G736" s="7" t="s">
        <v>2381</v>
      </c>
    </row>
  </sheetData>
  <phoneticPr fontId="1" type="noConversion"/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2" r:id="rId21"/>
    <hyperlink ref="G23" r:id="rId22"/>
    <hyperlink ref="G24" r:id="rId23"/>
    <hyperlink ref="G25" r:id="rId24"/>
    <hyperlink ref="G26" r:id="rId25"/>
    <hyperlink ref="G27" r:id="rId26"/>
    <hyperlink ref="G28" r:id="rId27"/>
    <hyperlink ref="G29" r:id="rId28"/>
    <hyperlink ref="G30" r:id="rId29"/>
    <hyperlink ref="G31" r:id="rId30"/>
    <hyperlink ref="G32" r:id="rId31"/>
    <hyperlink ref="G33" r:id="rId32"/>
    <hyperlink ref="G34" r:id="rId33"/>
    <hyperlink ref="G35" r:id="rId34"/>
    <hyperlink ref="G36" r:id="rId35"/>
    <hyperlink ref="G37" r:id="rId36"/>
    <hyperlink ref="G38" r:id="rId37"/>
    <hyperlink ref="G39" r:id="rId38"/>
    <hyperlink ref="G40" r:id="rId39"/>
    <hyperlink ref="G41" r:id="rId40"/>
    <hyperlink ref="G42" r:id="rId41"/>
    <hyperlink ref="G43" r:id="rId42"/>
    <hyperlink ref="G44" r:id="rId43"/>
    <hyperlink ref="G45" r:id="rId44"/>
    <hyperlink ref="G46" r:id="rId45"/>
    <hyperlink ref="G47" r:id="rId46"/>
    <hyperlink ref="G48" r:id="rId47"/>
    <hyperlink ref="G49" r:id="rId48"/>
    <hyperlink ref="G50" r:id="rId49"/>
    <hyperlink ref="G51" r:id="rId50"/>
    <hyperlink ref="G52" r:id="rId51"/>
    <hyperlink ref="G53" r:id="rId52"/>
    <hyperlink ref="G54" r:id="rId53"/>
    <hyperlink ref="G55" r:id="rId54"/>
    <hyperlink ref="G56" r:id="rId55"/>
    <hyperlink ref="G57" r:id="rId56"/>
    <hyperlink ref="G58" r:id="rId57"/>
    <hyperlink ref="G59" r:id="rId58"/>
    <hyperlink ref="G60" r:id="rId59"/>
    <hyperlink ref="G61" r:id="rId60"/>
    <hyperlink ref="G62" r:id="rId61"/>
    <hyperlink ref="G63" r:id="rId62"/>
    <hyperlink ref="G64" r:id="rId63"/>
    <hyperlink ref="G65" r:id="rId64"/>
    <hyperlink ref="G66" r:id="rId65"/>
    <hyperlink ref="G67" r:id="rId66"/>
    <hyperlink ref="G68" r:id="rId67"/>
    <hyperlink ref="G69" r:id="rId68"/>
    <hyperlink ref="G70" r:id="rId69"/>
    <hyperlink ref="G71" r:id="rId70"/>
    <hyperlink ref="G72" r:id="rId71"/>
    <hyperlink ref="G73" r:id="rId72"/>
    <hyperlink ref="G74" r:id="rId73"/>
    <hyperlink ref="G75" r:id="rId74"/>
    <hyperlink ref="G76" r:id="rId75"/>
    <hyperlink ref="G77" r:id="rId76"/>
    <hyperlink ref="G78" r:id="rId77"/>
    <hyperlink ref="G79" r:id="rId78"/>
    <hyperlink ref="G80" r:id="rId79"/>
    <hyperlink ref="G81" r:id="rId80"/>
    <hyperlink ref="G82" r:id="rId81"/>
    <hyperlink ref="G83" r:id="rId82"/>
    <hyperlink ref="G84" r:id="rId83"/>
    <hyperlink ref="G85" r:id="rId84"/>
    <hyperlink ref="G86" r:id="rId85"/>
    <hyperlink ref="G87" r:id="rId86"/>
    <hyperlink ref="G88" r:id="rId87"/>
    <hyperlink ref="G89" r:id="rId88"/>
    <hyperlink ref="G90" r:id="rId89"/>
    <hyperlink ref="G91" r:id="rId90"/>
    <hyperlink ref="G92" r:id="rId91"/>
    <hyperlink ref="G93" r:id="rId92"/>
    <hyperlink ref="G94" r:id="rId93"/>
    <hyperlink ref="G95" r:id="rId94"/>
    <hyperlink ref="G96" r:id="rId95"/>
    <hyperlink ref="G97" r:id="rId96"/>
    <hyperlink ref="G98" r:id="rId97"/>
    <hyperlink ref="G99" r:id="rId98"/>
    <hyperlink ref="G100" r:id="rId99"/>
    <hyperlink ref="G101" r:id="rId100"/>
    <hyperlink ref="G102" r:id="rId101"/>
    <hyperlink ref="G103" r:id="rId102"/>
    <hyperlink ref="G104" r:id="rId103"/>
    <hyperlink ref="G105" r:id="rId104"/>
    <hyperlink ref="G106" r:id="rId105"/>
    <hyperlink ref="G107" r:id="rId106"/>
    <hyperlink ref="G108" r:id="rId107"/>
    <hyperlink ref="G109" r:id="rId108"/>
    <hyperlink ref="G110" r:id="rId109"/>
    <hyperlink ref="G111" r:id="rId110"/>
    <hyperlink ref="G112" r:id="rId111"/>
    <hyperlink ref="G113" r:id="rId112"/>
    <hyperlink ref="G114" r:id="rId113"/>
    <hyperlink ref="G115" r:id="rId114"/>
    <hyperlink ref="G116" r:id="rId115"/>
    <hyperlink ref="G117" r:id="rId116"/>
    <hyperlink ref="G118" r:id="rId117"/>
    <hyperlink ref="G119" r:id="rId118"/>
    <hyperlink ref="G120" r:id="rId119"/>
    <hyperlink ref="G121" r:id="rId120"/>
    <hyperlink ref="G122" r:id="rId121"/>
    <hyperlink ref="G123" r:id="rId122"/>
    <hyperlink ref="G124" r:id="rId123"/>
    <hyperlink ref="G125" r:id="rId124"/>
    <hyperlink ref="G126" r:id="rId125"/>
    <hyperlink ref="G127" r:id="rId126"/>
    <hyperlink ref="G128" r:id="rId127"/>
    <hyperlink ref="G129" r:id="rId128"/>
    <hyperlink ref="G130" r:id="rId129"/>
    <hyperlink ref="G131" r:id="rId130"/>
    <hyperlink ref="G132" r:id="rId131"/>
    <hyperlink ref="G133" r:id="rId132"/>
    <hyperlink ref="G134" r:id="rId133"/>
    <hyperlink ref="G135" r:id="rId134"/>
    <hyperlink ref="G136" r:id="rId135"/>
    <hyperlink ref="G137" r:id="rId136"/>
    <hyperlink ref="G138" r:id="rId137"/>
    <hyperlink ref="G139" r:id="rId138"/>
    <hyperlink ref="G140" r:id="rId139"/>
    <hyperlink ref="G141" r:id="rId140"/>
    <hyperlink ref="G142" r:id="rId141"/>
    <hyperlink ref="G143" r:id="rId142"/>
    <hyperlink ref="G144" r:id="rId143"/>
    <hyperlink ref="G145" r:id="rId144"/>
    <hyperlink ref="G146" r:id="rId145"/>
    <hyperlink ref="G147" r:id="rId146"/>
    <hyperlink ref="G148" r:id="rId147"/>
    <hyperlink ref="G149" r:id="rId148"/>
    <hyperlink ref="G150" r:id="rId149"/>
    <hyperlink ref="G151" r:id="rId150"/>
    <hyperlink ref="G152" r:id="rId151"/>
    <hyperlink ref="G153" r:id="rId152"/>
    <hyperlink ref="G154" r:id="rId153"/>
    <hyperlink ref="G155" r:id="rId154"/>
    <hyperlink ref="G156" r:id="rId155"/>
    <hyperlink ref="G157" r:id="rId156"/>
    <hyperlink ref="G158" r:id="rId157"/>
    <hyperlink ref="G159" r:id="rId158"/>
    <hyperlink ref="G160" r:id="rId159"/>
    <hyperlink ref="G161" r:id="rId160"/>
    <hyperlink ref="G162" r:id="rId161"/>
    <hyperlink ref="G163" r:id="rId162"/>
    <hyperlink ref="G164" r:id="rId163"/>
    <hyperlink ref="G165" r:id="rId164"/>
    <hyperlink ref="G166" r:id="rId165"/>
    <hyperlink ref="G167" r:id="rId166"/>
    <hyperlink ref="G168" r:id="rId167"/>
    <hyperlink ref="G169" r:id="rId168"/>
    <hyperlink ref="G170" r:id="rId169"/>
    <hyperlink ref="G171" r:id="rId170"/>
    <hyperlink ref="G172" r:id="rId171"/>
    <hyperlink ref="G173" r:id="rId172"/>
    <hyperlink ref="G174" r:id="rId173"/>
    <hyperlink ref="G175" r:id="rId174"/>
    <hyperlink ref="G176" r:id="rId175"/>
    <hyperlink ref="G177" r:id="rId176"/>
    <hyperlink ref="G178" r:id="rId177"/>
    <hyperlink ref="G179" r:id="rId178"/>
    <hyperlink ref="G180" r:id="rId179"/>
    <hyperlink ref="G181" r:id="rId180"/>
    <hyperlink ref="G182" r:id="rId181"/>
    <hyperlink ref="G183" r:id="rId182"/>
    <hyperlink ref="G184" r:id="rId183"/>
    <hyperlink ref="G185" r:id="rId184"/>
    <hyperlink ref="G186" r:id="rId185"/>
    <hyperlink ref="G187" r:id="rId186"/>
    <hyperlink ref="G188" r:id="rId187"/>
    <hyperlink ref="G189" r:id="rId188"/>
    <hyperlink ref="G190" r:id="rId189"/>
    <hyperlink ref="G191" r:id="rId190"/>
    <hyperlink ref="G192" r:id="rId191"/>
    <hyperlink ref="G193" r:id="rId192"/>
    <hyperlink ref="G194" r:id="rId193"/>
    <hyperlink ref="G195" r:id="rId194"/>
    <hyperlink ref="G196" r:id="rId195"/>
    <hyperlink ref="G197" r:id="rId196"/>
    <hyperlink ref="G198" r:id="rId197"/>
    <hyperlink ref="G199" r:id="rId198"/>
    <hyperlink ref="G200" r:id="rId199"/>
    <hyperlink ref="G201" r:id="rId200"/>
    <hyperlink ref="G202" r:id="rId201"/>
    <hyperlink ref="G203" r:id="rId202"/>
    <hyperlink ref="G204" r:id="rId203"/>
    <hyperlink ref="G205" r:id="rId204"/>
    <hyperlink ref="G206" r:id="rId205"/>
    <hyperlink ref="G207" r:id="rId206"/>
    <hyperlink ref="G208" r:id="rId207"/>
    <hyperlink ref="G209" r:id="rId208"/>
    <hyperlink ref="G210" r:id="rId209"/>
    <hyperlink ref="G211" r:id="rId210"/>
    <hyperlink ref="G212" r:id="rId211"/>
    <hyperlink ref="G213" r:id="rId212"/>
    <hyperlink ref="G214" r:id="rId213"/>
    <hyperlink ref="G215" r:id="rId214"/>
    <hyperlink ref="G216" r:id="rId215"/>
    <hyperlink ref="G217" r:id="rId216"/>
    <hyperlink ref="G218" r:id="rId217"/>
    <hyperlink ref="G219" r:id="rId218"/>
    <hyperlink ref="G220" r:id="rId219"/>
    <hyperlink ref="G221" r:id="rId220"/>
    <hyperlink ref="G222" r:id="rId221"/>
    <hyperlink ref="G223" r:id="rId222"/>
    <hyperlink ref="G224" r:id="rId223"/>
    <hyperlink ref="G225" r:id="rId224"/>
    <hyperlink ref="G226" r:id="rId225"/>
    <hyperlink ref="G227" r:id="rId226"/>
    <hyperlink ref="G228" r:id="rId227"/>
    <hyperlink ref="G229" r:id="rId228"/>
    <hyperlink ref="G230" r:id="rId229"/>
    <hyperlink ref="G231" r:id="rId230"/>
    <hyperlink ref="G232" r:id="rId231"/>
    <hyperlink ref="G233" r:id="rId232"/>
    <hyperlink ref="G234" r:id="rId233"/>
    <hyperlink ref="G235" r:id="rId234"/>
    <hyperlink ref="G236" r:id="rId235"/>
    <hyperlink ref="G237" r:id="rId236"/>
    <hyperlink ref="G238" r:id="rId237"/>
    <hyperlink ref="G239" r:id="rId238"/>
    <hyperlink ref="G240" r:id="rId239"/>
    <hyperlink ref="G241" r:id="rId240"/>
    <hyperlink ref="G242" r:id="rId241"/>
    <hyperlink ref="G243" r:id="rId242"/>
    <hyperlink ref="G244" r:id="rId243"/>
    <hyperlink ref="G245" r:id="rId244"/>
    <hyperlink ref="G246" r:id="rId245"/>
    <hyperlink ref="G247" r:id="rId246"/>
    <hyperlink ref="G248" r:id="rId247"/>
    <hyperlink ref="G249" r:id="rId248"/>
    <hyperlink ref="G250" r:id="rId249"/>
    <hyperlink ref="G251" r:id="rId250"/>
    <hyperlink ref="G252" r:id="rId251"/>
    <hyperlink ref="G253" r:id="rId252"/>
    <hyperlink ref="G254" r:id="rId253"/>
    <hyperlink ref="G255" r:id="rId254"/>
    <hyperlink ref="G256" r:id="rId255"/>
    <hyperlink ref="G257" r:id="rId256"/>
    <hyperlink ref="G258" r:id="rId257"/>
    <hyperlink ref="G259" r:id="rId258"/>
    <hyperlink ref="G260" r:id="rId259"/>
    <hyperlink ref="G261" r:id="rId260"/>
    <hyperlink ref="G262" r:id="rId261"/>
    <hyperlink ref="G263" r:id="rId262"/>
    <hyperlink ref="G264" r:id="rId263"/>
    <hyperlink ref="G265" r:id="rId264"/>
    <hyperlink ref="G266" r:id="rId265"/>
    <hyperlink ref="G267" r:id="rId266"/>
    <hyperlink ref="G268" r:id="rId267"/>
    <hyperlink ref="G269" r:id="rId268"/>
    <hyperlink ref="G270" r:id="rId269"/>
    <hyperlink ref="G271" r:id="rId270"/>
    <hyperlink ref="G272" r:id="rId271"/>
    <hyperlink ref="G273" r:id="rId272"/>
    <hyperlink ref="G274" r:id="rId273"/>
    <hyperlink ref="G275" r:id="rId274"/>
    <hyperlink ref="G276" r:id="rId275"/>
    <hyperlink ref="G277" r:id="rId276"/>
    <hyperlink ref="G278" r:id="rId277"/>
    <hyperlink ref="G279" r:id="rId278"/>
    <hyperlink ref="G280" r:id="rId279"/>
    <hyperlink ref="G281" r:id="rId280"/>
    <hyperlink ref="G282" r:id="rId281"/>
    <hyperlink ref="G283" r:id="rId282"/>
    <hyperlink ref="G284" r:id="rId283"/>
    <hyperlink ref="G285" r:id="rId284"/>
    <hyperlink ref="G286" r:id="rId285"/>
    <hyperlink ref="G287" r:id="rId286"/>
    <hyperlink ref="G288" r:id="rId287"/>
    <hyperlink ref="G289" r:id="rId288"/>
    <hyperlink ref="G290" r:id="rId289"/>
    <hyperlink ref="G291" r:id="rId290"/>
    <hyperlink ref="G292" r:id="rId291"/>
    <hyperlink ref="G293" r:id="rId292"/>
    <hyperlink ref="G294" r:id="rId293"/>
    <hyperlink ref="G295" r:id="rId294"/>
    <hyperlink ref="G296" r:id="rId295"/>
    <hyperlink ref="G297" r:id="rId296"/>
    <hyperlink ref="G298" r:id="rId297"/>
    <hyperlink ref="G299" r:id="rId298"/>
    <hyperlink ref="G300" r:id="rId299"/>
    <hyperlink ref="G301" r:id="rId300"/>
    <hyperlink ref="G302" r:id="rId301"/>
    <hyperlink ref="G303" r:id="rId302"/>
    <hyperlink ref="G304" r:id="rId303"/>
    <hyperlink ref="G305" r:id="rId304"/>
    <hyperlink ref="G306" r:id="rId305"/>
    <hyperlink ref="G307" r:id="rId306"/>
    <hyperlink ref="G308" r:id="rId307"/>
    <hyperlink ref="G309" r:id="rId308"/>
    <hyperlink ref="G310" r:id="rId309"/>
    <hyperlink ref="G311" r:id="rId310"/>
    <hyperlink ref="G312" r:id="rId311"/>
    <hyperlink ref="G313" r:id="rId312"/>
    <hyperlink ref="G314" r:id="rId313"/>
    <hyperlink ref="G315" r:id="rId314"/>
    <hyperlink ref="G316" r:id="rId315"/>
    <hyperlink ref="G317" r:id="rId316"/>
    <hyperlink ref="G318" r:id="rId317"/>
    <hyperlink ref="G319" r:id="rId318"/>
    <hyperlink ref="G320" r:id="rId319"/>
    <hyperlink ref="G321" r:id="rId320"/>
    <hyperlink ref="G322" r:id="rId321"/>
    <hyperlink ref="G323" r:id="rId322"/>
    <hyperlink ref="G324" r:id="rId323"/>
    <hyperlink ref="G325" r:id="rId324"/>
    <hyperlink ref="G326" r:id="rId325"/>
    <hyperlink ref="G327" r:id="rId326"/>
    <hyperlink ref="G328" r:id="rId327"/>
    <hyperlink ref="G329" r:id="rId328"/>
    <hyperlink ref="G330" r:id="rId329"/>
    <hyperlink ref="G331" r:id="rId330"/>
    <hyperlink ref="G332" r:id="rId331"/>
    <hyperlink ref="G333" r:id="rId332"/>
    <hyperlink ref="G334" r:id="rId333"/>
    <hyperlink ref="G335" r:id="rId334"/>
    <hyperlink ref="G336" r:id="rId335"/>
    <hyperlink ref="G337" r:id="rId336"/>
    <hyperlink ref="G338" r:id="rId337"/>
    <hyperlink ref="G339" r:id="rId338"/>
    <hyperlink ref="G340" r:id="rId339"/>
    <hyperlink ref="G341" r:id="rId340"/>
    <hyperlink ref="G342" r:id="rId341"/>
    <hyperlink ref="G343" r:id="rId342"/>
    <hyperlink ref="G344" r:id="rId343"/>
    <hyperlink ref="G345" r:id="rId344"/>
    <hyperlink ref="G346" r:id="rId345"/>
    <hyperlink ref="G347" r:id="rId346"/>
    <hyperlink ref="G348" r:id="rId347"/>
    <hyperlink ref="G349" r:id="rId348"/>
    <hyperlink ref="G350" r:id="rId349"/>
    <hyperlink ref="G351" r:id="rId350"/>
    <hyperlink ref="G352" r:id="rId351"/>
    <hyperlink ref="G353" r:id="rId352"/>
    <hyperlink ref="G354" r:id="rId353"/>
    <hyperlink ref="G355" r:id="rId354"/>
    <hyperlink ref="G356" r:id="rId355"/>
    <hyperlink ref="G357" r:id="rId356"/>
    <hyperlink ref="G358" r:id="rId357"/>
    <hyperlink ref="G359" r:id="rId358"/>
    <hyperlink ref="G360" r:id="rId359"/>
    <hyperlink ref="G361" r:id="rId360"/>
    <hyperlink ref="G362" r:id="rId361"/>
    <hyperlink ref="G363" r:id="rId362"/>
    <hyperlink ref="G364" r:id="rId363"/>
    <hyperlink ref="G365" r:id="rId364"/>
    <hyperlink ref="G366" r:id="rId365"/>
    <hyperlink ref="G367" r:id="rId366"/>
    <hyperlink ref="G368" r:id="rId367"/>
    <hyperlink ref="G369" r:id="rId368"/>
    <hyperlink ref="G370" r:id="rId369"/>
    <hyperlink ref="G371" r:id="rId370"/>
    <hyperlink ref="G372" r:id="rId371"/>
    <hyperlink ref="G373" r:id="rId372"/>
    <hyperlink ref="G374" r:id="rId373"/>
    <hyperlink ref="G375" r:id="rId374"/>
    <hyperlink ref="G376" r:id="rId375"/>
    <hyperlink ref="G377" r:id="rId376"/>
    <hyperlink ref="G378" r:id="rId377"/>
    <hyperlink ref="G379" r:id="rId378"/>
    <hyperlink ref="G380" r:id="rId379"/>
    <hyperlink ref="G381" r:id="rId380"/>
    <hyperlink ref="G382" r:id="rId381"/>
    <hyperlink ref="G383" r:id="rId382"/>
    <hyperlink ref="G384" r:id="rId383"/>
    <hyperlink ref="G385" r:id="rId384"/>
    <hyperlink ref="G386" r:id="rId385"/>
    <hyperlink ref="G387" r:id="rId386"/>
    <hyperlink ref="G388" r:id="rId387"/>
    <hyperlink ref="G389" r:id="rId388"/>
    <hyperlink ref="G390" r:id="rId389"/>
    <hyperlink ref="G391" r:id="rId390"/>
    <hyperlink ref="G392" r:id="rId391"/>
    <hyperlink ref="G393" r:id="rId392"/>
    <hyperlink ref="G394" r:id="rId393"/>
    <hyperlink ref="G395" r:id="rId394"/>
    <hyperlink ref="G396" r:id="rId395"/>
    <hyperlink ref="G397" r:id="rId396"/>
    <hyperlink ref="G398" r:id="rId397"/>
    <hyperlink ref="G399" r:id="rId398"/>
    <hyperlink ref="G400" r:id="rId399"/>
    <hyperlink ref="G401" r:id="rId400"/>
    <hyperlink ref="G402" r:id="rId401"/>
    <hyperlink ref="G403" r:id="rId402"/>
    <hyperlink ref="G404" r:id="rId403"/>
    <hyperlink ref="G405" r:id="rId404"/>
    <hyperlink ref="G406" r:id="rId405"/>
    <hyperlink ref="G407" r:id="rId406"/>
    <hyperlink ref="G408" r:id="rId407"/>
    <hyperlink ref="G409" r:id="rId408"/>
    <hyperlink ref="G410" r:id="rId409"/>
    <hyperlink ref="G411" r:id="rId410"/>
    <hyperlink ref="G412" r:id="rId411"/>
    <hyperlink ref="G413" r:id="rId412"/>
    <hyperlink ref="G414" r:id="rId413"/>
    <hyperlink ref="G415" r:id="rId414"/>
    <hyperlink ref="G416" r:id="rId415"/>
    <hyperlink ref="G417" r:id="rId416"/>
    <hyperlink ref="G418" r:id="rId417"/>
    <hyperlink ref="G419" r:id="rId418"/>
    <hyperlink ref="G420" r:id="rId419"/>
    <hyperlink ref="G421" r:id="rId420"/>
    <hyperlink ref="G422" r:id="rId421"/>
    <hyperlink ref="G423" r:id="rId422"/>
    <hyperlink ref="G424" r:id="rId423"/>
    <hyperlink ref="G425" r:id="rId424"/>
    <hyperlink ref="G426" r:id="rId425"/>
    <hyperlink ref="G427" r:id="rId426"/>
    <hyperlink ref="G428" r:id="rId427"/>
    <hyperlink ref="G429" r:id="rId428"/>
    <hyperlink ref="G430" r:id="rId429"/>
    <hyperlink ref="G431" r:id="rId430"/>
    <hyperlink ref="G432" r:id="rId431"/>
    <hyperlink ref="G433" r:id="rId432"/>
    <hyperlink ref="G434" r:id="rId433"/>
    <hyperlink ref="G435" r:id="rId434"/>
    <hyperlink ref="G436" r:id="rId435"/>
    <hyperlink ref="G437" r:id="rId436"/>
    <hyperlink ref="G438" r:id="rId437"/>
    <hyperlink ref="G439" r:id="rId438"/>
    <hyperlink ref="G440" r:id="rId439"/>
    <hyperlink ref="G441" r:id="rId440"/>
    <hyperlink ref="G442" r:id="rId441"/>
    <hyperlink ref="G443" r:id="rId442"/>
    <hyperlink ref="G444" r:id="rId443"/>
    <hyperlink ref="G445" r:id="rId444"/>
    <hyperlink ref="G446" r:id="rId445"/>
    <hyperlink ref="G447" r:id="rId446"/>
    <hyperlink ref="G448" r:id="rId447"/>
    <hyperlink ref="G449" r:id="rId448"/>
    <hyperlink ref="G450" r:id="rId449"/>
    <hyperlink ref="G451" r:id="rId450"/>
    <hyperlink ref="G452" r:id="rId451"/>
    <hyperlink ref="G453" r:id="rId452"/>
    <hyperlink ref="G454" r:id="rId453"/>
    <hyperlink ref="G455" r:id="rId454"/>
    <hyperlink ref="G456" r:id="rId455"/>
    <hyperlink ref="G457" r:id="rId456"/>
    <hyperlink ref="G458" r:id="rId457"/>
    <hyperlink ref="G459" r:id="rId458"/>
    <hyperlink ref="G460" r:id="rId459"/>
    <hyperlink ref="G461" r:id="rId460"/>
    <hyperlink ref="G462" r:id="rId461"/>
    <hyperlink ref="G463" r:id="rId462"/>
    <hyperlink ref="G464" r:id="rId463"/>
    <hyperlink ref="G465" r:id="rId464"/>
    <hyperlink ref="G466" r:id="rId465"/>
    <hyperlink ref="G467" r:id="rId466"/>
    <hyperlink ref="G468" r:id="rId467"/>
    <hyperlink ref="G469" r:id="rId468"/>
    <hyperlink ref="G470" r:id="rId469"/>
    <hyperlink ref="G471" r:id="rId470"/>
    <hyperlink ref="G472" r:id="rId471"/>
    <hyperlink ref="G473" r:id="rId472"/>
    <hyperlink ref="G474" r:id="rId473"/>
    <hyperlink ref="G475" r:id="rId474"/>
    <hyperlink ref="G476" r:id="rId475"/>
    <hyperlink ref="G477" r:id="rId476"/>
    <hyperlink ref="G478" r:id="rId477"/>
    <hyperlink ref="G479" r:id="rId478"/>
    <hyperlink ref="G480" r:id="rId479"/>
    <hyperlink ref="G481" r:id="rId480"/>
    <hyperlink ref="G482" r:id="rId481"/>
    <hyperlink ref="G483" r:id="rId482"/>
    <hyperlink ref="G484" r:id="rId483"/>
    <hyperlink ref="G485" r:id="rId484"/>
    <hyperlink ref="G486" r:id="rId485"/>
    <hyperlink ref="G487" r:id="rId486"/>
    <hyperlink ref="G488" r:id="rId487"/>
    <hyperlink ref="G489" r:id="rId488"/>
    <hyperlink ref="G490" r:id="rId489"/>
    <hyperlink ref="G491" r:id="rId490"/>
    <hyperlink ref="G492" r:id="rId491"/>
    <hyperlink ref="G493" r:id="rId492"/>
    <hyperlink ref="G494" r:id="rId493"/>
    <hyperlink ref="G495" r:id="rId494"/>
    <hyperlink ref="G496" r:id="rId495"/>
    <hyperlink ref="G497" r:id="rId496"/>
    <hyperlink ref="G498" r:id="rId497"/>
    <hyperlink ref="G499" r:id="rId498"/>
    <hyperlink ref="G500" r:id="rId499"/>
    <hyperlink ref="G501" r:id="rId500"/>
    <hyperlink ref="G502" r:id="rId501"/>
    <hyperlink ref="G503" r:id="rId502"/>
    <hyperlink ref="G504" r:id="rId503"/>
    <hyperlink ref="G505" r:id="rId504"/>
    <hyperlink ref="G506" r:id="rId505"/>
    <hyperlink ref="G507" r:id="rId506"/>
    <hyperlink ref="G508" r:id="rId507"/>
    <hyperlink ref="G509" r:id="rId508"/>
    <hyperlink ref="G510" r:id="rId509"/>
    <hyperlink ref="G511" r:id="rId510"/>
    <hyperlink ref="G512" r:id="rId511"/>
    <hyperlink ref="G513" r:id="rId512"/>
    <hyperlink ref="G514" r:id="rId513"/>
    <hyperlink ref="G515" r:id="rId514"/>
    <hyperlink ref="G516" r:id="rId515"/>
    <hyperlink ref="G517" r:id="rId516"/>
    <hyperlink ref="G518" r:id="rId517"/>
    <hyperlink ref="G519" r:id="rId518"/>
    <hyperlink ref="G520" r:id="rId519"/>
    <hyperlink ref="G521" r:id="rId520"/>
    <hyperlink ref="G522" r:id="rId521"/>
    <hyperlink ref="G523" r:id="rId522"/>
    <hyperlink ref="G524" r:id="rId523"/>
    <hyperlink ref="G525" r:id="rId524"/>
    <hyperlink ref="G526" r:id="rId525"/>
    <hyperlink ref="G527" r:id="rId526"/>
    <hyperlink ref="G528" r:id="rId527"/>
    <hyperlink ref="G529" r:id="rId528"/>
    <hyperlink ref="G530" r:id="rId529"/>
    <hyperlink ref="G531" r:id="rId530"/>
    <hyperlink ref="G532" r:id="rId531"/>
    <hyperlink ref="G533" r:id="rId532"/>
    <hyperlink ref="G534" r:id="rId533"/>
    <hyperlink ref="G535" r:id="rId534"/>
    <hyperlink ref="G536" r:id="rId535"/>
    <hyperlink ref="G537" r:id="rId536"/>
    <hyperlink ref="G538" r:id="rId537"/>
    <hyperlink ref="G539" r:id="rId538"/>
    <hyperlink ref="G540" r:id="rId539"/>
    <hyperlink ref="G541" r:id="rId540"/>
    <hyperlink ref="G542" r:id="rId541"/>
    <hyperlink ref="G543" r:id="rId542"/>
    <hyperlink ref="G544" r:id="rId543"/>
    <hyperlink ref="G545" r:id="rId544"/>
    <hyperlink ref="G546" r:id="rId545"/>
    <hyperlink ref="G547" r:id="rId546"/>
    <hyperlink ref="G548" r:id="rId547"/>
    <hyperlink ref="G549" r:id="rId548"/>
    <hyperlink ref="G550" r:id="rId549"/>
    <hyperlink ref="G551" r:id="rId550"/>
    <hyperlink ref="G552" r:id="rId551"/>
    <hyperlink ref="G553" r:id="rId552"/>
    <hyperlink ref="G554" r:id="rId553"/>
    <hyperlink ref="G555" r:id="rId554"/>
    <hyperlink ref="G556" r:id="rId555"/>
    <hyperlink ref="G557" r:id="rId556"/>
    <hyperlink ref="G558" r:id="rId557"/>
    <hyperlink ref="G559" r:id="rId558"/>
    <hyperlink ref="G560" r:id="rId559"/>
    <hyperlink ref="G561" r:id="rId560"/>
    <hyperlink ref="G562" r:id="rId561"/>
    <hyperlink ref="G563" r:id="rId562"/>
    <hyperlink ref="G564" r:id="rId563"/>
    <hyperlink ref="G565" r:id="rId564"/>
    <hyperlink ref="G566" r:id="rId565"/>
    <hyperlink ref="G567" r:id="rId566"/>
    <hyperlink ref="G568" r:id="rId567"/>
    <hyperlink ref="G569" r:id="rId568"/>
    <hyperlink ref="G570" r:id="rId569"/>
    <hyperlink ref="G571" r:id="rId570"/>
    <hyperlink ref="G572" r:id="rId571"/>
    <hyperlink ref="G573" r:id="rId572"/>
    <hyperlink ref="G574" r:id="rId573"/>
    <hyperlink ref="G575" r:id="rId574"/>
    <hyperlink ref="G576" r:id="rId575"/>
    <hyperlink ref="G577" r:id="rId576"/>
    <hyperlink ref="G578" r:id="rId577"/>
    <hyperlink ref="G579" r:id="rId578"/>
    <hyperlink ref="G580" r:id="rId579"/>
    <hyperlink ref="G581" r:id="rId580"/>
    <hyperlink ref="G582" r:id="rId581"/>
    <hyperlink ref="G583" r:id="rId582"/>
    <hyperlink ref="G584" r:id="rId583"/>
    <hyperlink ref="G585" r:id="rId584"/>
    <hyperlink ref="G586" r:id="rId585"/>
    <hyperlink ref="G587" r:id="rId586"/>
    <hyperlink ref="G588" r:id="rId587"/>
    <hyperlink ref="G589" r:id="rId588"/>
    <hyperlink ref="G590" r:id="rId589"/>
    <hyperlink ref="G591" r:id="rId590"/>
    <hyperlink ref="G592" r:id="rId591"/>
    <hyperlink ref="G593" r:id="rId592"/>
    <hyperlink ref="G594" r:id="rId593"/>
    <hyperlink ref="G595" r:id="rId594"/>
    <hyperlink ref="G596" r:id="rId595"/>
    <hyperlink ref="G597" r:id="rId596"/>
    <hyperlink ref="G598" r:id="rId597"/>
    <hyperlink ref="G599" r:id="rId598"/>
    <hyperlink ref="G600" r:id="rId599"/>
    <hyperlink ref="G601" r:id="rId600"/>
    <hyperlink ref="G602" r:id="rId601"/>
    <hyperlink ref="G603" r:id="rId602"/>
    <hyperlink ref="G604" r:id="rId603"/>
    <hyperlink ref="G605" r:id="rId604"/>
    <hyperlink ref="G606" r:id="rId605"/>
    <hyperlink ref="G607" r:id="rId606"/>
    <hyperlink ref="G608" r:id="rId607"/>
    <hyperlink ref="G609" r:id="rId608"/>
    <hyperlink ref="G610" r:id="rId609"/>
    <hyperlink ref="G611" r:id="rId610"/>
    <hyperlink ref="G612" r:id="rId611"/>
    <hyperlink ref="G613" r:id="rId612"/>
    <hyperlink ref="G614" r:id="rId613"/>
    <hyperlink ref="G615" r:id="rId614"/>
    <hyperlink ref="G616" r:id="rId615"/>
    <hyperlink ref="G617" r:id="rId616"/>
    <hyperlink ref="G618" r:id="rId617"/>
    <hyperlink ref="G619" r:id="rId618"/>
    <hyperlink ref="G620" r:id="rId619"/>
    <hyperlink ref="G621" r:id="rId620"/>
    <hyperlink ref="G622" r:id="rId621"/>
    <hyperlink ref="G623" r:id="rId622"/>
    <hyperlink ref="G624" r:id="rId623"/>
    <hyperlink ref="G625" r:id="rId624"/>
    <hyperlink ref="G626" r:id="rId625"/>
    <hyperlink ref="G627" r:id="rId626"/>
    <hyperlink ref="G628" r:id="rId627"/>
    <hyperlink ref="G629" r:id="rId628"/>
    <hyperlink ref="G630" r:id="rId629"/>
    <hyperlink ref="G631" r:id="rId630"/>
    <hyperlink ref="G632" r:id="rId631"/>
    <hyperlink ref="G633" r:id="rId632"/>
    <hyperlink ref="G634" r:id="rId633"/>
    <hyperlink ref="G635" r:id="rId634"/>
    <hyperlink ref="G636" r:id="rId635"/>
    <hyperlink ref="G637" r:id="rId636"/>
    <hyperlink ref="G638" r:id="rId637"/>
    <hyperlink ref="G639" r:id="rId638"/>
    <hyperlink ref="G640" r:id="rId639"/>
    <hyperlink ref="G641" r:id="rId640"/>
    <hyperlink ref="G642" r:id="rId641"/>
    <hyperlink ref="G643" r:id="rId642"/>
    <hyperlink ref="G644" r:id="rId643"/>
    <hyperlink ref="G645" r:id="rId644"/>
    <hyperlink ref="G646" r:id="rId645"/>
    <hyperlink ref="G647" r:id="rId646"/>
    <hyperlink ref="G648" r:id="rId647"/>
    <hyperlink ref="G649" r:id="rId648"/>
    <hyperlink ref="G650" r:id="rId649"/>
    <hyperlink ref="G651" r:id="rId650"/>
    <hyperlink ref="G652" r:id="rId651"/>
    <hyperlink ref="G653" r:id="rId652"/>
    <hyperlink ref="G654" r:id="rId653"/>
    <hyperlink ref="G655" r:id="rId654"/>
    <hyperlink ref="G656" r:id="rId655"/>
    <hyperlink ref="G657" r:id="rId656"/>
    <hyperlink ref="G658" r:id="rId657"/>
    <hyperlink ref="G659" r:id="rId658"/>
    <hyperlink ref="G660" r:id="rId659"/>
    <hyperlink ref="G661" r:id="rId660"/>
    <hyperlink ref="G662" r:id="rId661"/>
    <hyperlink ref="G663" r:id="rId662"/>
    <hyperlink ref="G664" r:id="rId663"/>
    <hyperlink ref="G665" r:id="rId664"/>
    <hyperlink ref="G666" r:id="rId665"/>
    <hyperlink ref="G667" r:id="rId666"/>
    <hyperlink ref="G668" r:id="rId667"/>
    <hyperlink ref="G669" r:id="rId668"/>
    <hyperlink ref="G670" r:id="rId669"/>
    <hyperlink ref="G671" r:id="rId670"/>
    <hyperlink ref="G672" r:id="rId671"/>
    <hyperlink ref="G673" r:id="rId672"/>
    <hyperlink ref="G674" r:id="rId673"/>
    <hyperlink ref="G675" r:id="rId674"/>
    <hyperlink ref="G676" r:id="rId675"/>
    <hyperlink ref="G677" r:id="rId676"/>
    <hyperlink ref="G678" r:id="rId677"/>
    <hyperlink ref="G679" r:id="rId678"/>
    <hyperlink ref="G680" r:id="rId679"/>
    <hyperlink ref="G681" r:id="rId680"/>
    <hyperlink ref="G682" r:id="rId681"/>
    <hyperlink ref="G683" r:id="rId682"/>
    <hyperlink ref="G684" r:id="rId683"/>
    <hyperlink ref="G685" r:id="rId684"/>
    <hyperlink ref="G686" r:id="rId685"/>
    <hyperlink ref="G687" r:id="rId686"/>
    <hyperlink ref="G688" r:id="rId687"/>
    <hyperlink ref="G689" r:id="rId688"/>
    <hyperlink ref="G690" r:id="rId689"/>
    <hyperlink ref="G691" r:id="rId690"/>
    <hyperlink ref="G692" r:id="rId691"/>
    <hyperlink ref="G693" r:id="rId692"/>
    <hyperlink ref="G694" r:id="rId693"/>
    <hyperlink ref="G695" r:id="rId694"/>
    <hyperlink ref="G696" r:id="rId695"/>
    <hyperlink ref="G697" r:id="rId696"/>
    <hyperlink ref="G698" r:id="rId697"/>
    <hyperlink ref="G699" r:id="rId698"/>
    <hyperlink ref="G700" r:id="rId699"/>
    <hyperlink ref="G701" r:id="rId700"/>
    <hyperlink ref="G702" r:id="rId701"/>
    <hyperlink ref="G703" r:id="rId702"/>
    <hyperlink ref="G704" r:id="rId703"/>
    <hyperlink ref="G705" r:id="rId704"/>
    <hyperlink ref="G706" r:id="rId705"/>
    <hyperlink ref="G707" r:id="rId706"/>
    <hyperlink ref="G708" r:id="rId707"/>
    <hyperlink ref="G709" r:id="rId708"/>
    <hyperlink ref="G710" r:id="rId709"/>
    <hyperlink ref="G711" r:id="rId710"/>
    <hyperlink ref="G712" r:id="rId711"/>
    <hyperlink ref="G713" r:id="rId712"/>
    <hyperlink ref="G714" r:id="rId713"/>
    <hyperlink ref="G715" r:id="rId714"/>
    <hyperlink ref="G716" r:id="rId715"/>
    <hyperlink ref="G717" r:id="rId716"/>
    <hyperlink ref="G718" r:id="rId717"/>
    <hyperlink ref="G719" r:id="rId718"/>
    <hyperlink ref="G720" r:id="rId719"/>
    <hyperlink ref="G721" r:id="rId720"/>
    <hyperlink ref="G722" r:id="rId721"/>
    <hyperlink ref="G723" r:id="rId722"/>
    <hyperlink ref="G724" r:id="rId723"/>
    <hyperlink ref="G725" r:id="rId724"/>
    <hyperlink ref="G726" r:id="rId725"/>
    <hyperlink ref="G727" r:id="rId726"/>
    <hyperlink ref="G728" r:id="rId727"/>
    <hyperlink ref="G729" r:id="rId728"/>
    <hyperlink ref="G730" r:id="rId729"/>
    <hyperlink ref="G731" r:id="rId730"/>
    <hyperlink ref="G732" r:id="rId731"/>
    <hyperlink ref="G733" r:id="rId732"/>
    <hyperlink ref="G734" r:id="rId733"/>
    <hyperlink ref="G735" r:id="rId734"/>
    <hyperlink ref="G736" r:id="rId73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GO_BP</vt:lpstr>
      <vt:lpstr>GO_CC</vt:lpstr>
      <vt:lpstr>GO_MF</vt:lpstr>
      <vt:lpstr>Pathway</vt:lpstr>
      <vt:lpstr>735 predict targets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china</cp:lastModifiedBy>
  <dcterms:created xsi:type="dcterms:W3CDTF">2016-11-23T03:21:29Z</dcterms:created>
  <dcterms:modified xsi:type="dcterms:W3CDTF">2017-01-25T09:08:23Z</dcterms:modified>
</cp:coreProperties>
</file>