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ger.vallejo\Documents\PUBLICATIONS\ROGER VALLEJO\2019\GWAS-GS-IHNV-CSF2016\ADDITIONAL Files\"/>
    </mc:Choice>
  </mc:AlternateContent>
  <xr:revisionPtr revIDLastSave="0" documentId="13_ncr:1_{A743B7B3-DE5F-4536-B9F6-568A63963C8A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Table S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8" i="1" l="1"/>
  <c r="S33" i="1" l="1"/>
  <c r="S35" i="1"/>
  <c r="S34" i="1"/>
  <c r="S32" i="1"/>
  <c r="S39" i="1"/>
  <c r="S38" i="1"/>
  <c r="S37" i="1"/>
  <c r="S36" i="1"/>
  <c r="S31" i="1"/>
  <c r="S30" i="1"/>
  <c r="S27" i="1"/>
  <c r="S29" i="1"/>
  <c r="S28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</calcChain>
</file>

<file path=xl/sharedStrings.xml><?xml version="1.0" encoding="utf-8"?>
<sst xmlns="http://schemas.openxmlformats.org/spreadsheetml/2006/main" count="430" uniqueCount="149">
  <si>
    <t>Reference</t>
  </si>
  <si>
    <t>Journal Name</t>
  </si>
  <si>
    <t>Type of Marker</t>
  </si>
  <si>
    <t>Number of markers</t>
  </si>
  <si>
    <t>Number phenotyped fish</t>
  </si>
  <si>
    <t>Number genotyped fish</t>
  </si>
  <si>
    <t>IHNV resistance phenotype</t>
  </si>
  <si>
    <r>
      <t>Method of Analysis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</si>
  <si>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t>Software</t>
  </si>
  <si>
    <t>Genetic linkage map (cM)</t>
  </si>
  <si>
    <r>
      <t>Physical map (bp)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</si>
  <si>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P-value</t>
  </si>
  <si>
    <r>
      <t>Log</t>
    </r>
    <r>
      <rPr>
        <b/>
        <vertAlign val="subscript"/>
        <sz val="10"/>
        <color rgb="FF000000"/>
        <rFont val="Calibri"/>
        <family val="2"/>
        <scheme val="minor"/>
      </rPr>
      <t>10</t>
    </r>
    <r>
      <rPr>
        <b/>
        <sz val="10"/>
        <color rgb="FF000000"/>
        <rFont val="Calibri"/>
        <family val="2"/>
        <scheme val="minor"/>
      </rPr>
      <t>(P)</t>
    </r>
  </si>
  <si>
    <t>LOD-score</t>
  </si>
  <si>
    <t>Overlap with our QTL</t>
  </si>
  <si>
    <t>NOTES</t>
  </si>
  <si>
    <t>Start-Marker sequence</t>
  </si>
  <si>
    <t>Gene</t>
  </si>
  <si>
    <t>LG</t>
  </si>
  <si>
    <t>Start</t>
  </si>
  <si>
    <t>End</t>
  </si>
  <si>
    <t>Start-Marker</t>
  </si>
  <si>
    <t>Omy</t>
  </si>
  <si>
    <t>Name</t>
  </si>
  <si>
    <t>Forwar primer</t>
  </si>
  <si>
    <t>Backward primer</t>
  </si>
  <si>
    <t>Campbell et al., 2014</t>
  </si>
  <si>
    <t>G3</t>
  </si>
  <si>
    <t>RAD</t>
  </si>
  <si>
    <t>STATUS</t>
  </si>
  <si>
    <t>LMM; single-marker test</t>
  </si>
  <si>
    <t>Tassel</t>
  </si>
  <si>
    <t>WS03/Omy05</t>
  </si>
  <si>
    <t>R19689</t>
  </si>
  <si>
    <t>No</t>
  </si>
  <si>
    <t>ATCATCTGAGACCAGCCACCCAGACAGCTGTGGGTTTGTGGGTTTGCACAACCAAATA[A/T]</t>
  </si>
  <si>
    <t>R04597</t>
  </si>
  <si>
    <t>CTCATCCTGACATGACCCTGCAGCTTGACAATGTCACCAGCCATACT[G/A]CTCGTTCTGAG</t>
  </si>
  <si>
    <t>WS13/Omy06</t>
  </si>
  <si>
    <t>R52674</t>
  </si>
  <si>
    <t>GGACCCACCAATCCTGAAGAAGTTAAAGACTCCAGCCATTCAAGC[C/A]ATAGACTGGCTGG</t>
  </si>
  <si>
    <t>R14353</t>
  </si>
  <si>
    <t xml:space="preserve">We do not have any QTL on their most </t>
  </si>
  <si>
    <t>AGTACATAACATGAC[C/T]GTACATATTTAATATGCTATTCAAGTGTTTTAAGACACCAATA</t>
  </si>
  <si>
    <t>R03138</t>
  </si>
  <si>
    <t>promising region or CHR Omy6</t>
  </si>
  <si>
    <t>TGCCCGGCCCGCCACAAGGAGTCGCTTGA[A/G]CGAGTAAAGTCCCCCTGGTTGTGATACAG</t>
  </si>
  <si>
    <t>R14972</t>
  </si>
  <si>
    <t>CTACCACTCTTTCCCCAAGTAAGTA[T/C]CCGGGTGAATGGTTAAACAACTAGCCTAAACAG</t>
  </si>
  <si>
    <t>R33079</t>
  </si>
  <si>
    <t>CCATGGGCAACCTCACCCCTCTCCATAC[C/G]CCTACTCCTCCACAGTCCCCTCAGAGCTCA</t>
  </si>
  <si>
    <t>R21407</t>
  </si>
  <si>
    <t>GAGTGAGAATGGAGGACAAGAAGGTAGATG[G/C]GGTAAGGCCATGGCCAGTCCCAACCACC</t>
  </si>
  <si>
    <t>R53350</t>
  </si>
  <si>
    <t>CCAAACTCTCCCCTAACCCGGACGACGCTGGGAAAATTGTA[C/T]GCCGCCCTATGGGTCTC</t>
  </si>
  <si>
    <t>R24813</t>
  </si>
  <si>
    <t>TTTGACTCCTGATGAATGCCCCGTCTGCGGAATCTCTCTTGCTCGCTCTCTC[A/G]GCAATC</t>
  </si>
  <si>
    <t>WS14/Omy10</t>
  </si>
  <si>
    <t>R05136</t>
  </si>
  <si>
    <t>ACGGG[A/T]ATCACAATAGGGAGGAGGATGTCTTCCCTGTAATGCACAGTGTTAAGATTGCC</t>
  </si>
  <si>
    <t>R48860</t>
  </si>
  <si>
    <t>CGCTCGCCC[T/C]GCCACAAGGAGTCGTTAGAACGCGATGAGCCAAGTAAAGCCCCCCAAGG</t>
  </si>
  <si>
    <t>WS07/Omy11</t>
  </si>
  <si>
    <t>R39227</t>
  </si>
  <si>
    <t>C[C/A]TCCAGCTGCCTGCCTCACAGGCCAAATATGCTATTTAGAAAATTGGGATATAAGAGA</t>
  </si>
  <si>
    <t>WS29/Omy13</t>
  </si>
  <si>
    <t>R45284</t>
  </si>
  <si>
    <t>CTACTATTAAAGTATCACTGCTTTGGTGTGTAATTCCAAT[G/A]CCCCTTTATCTTTTAAGT</t>
  </si>
  <si>
    <t>NA</t>
  </si>
  <si>
    <t>R52799</t>
  </si>
  <si>
    <t>GCTACAGACAGAC[T/G]ATCACTCTATCATGGTAGGATGGATGGAGGGAGGGAGCACATCAC</t>
  </si>
  <si>
    <t>R18850</t>
  </si>
  <si>
    <t>TCTGGTGTCAGAATGCGCA[C/A]GGAGCTCCTCAGTGGATTACTTCTGGTACAGAGAGACAC</t>
  </si>
  <si>
    <t>R53135</t>
  </si>
  <si>
    <t>CACATTGCCTGGTGGCGTTTATTAATGTTTACATACTGTACCGTTT[A/C]TTTTTTTTTAAA</t>
  </si>
  <si>
    <t>WS24/Omy25</t>
  </si>
  <si>
    <t>R46528</t>
  </si>
  <si>
    <t>AGTGAGTCACTG[C/A]TTTGATGTTTGCAGAGCACGACAGAGTGTTGTGCAGGGTCATTGCA</t>
  </si>
  <si>
    <t>WS28/Omy26</t>
  </si>
  <si>
    <t>R52586</t>
  </si>
  <si>
    <t>TAGACTGTAC[T/C]AAGAGCTGAATCACAACTCCTGTATGGATAACACCACACTGGTCAAGT</t>
  </si>
  <si>
    <t>Khoo et al., 2004</t>
  </si>
  <si>
    <t>Fish Pathology</t>
  </si>
  <si>
    <t>STR</t>
  </si>
  <si>
    <t>chi-square; single-marker test</t>
  </si>
  <si>
    <t>R package</t>
  </si>
  <si>
    <t>LG-2</t>
  </si>
  <si>
    <t>OmyFGT3TUF</t>
  </si>
  <si>
    <t>?</t>
  </si>
  <si>
    <t>OmyFGT25TUF</t>
  </si>
  <si>
    <t>OmyRGT35TUF</t>
  </si>
  <si>
    <t>BFRO0001</t>
  </si>
  <si>
    <t>Palti et al., 2001</t>
  </si>
  <si>
    <t>Aquaculture</t>
  </si>
  <si>
    <t>RFLP</t>
  </si>
  <si>
    <t>Omy17</t>
  </si>
  <si>
    <t>MHC class II beta-chain</t>
  </si>
  <si>
    <t>5'-TACAGCGCCATACTGGACAA-3'</t>
  </si>
  <si>
    <t>5'-TGAGCTCAGTCTGACATGGG-3'</t>
  </si>
  <si>
    <t>Rodriguez et al., 2004</t>
  </si>
  <si>
    <t>AFLP &amp; STR</t>
  </si>
  <si>
    <t>~2000</t>
  </si>
  <si>
    <t>LG-11; OA-X</t>
  </si>
  <si>
    <t>Ssa7NVH</t>
  </si>
  <si>
    <t>OtsG78</t>
  </si>
  <si>
    <t>LG-20</t>
  </si>
  <si>
    <t>FGT1</t>
  </si>
  <si>
    <t>Ssa94NVH</t>
  </si>
  <si>
    <t>OtsG3</t>
  </si>
  <si>
    <t>LG-25; OA-III</t>
  </si>
  <si>
    <t>Oneu8</t>
  </si>
  <si>
    <t>OMM1054</t>
  </si>
  <si>
    <t>Ogo2</t>
  </si>
  <si>
    <t>Barroso et al., 2004</t>
  </si>
  <si>
    <t>23 STR; 143 AFLP</t>
  </si>
  <si>
    <t>Multiple-locus HK regression</t>
  </si>
  <si>
    <t>R/Qtl</t>
  </si>
  <si>
    <t>RC-2</t>
  </si>
  <si>
    <t>aagact.175.ctt</t>
  </si>
  <si>
    <t>RC-7; OA-XIII</t>
  </si>
  <si>
    <t>accaca.93.ctt</t>
  </si>
  <si>
    <t>OMM1139</t>
  </si>
  <si>
    <t>RC-10; OA-XIX</t>
  </si>
  <si>
    <t>accatc.300.ctt</t>
  </si>
  <si>
    <t>RC-11; OA-XXX</t>
  </si>
  <si>
    <t>agcacg.248.ctt</t>
  </si>
  <si>
    <t>OMYRGT34; OMY1120</t>
  </si>
  <si>
    <t>Footnotes:</t>
  </si>
  <si>
    <t>References of previously reported QTL are group-colored</t>
  </si>
  <si>
    <t>LMM = linear-mixed model</t>
  </si>
  <si>
    <t>STATUS = binary survival STATUS</t>
  </si>
  <si>
    <t>DAYS = discrete survival DAYS post-disease challenge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</si>
  <si>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Rainbow trout genome asembly from Palti et al., 2018</t>
    </r>
  </si>
  <si>
    <t>HK = Multiple-locus Haley-Knott regression</t>
  </si>
  <si>
    <t>*Chromosome-wide significant QTL at P=0.05</t>
  </si>
  <si>
    <t>**Experiment-wide significant QTL at P=0.05</t>
  </si>
  <si>
    <t>***Experiment-wide significant QTL at P=0.01</t>
  </si>
  <si>
    <t>N/A</t>
  </si>
  <si>
    <t>Near-Marker</t>
  </si>
  <si>
    <t xml:space="preserve">it is 36.4 Mb far from suggestive QTL14.1 </t>
  </si>
  <si>
    <t xml:space="preserve">it is 52 Mb far from suggestive QTL14.1 </t>
  </si>
  <si>
    <t>It is 15 Mb far from suggestive QTL16.1</t>
  </si>
  <si>
    <t>It is 34 Mb far from QTL25.1</t>
  </si>
  <si>
    <t>It is 30 Mb far from suggestive QTL5.1</t>
  </si>
  <si>
    <t>it is 2.4 Mb far from QTL25.1, so it belongs to QTL25.1 region</t>
  </si>
  <si>
    <t>YES</t>
  </si>
  <si>
    <t>it is ~3 Mb far from QTL17.1</t>
  </si>
  <si>
    <t>It is ~2 Mb far from QTL17.1</t>
  </si>
  <si>
    <t>Additional file 5 Table S4 Summary of QTL for IHNV resistance reported in previous studies in rainbow trout populations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</si>
</sst>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bscript"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horizontal="left"/>
    </xf>
    <xf numFmtId="1" fontId="2" fillId="0" borderId="1" xfId="0" applyNumberFormat="1" applyFont="1" applyFill="1" applyBorder="1"/>
    <xf numFmtId="0" fontId="7" fillId="0" borderId="1" xfId="0" applyFont="1" applyFill="1" applyBorder="1"/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1" fontId="7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6"/>
  <sheetViews>
    <sheetView tabSelected="1" workbookViewId="0">
      <selection activeCell="E11" sqref="E11"/>
    </sheetView>
  </sheetViews>
  <sheetFormatPr defaultRowHeight="12.75" x14ac:dyDescent="0.2"/>
  <cols>
    <col min="1" max="1" width="18.140625" style="33" customWidth="1"/>
    <col min="2" max="2" width="8.7109375" style="3" customWidth="1"/>
    <col min="3" max="3" width="9.42578125" style="3" bestFit="1" customWidth="1"/>
    <col min="4" max="4" width="15.7109375" style="11" customWidth="1"/>
    <col min="5" max="5" width="10.140625" style="11" customWidth="1"/>
    <col min="6" max="6" width="10.5703125" style="11" customWidth="1"/>
    <col min="7" max="7" width="10.42578125" style="11" customWidth="1"/>
    <col min="8" max="8" width="17.7109375" style="3" customWidth="1"/>
    <col min="9" max="9" width="8.85546875" style="25" bestFit="1" customWidth="1"/>
    <col min="10" max="10" width="11.85546875" style="34" bestFit="1" customWidth="1"/>
    <col min="11" max="11" width="5.42578125" style="35" bestFit="1" customWidth="1"/>
    <col min="12" max="12" width="5.28515625" style="2" customWidth="1"/>
    <col min="13" max="13" width="12.42578125" style="2" bestFit="1" customWidth="1"/>
    <col min="14" max="14" width="13.28515625" style="2" customWidth="1"/>
    <col min="15" max="15" width="4.7109375" style="36" bestFit="1" customWidth="1"/>
    <col min="16" max="16" width="9.85546875" style="39" bestFit="1" customWidth="1"/>
    <col min="17" max="17" width="10" style="25" customWidth="1"/>
    <col min="18" max="18" width="8.42578125" style="21" bestFit="1" customWidth="1"/>
    <col min="19" max="19" width="7.28515625" style="13" bestFit="1" customWidth="1"/>
    <col min="20" max="20" width="5.140625" style="13" bestFit="1" customWidth="1"/>
    <col min="21" max="21" width="11.140625" style="11" bestFit="1" customWidth="1"/>
    <col min="22" max="22" width="32.42578125" style="3" customWidth="1"/>
    <col min="23" max="23" width="64.85546875" style="2" customWidth="1"/>
    <col min="24" max="24" width="20.85546875" style="3" customWidth="1"/>
    <col min="25" max="25" width="25.7109375" style="3" bestFit="1" customWidth="1"/>
    <col min="26" max="26" width="25.85546875" style="3" bestFit="1" customWidth="1"/>
    <col min="27" max="16384" width="9.140625" style="2"/>
  </cols>
  <sheetData>
    <row r="1" spans="1:26" s="45" customFormat="1" ht="24.95" customHeight="1" x14ac:dyDescent="0.3">
      <c r="A1" s="54" t="s">
        <v>148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42"/>
      <c r="S1" s="43"/>
      <c r="T1" s="43"/>
      <c r="U1" s="44"/>
      <c r="V1" s="47"/>
      <c r="X1" s="46"/>
      <c r="Y1" s="46"/>
      <c r="Z1" s="46"/>
    </row>
    <row r="2" spans="1:26" s="50" customFormat="1" ht="30" customHeight="1" x14ac:dyDescent="0.25">
      <c r="A2" s="55" t="s">
        <v>0</v>
      </c>
      <c r="B2" s="56" t="s">
        <v>1</v>
      </c>
      <c r="C2" s="56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6" t="s">
        <v>7</v>
      </c>
      <c r="I2" s="57" t="s">
        <v>8</v>
      </c>
      <c r="J2" s="59" t="s">
        <v>9</v>
      </c>
      <c r="K2" s="59"/>
      <c r="L2" s="59"/>
      <c r="M2" s="59"/>
      <c r="N2" s="59"/>
      <c r="O2" s="60" t="s">
        <v>10</v>
      </c>
      <c r="P2" s="60"/>
      <c r="Q2" s="60"/>
      <c r="R2" s="61" t="s">
        <v>11</v>
      </c>
      <c r="S2" s="62" t="s">
        <v>12</v>
      </c>
      <c r="T2" s="62" t="s">
        <v>13</v>
      </c>
      <c r="U2" s="63" t="s">
        <v>14</v>
      </c>
      <c r="V2" s="56" t="s">
        <v>15</v>
      </c>
      <c r="W2" s="57" t="s">
        <v>16</v>
      </c>
      <c r="X2" s="58" t="s">
        <v>17</v>
      </c>
      <c r="Y2" s="58"/>
      <c r="Z2" s="58"/>
    </row>
    <row r="3" spans="1:26" s="49" customFormat="1" ht="30" customHeight="1" x14ac:dyDescent="0.25">
      <c r="A3" s="55"/>
      <c r="B3" s="56"/>
      <c r="C3" s="56"/>
      <c r="D3" s="57"/>
      <c r="E3" s="57"/>
      <c r="F3" s="57"/>
      <c r="G3" s="57"/>
      <c r="H3" s="56"/>
      <c r="I3" s="57"/>
      <c r="J3" s="4" t="s">
        <v>18</v>
      </c>
      <c r="K3" s="5" t="s">
        <v>19</v>
      </c>
      <c r="L3" s="6" t="s">
        <v>20</v>
      </c>
      <c r="M3" s="48" t="s">
        <v>21</v>
      </c>
      <c r="N3" s="48" t="s">
        <v>138</v>
      </c>
      <c r="O3" s="7" t="s">
        <v>22</v>
      </c>
      <c r="P3" s="8" t="s">
        <v>19</v>
      </c>
      <c r="Q3" s="6" t="s">
        <v>20</v>
      </c>
      <c r="R3" s="61"/>
      <c r="S3" s="62"/>
      <c r="T3" s="62"/>
      <c r="U3" s="63"/>
      <c r="V3" s="56"/>
      <c r="W3" s="57"/>
      <c r="X3" s="49" t="s">
        <v>23</v>
      </c>
      <c r="Y3" s="49" t="s">
        <v>24</v>
      </c>
      <c r="Z3" s="49" t="s">
        <v>25</v>
      </c>
    </row>
    <row r="4" spans="1:26" s="50" customFormat="1" ht="15.95" customHeight="1" x14ac:dyDescent="0.25">
      <c r="A4" s="9" t="s">
        <v>113</v>
      </c>
      <c r="B4" s="10" t="s">
        <v>93</v>
      </c>
      <c r="C4" s="10" t="s">
        <v>100</v>
      </c>
      <c r="D4" s="11" t="s">
        <v>114</v>
      </c>
      <c r="E4" s="11">
        <v>246</v>
      </c>
      <c r="F4" s="11">
        <v>235</v>
      </c>
      <c r="G4" s="11" t="s">
        <v>29</v>
      </c>
      <c r="H4" s="10" t="s">
        <v>115</v>
      </c>
      <c r="I4" s="11" t="s">
        <v>116</v>
      </c>
      <c r="J4" s="19" t="s">
        <v>119</v>
      </c>
      <c r="K4" s="12">
        <v>102</v>
      </c>
      <c r="L4" s="13"/>
      <c r="M4" s="10" t="s">
        <v>120</v>
      </c>
      <c r="N4" s="10" t="s">
        <v>121</v>
      </c>
      <c r="O4" s="20">
        <v>20</v>
      </c>
      <c r="P4" s="15">
        <v>29615418</v>
      </c>
      <c r="Q4" s="15">
        <v>29615827</v>
      </c>
      <c r="R4" s="21"/>
      <c r="S4" s="13"/>
      <c r="T4" s="13">
        <v>3.3</v>
      </c>
      <c r="U4" s="11" t="s">
        <v>34</v>
      </c>
      <c r="V4" s="37"/>
      <c r="W4" s="11"/>
      <c r="X4" s="10"/>
      <c r="Y4" s="10"/>
      <c r="Z4" s="10"/>
    </row>
    <row r="5" spans="1:26" s="50" customFormat="1" ht="15.95" customHeight="1" x14ac:dyDescent="0.25">
      <c r="A5" s="9" t="s">
        <v>113</v>
      </c>
      <c r="B5" s="10" t="s">
        <v>93</v>
      </c>
      <c r="C5" s="10" t="s">
        <v>100</v>
      </c>
      <c r="D5" s="11" t="s">
        <v>114</v>
      </c>
      <c r="E5" s="11">
        <v>246</v>
      </c>
      <c r="F5" s="11">
        <v>235</v>
      </c>
      <c r="G5" s="11" t="s">
        <v>29</v>
      </c>
      <c r="H5" s="10" t="s">
        <v>115</v>
      </c>
      <c r="I5" s="11" t="s">
        <v>116</v>
      </c>
      <c r="J5" s="19" t="s">
        <v>117</v>
      </c>
      <c r="K5" s="12">
        <v>20</v>
      </c>
      <c r="L5" s="13"/>
      <c r="M5" s="10" t="s">
        <v>118</v>
      </c>
      <c r="N5" s="10"/>
      <c r="O5" s="20" t="s">
        <v>137</v>
      </c>
      <c r="P5" s="15" t="s">
        <v>137</v>
      </c>
      <c r="Q5" s="12" t="s">
        <v>137</v>
      </c>
      <c r="R5" s="21"/>
      <c r="S5" s="13"/>
      <c r="T5" s="13">
        <v>2.9</v>
      </c>
      <c r="U5" s="11" t="s">
        <v>88</v>
      </c>
      <c r="V5" s="41"/>
      <c r="W5" s="11"/>
      <c r="X5" s="10"/>
      <c r="Y5" s="10"/>
      <c r="Z5" s="10"/>
    </row>
    <row r="6" spans="1:26" s="11" customFormat="1" ht="15.95" customHeight="1" x14ac:dyDescent="0.25">
      <c r="A6" s="9" t="s">
        <v>113</v>
      </c>
      <c r="B6" s="10" t="s">
        <v>93</v>
      </c>
      <c r="C6" s="10" t="s">
        <v>100</v>
      </c>
      <c r="D6" s="11" t="s">
        <v>114</v>
      </c>
      <c r="E6" s="11">
        <v>246</v>
      </c>
      <c r="F6" s="11">
        <v>235</v>
      </c>
      <c r="G6" s="11" t="s">
        <v>29</v>
      </c>
      <c r="H6" s="10" t="s">
        <v>115</v>
      </c>
      <c r="I6" s="11" t="s">
        <v>116</v>
      </c>
      <c r="J6" s="19" t="s">
        <v>122</v>
      </c>
      <c r="K6" s="12">
        <v>32</v>
      </c>
      <c r="L6" s="13"/>
      <c r="M6" s="10" t="s">
        <v>123</v>
      </c>
      <c r="N6" s="10"/>
      <c r="O6" s="20" t="s">
        <v>137</v>
      </c>
      <c r="P6" s="15" t="s">
        <v>137</v>
      </c>
      <c r="Q6" s="12" t="s">
        <v>137</v>
      </c>
      <c r="R6" s="21"/>
      <c r="S6" s="13"/>
      <c r="T6" s="13">
        <v>3.7</v>
      </c>
      <c r="U6" s="11" t="s">
        <v>34</v>
      </c>
      <c r="V6" s="37"/>
      <c r="X6" s="10"/>
      <c r="Y6" s="10"/>
      <c r="Z6" s="10"/>
    </row>
    <row r="7" spans="1:26" s="11" customFormat="1" ht="15.95" customHeight="1" x14ac:dyDescent="0.25">
      <c r="A7" s="9" t="s">
        <v>113</v>
      </c>
      <c r="B7" s="10" t="s">
        <v>93</v>
      </c>
      <c r="C7" s="10" t="s">
        <v>100</v>
      </c>
      <c r="D7" s="11" t="s">
        <v>114</v>
      </c>
      <c r="E7" s="11">
        <v>246</v>
      </c>
      <c r="F7" s="11">
        <v>235</v>
      </c>
      <c r="G7" s="11" t="s">
        <v>29</v>
      </c>
      <c r="H7" s="10" t="s">
        <v>115</v>
      </c>
      <c r="I7" s="11" t="s">
        <v>116</v>
      </c>
      <c r="J7" s="19" t="s">
        <v>124</v>
      </c>
      <c r="K7" s="12">
        <v>14</v>
      </c>
      <c r="L7" s="13"/>
      <c r="M7" s="10" t="s">
        <v>125</v>
      </c>
      <c r="N7" s="10" t="s">
        <v>126</v>
      </c>
      <c r="O7" s="20" t="s">
        <v>137</v>
      </c>
      <c r="P7" s="15" t="s">
        <v>137</v>
      </c>
      <c r="Q7" s="12" t="s">
        <v>137</v>
      </c>
      <c r="R7" s="21"/>
      <c r="S7" s="13"/>
      <c r="T7" s="13">
        <v>3.6</v>
      </c>
      <c r="U7" s="11" t="s">
        <v>34</v>
      </c>
      <c r="V7" s="10"/>
      <c r="X7" s="10"/>
      <c r="Y7" s="10"/>
      <c r="Z7" s="10"/>
    </row>
    <row r="8" spans="1:26" s="11" customFormat="1" ht="15.95" customHeight="1" x14ac:dyDescent="0.25">
      <c r="A8" s="9" t="s">
        <v>26</v>
      </c>
      <c r="B8" s="10" t="s">
        <v>27</v>
      </c>
      <c r="C8" s="10" t="s">
        <v>28</v>
      </c>
      <c r="D8" s="11">
        <v>4661</v>
      </c>
      <c r="E8" s="11">
        <v>153</v>
      </c>
      <c r="F8" s="11">
        <v>384</v>
      </c>
      <c r="G8" s="11" t="s">
        <v>29</v>
      </c>
      <c r="H8" s="10" t="s">
        <v>30</v>
      </c>
      <c r="I8" s="11" t="s">
        <v>31</v>
      </c>
      <c r="J8" s="52" t="s">
        <v>32</v>
      </c>
      <c r="K8" s="12"/>
      <c r="L8" s="13"/>
      <c r="M8" s="9" t="s">
        <v>33</v>
      </c>
      <c r="N8" s="50"/>
      <c r="O8" s="14">
        <v>5</v>
      </c>
      <c r="P8" s="15">
        <v>19194408</v>
      </c>
      <c r="Q8" s="12"/>
      <c r="R8" s="53">
        <v>3.2935450103552498E-3</v>
      </c>
      <c r="S8" s="13">
        <f t="shared" ref="S8:S39" si="0">ABS(LOG10(R8))</f>
        <v>2.4823363970121015</v>
      </c>
      <c r="T8" s="13"/>
      <c r="U8" s="11" t="s">
        <v>34</v>
      </c>
      <c r="V8" s="10"/>
      <c r="W8" s="9" t="s">
        <v>35</v>
      </c>
      <c r="X8" s="17"/>
      <c r="Y8" s="17"/>
      <c r="Z8" s="17"/>
    </row>
    <row r="9" spans="1:26" s="11" customFormat="1" ht="15.95" customHeight="1" x14ac:dyDescent="0.25">
      <c r="A9" s="9" t="s">
        <v>26</v>
      </c>
      <c r="B9" s="10" t="s">
        <v>27</v>
      </c>
      <c r="C9" s="10" t="s">
        <v>28</v>
      </c>
      <c r="D9" s="11">
        <v>4661</v>
      </c>
      <c r="E9" s="11">
        <v>153</v>
      </c>
      <c r="F9" s="11">
        <v>384</v>
      </c>
      <c r="G9" s="11" t="s">
        <v>29</v>
      </c>
      <c r="H9" s="10" t="s">
        <v>30</v>
      </c>
      <c r="I9" s="11" t="s">
        <v>31</v>
      </c>
      <c r="J9" s="52" t="s">
        <v>32</v>
      </c>
      <c r="K9" s="12"/>
      <c r="L9" s="13"/>
      <c r="M9" s="9" t="s">
        <v>36</v>
      </c>
      <c r="N9" s="50"/>
      <c r="O9" s="14">
        <v>5</v>
      </c>
      <c r="P9" s="15">
        <v>28599415</v>
      </c>
      <c r="Q9" s="12"/>
      <c r="R9" s="53">
        <v>4.06646375193934E-3</v>
      </c>
      <c r="S9" s="13">
        <f t="shared" si="0"/>
        <v>2.3907830946051676</v>
      </c>
      <c r="T9" s="13"/>
      <c r="U9" s="11" t="s">
        <v>34</v>
      </c>
      <c r="V9" s="10" t="s">
        <v>143</v>
      </c>
      <c r="W9" s="9" t="s">
        <v>37</v>
      </c>
      <c r="X9" s="17"/>
      <c r="Y9" s="17"/>
      <c r="Z9" s="17"/>
    </row>
    <row r="10" spans="1:26" s="11" customFormat="1" ht="15.95" customHeight="1" x14ac:dyDescent="0.25">
      <c r="A10" s="9" t="s">
        <v>26</v>
      </c>
      <c r="B10" s="10" t="s">
        <v>27</v>
      </c>
      <c r="C10" s="10" t="s">
        <v>28</v>
      </c>
      <c r="D10" s="11">
        <v>4661</v>
      </c>
      <c r="E10" s="11">
        <v>153</v>
      </c>
      <c r="F10" s="11">
        <v>384</v>
      </c>
      <c r="G10" s="11" t="s">
        <v>29</v>
      </c>
      <c r="H10" s="10" t="s">
        <v>30</v>
      </c>
      <c r="I10" s="11" t="s">
        <v>31</v>
      </c>
      <c r="J10" s="52" t="s">
        <v>38</v>
      </c>
      <c r="K10" s="12"/>
      <c r="L10" s="13"/>
      <c r="M10" s="9" t="s">
        <v>39</v>
      </c>
      <c r="O10" s="14">
        <v>6</v>
      </c>
      <c r="P10" s="15">
        <v>17102817</v>
      </c>
      <c r="Q10" s="12"/>
      <c r="R10" s="53">
        <v>2.5441028633852898E-3</v>
      </c>
      <c r="S10" s="13">
        <f t="shared" si="0"/>
        <v>2.5944653332368715</v>
      </c>
      <c r="T10" s="13"/>
      <c r="U10" s="11" t="s">
        <v>34</v>
      </c>
      <c r="V10" s="10"/>
      <c r="W10" s="9" t="s">
        <v>40</v>
      </c>
      <c r="X10" s="10"/>
      <c r="Y10" s="10"/>
      <c r="Z10" s="10"/>
    </row>
    <row r="11" spans="1:26" s="11" customFormat="1" ht="15.95" customHeight="1" x14ac:dyDescent="0.25">
      <c r="A11" s="9" t="s">
        <v>26</v>
      </c>
      <c r="B11" s="10" t="s">
        <v>27</v>
      </c>
      <c r="C11" s="10" t="s">
        <v>28</v>
      </c>
      <c r="D11" s="11">
        <v>4661</v>
      </c>
      <c r="E11" s="11">
        <v>153</v>
      </c>
      <c r="F11" s="11">
        <v>384</v>
      </c>
      <c r="G11" s="11" t="s">
        <v>29</v>
      </c>
      <c r="H11" s="10" t="s">
        <v>30</v>
      </c>
      <c r="I11" s="11" t="s">
        <v>31</v>
      </c>
      <c r="J11" s="52" t="s">
        <v>38</v>
      </c>
      <c r="K11" s="12"/>
      <c r="L11" s="13"/>
      <c r="M11" s="9" t="s">
        <v>41</v>
      </c>
      <c r="O11" s="14">
        <v>6</v>
      </c>
      <c r="P11" s="15">
        <v>17176115</v>
      </c>
      <c r="Q11" s="12"/>
      <c r="R11" s="53">
        <v>9.5208321743237196E-5</v>
      </c>
      <c r="S11" s="51">
        <f t="shared" si="0"/>
        <v>4.0213250901741668</v>
      </c>
      <c r="T11" s="13"/>
      <c r="U11" s="11" t="s">
        <v>34</v>
      </c>
      <c r="V11" s="10" t="s">
        <v>42</v>
      </c>
      <c r="W11" s="9" t="s">
        <v>43</v>
      </c>
      <c r="X11" s="10"/>
      <c r="Y11" s="10"/>
      <c r="Z11" s="10"/>
    </row>
    <row r="12" spans="1:26" s="11" customFormat="1" ht="15.95" customHeight="1" x14ac:dyDescent="0.25">
      <c r="A12" s="9" t="s">
        <v>26</v>
      </c>
      <c r="B12" s="10" t="s">
        <v>27</v>
      </c>
      <c r="C12" s="10" t="s">
        <v>28</v>
      </c>
      <c r="D12" s="11">
        <v>4661</v>
      </c>
      <c r="E12" s="11">
        <v>153</v>
      </c>
      <c r="F12" s="11">
        <v>384</v>
      </c>
      <c r="G12" s="11" t="s">
        <v>29</v>
      </c>
      <c r="H12" s="10" t="s">
        <v>30</v>
      </c>
      <c r="I12" s="11" t="s">
        <v>31</v>
      </c>
      <c r="J12" s="52" t="s">
        <v>38</v>
      </c>
      <c r="K12" s="12"/>
      <c r="L12" s="13"/>
      <c r="M12" s="9" t="s">
        <v>44</v>
      </c>
      <c r="O12" s="14">
        <v>6</v>
      </c>
      <c r="P12" s="15">
        <v>22119910</v>
      </c>
      <c r="Q12" s="12"/>
      <c r="R12" s="53">
        <v>1.01122203984616E-3</v>
      </c>
      <c r="S12" s="13">
        <f t="shared" si="0"/>
        <v>2.9951534733978664</v>
      </c>
      <c r="T12" s="13"/>
      <c r="U12" s="11" t="s">
        <v>34</v>
      </c>
      <c r="V12" s="10" t="s">
        <v>45</v>
      </c>
      <c r="W12" s="9" t="s">
        <v>46</v>
      </c>
      <c r="X12" s="10"/>
      <c r="Y12" s="10"/>
      <c r="Z12" s="10"/>
    </row>
    <row r="13" spans="1:26" s="11" customFormat="1" ht="15.95" customHeight="1" x14ac:dyDescent="0.25">
      <c r="A13" s="9" t="s">
        <v>26</v>
      </c>
      <c r="B13" s="10" t="s">
        <v>27</v>
      </c>
      <c r="C13" s="10" t="s">
        <v>28</v>
      </c>
      <c r="D13" s="11">
        <v>4661</v>
      </c>
      <c r="E13" s="11">
        <v>153</v>
      </c>
      <c r="F13" s="11">
        <v>384</v>
      </c>
      <c r="G13" s="11" t="s">
        <v>29</v>
      </c>
      <c r="H13" s="10" t="s">
        <v>30</v>
      </c>
      <c r="I13" s="11" t="s">
        <v>31</v>
      </c>
      <c r="J13" s="52" t="s">
        <v>38</v>
      </c>
      <c r="K13" s="12"/>
      <c r="L13" s="13"/>
      <c r="M13" s="9" t="s">
        <v>47</v>
      </c>
      <c r="O13" s="14">
        <v>6</v>
      </c>
      <c r="P13" s="15">
        <v>27336649</v>
      </c>
      <c r="Q13" s="12"/>
      <c r="R13" s="53">
        <v>4.18673464854874E-3</v>
      </c>
      <c r="S13" s="13">
        <f t="shared" si="0"/>
        <v>2.3781245634275883</v>
      </c>
      <c r="T13" s="13"/>
      <c r="U13" s="11" t="s">
        <v>34</v>
      </c>
      <c r="V13" s="10"/>
      <c r="W13" s="9" t="s">
        <v>48</v>
      </c>
      <c r="X13" s="10"/>
      <c r="Y13" s="10"/>
      <c r="Z13" s="10"/>
    </row>
    <row r="14" spans="1:26" s="11" customFormat="1" ht="15.95" customHeight="1" x14ac:dyDescent="0.25">
      <c r="A14" s="9" t="s">
        <v>26</v>
      </c>
      <c r="B14" s="10" t="s">
        <v>27</v>
      </c>
      <c r="C14" s="10" t="s">
        <v>28</v>
      </c>
      <c r="D14" s="11">
        <v>4661</v>
      </c>
      <c r="E14" s="11">
        <v>153</v>
      </c>
      <c r="F14" s="11">
        <v>384</v>
      </c>
      <c r="G14" s="11" t="s">
        <v>29</v>
      </c>
      <c r="H14" s="10" t="s">
        <v>30</v>
      </c>
      <c r="I14" s="11" t="s">
        <v>31</v>
      </c>
      <c r="J14" s="52" t="s">
        <v>38</v>
      </c>
      <c r="K14" s="12"/>
      <c r="L14" s="13"/>
      <c r="M14" s="9" t="s">
        <v>49</v>
      </c>
      <c r="O14" s="14">
        <v>6</v>
      </c>
      <c r="P14" s="15">
        <v>27496336</v>
      </c>
      <c r="Q14" s="12"/>
      <c r="R14" s="53">
        <v>2.4577864046546501E-3</v>
      </c>
      <c r="S14" s="13">
        <f t="shared" si="0"/>
        <v>2.6094558624221245</v>
      </c>
      <c r="T14" s="13"/>
      <c r="U14" s="11" t="s">
        <v>34</v>
      </c>
      <c r="V14" s="10"/>
      <c r="W14" s="9" t="s">
        <v>50</v>
      </c>
      <c r="X14" s="10"/>
      <c r="Y14" s="10"/>
      <c r="Z14" s="10"/>
    </row>
    <row r="15" spans="1:26" s="11" customFormat="1" ht="15.95" customHeight="1" x14ac:dyDescent="0.25">
      <c r="A15" s="9" t="s">
        <v>26</v>
      </c>
      <c r="B15" s="10" t="s">
        <v>27</v>
      </c>
      <c r="C15" s="10" t="s">
        <v>28</v>
      </c>
      <c r="D15" s="11">
        <v>4661</v>
      </c>
      <c r="E15" s="11">
        <v>153</v>
      </c>
      <c r="F15" s="11">
        <v>384</v>
      </c>
      <c r="G15" s="11" t="s">
        <v>29</v>
      </c>
      <c r="H15" s="10" t="s">
        <v>30</v>
      </c>
      <c r="I15" s="11" t="s">
        <v>31</v>
      </c>
      <c r="J15" s="52" t="s">
        <v>38</v>
      </c>
      <c r="K15" s="12"/>
      <c r="L15" s="13"/>
      <c r="M15" s="9" t="s">
        <v>51</v>
      </c>
      <c r="O15" s="14">
        <v>6</v>
      </c>
      <c r="P15" s="15">
        <v>28342344</v>
      </c>
      <c r="Q15" s="12"/>
      <c r="R15" s="53">
        <v>5.9822207061437601E-5</v>
      </c>
      <c r="S15" s="51">
        <f t="shared" si="0"/>
        <v>4.2231375682869512</v>
      </c>
      <c r="T15" s="13"/>
      <c r="U15" s="11" t="s">
        <v>34</v>
      </c>
      <c r="V15" s="10"/>
      <c r="W15" s="9" t="s">
        <v>52</v>
      </c>
      <c r="X15" s="10"/>
      <c r="Y15" s="10"/>
      <c r="Z15" s="10"/>
    </row>
    <row r="16" spans="1:26" s="11" customFormat="1" ht="15.95" customHeight="1" x14ac:dyDescent="0.25">
      <c r="A16" s="9" t="s">
        <v>26</v>
      </c>
      <c r="B16" s="10" t="s">
        <v>27</v>
      </c>
      <c r="C16" s="10" t="s">
        <v>28</v>
      </c>
      <c r="D16" s="11">
        <v>4661</v>
      </c>
      <c r="E16" s="11">
        <v>153</v>
      </c>
      <c r="F16" s="11">
        <v>384</v>
      </c>
      <c r="G16" s="11" t="s">
        <v>29</v>
      </c>
      <c r="H16" s="10" t="s">
        <v>30</v>
      </c>
      <c r="I16" s="11" t="s">
        <v>31</v>
      </c>
      <c r="J16" s="52" t="s">
        <v>38</v>
      </c>
      <c r="K16" s="12"/>
      <c r="L16" s="13"/>
      <c r="M16" s="9" t="s">
        <v>53</v>
      </c>
      <c r="O16" s="14">
        <v>6</v>
      </c>
      <c r="P16" s="15">
        <v>30145290</v>
      </c>
      <c r="Q16" s="12"/>
      <c r="R16" s="53">
        <v>1.62972403695585E-3</v>
      </c>
      <c r="S16" s="13">
        <f t="shared" si="0"/>
        <v>2.7878859289542106</v>
      </c>
      <c r="T16" s="13"/>
      <c r="U16" s="11" t="s">
        <v>34</v>
      </c>
      <c r="V16" s="10"/>
      <c r="W16" s="9" t="s">
        <v>54</v>
      </c>
      <c r="X16" s="10"/>
      <c r="Y16" s="10"/>
      <c r="Z16" s="10"/>
    </row>
    <row r="17" spans="1:26" s="11" customFormat="1" ht="15.95" customHeight="1" x14ac:dyDescent="0.25">
      <c r="A17" s="9" t="s">
        <v>26</v>
      </c>
      <c r="B17" s="10" t="s">
        <v>27</v>
      </c>
      <c r="C17" s="10" t="s">
        <v>28</v>
      </c>
      <c r="D17" s="11">
        <v>4661</v>
      </c>
      <c r="E17" s="11">
        <v>153</v>
      </c>
      <c r="F17" s="11">
        <v>384</v>
      </c>
      <c r="G17" s="11" t="s">
        <v>29</v>
      </c>
      <c r="H17" s="10" t="s">
        <v>30</v>
      </c>
      <c r="I17" s="11" t="s">
        <v>31</v>
      </c>
      <c r="J17" s="52" t="s">
        <v>38</v>
      </c>
      <c r="K17" s="12"/>
      <c r="L17" s="13"/>
      <c r="M17" s="9" t="s">
        <v>55</v>
      </c>
      <c r="O17" s="14">
        <v>6</v>
      </c>
      <c r="P17" s="15">
        <v>31806765</v>
      </c>
      <c r="Q17" s="12"/>
      <c r="R17" s="53">
        <v>8.9455954783354595E-4</v>
      </c>
      <c r="S17" s="13">
        <f t="shared" si="0"/>
        <v>3.0483907446049936</v>
      </c>
      <c r="T17" s="13"/>
      <c r="U17" s="11" t="s">
        <v>34</v>
      </c>
      <c r="V17" s="10"/>
      <c r="W17" s="9" t="s">
        <v>56</v>
      </c>
      <c r="X17" s="10"/>
      <c r="Y17" s="10"/>
      <c r="Z17" s="10"/>
    </row>
    <row r="18" spans="1:26" s="11" customFormat="1" ht="15.95" customHeight="1" x14ac:dyDescent="0.25">
      <c r="A18" s="9" t="s">
        <v>26</v>
      </c>
      <c r="B18" s="10" t="s">
        <v>27</v>
      </c>
      <c r="C18" s="10" t="s">
        <v>28</v>
      </c>
      <c r="D18" s="11">
        <v>4661</v>
      </c>
      <c r="E18" s="11">
        <v>153</v>
      </c>
      <c r="F18" s="11">
        <v>384</v>
      </c>
      <c r="G18" s="11" t="s">
        <v>29</v>
      </c>
      <c r="H18" s="10" t="s">
        <v>30</v>
      </c>
      <c r="I18" s="11" t="s">
        <v>31</v>
      </c>
      <c r="J18" s="52" t="s">
        <v>57</v>
      </c>
      <c r="K18" s="12"/>
      <c r="L18" s="13"/>
      <c r="M18" s="9" t="s">
        <v>58</v>
      </c>
      <c r="O18" s="14">
        <v>10</v>
      </c>
      <c r="P18" s="15">
        <v>15487814</v>
      </c>
      <c r="Q18" s="12"/>
      <c r="R18" s="53">
        <v>4.8729018151716401E-3</v>
      </c>
      <c r="S18" s="13">
        <f t="shared" si="0"/>
        <v>2.3122123391950962</v>
      </c>
      <c r="T18" s="13"/>
      <c r="U18" s="11" t="s">
        <v>34</v>
      </c>
      <c r="V18" s="10"/>
      <c r="W18" s="9" t="s">
        <v>59</v>
      </c>
      <c r="X18" s="10"/>
      <c r="Y18" s="10"/>
      <c r="Z18" s="10"/>
    </row>
    <row r="19" spans="1:26" s="11" customFormat="1" ht="15.95" customHeight="1" x14ac:dyDescent="0.25">
      <c r="A19" s="9" t="s">
        <v>26</v>
      </c>
      <c r="B19" s="10" t="s">
        <v>27</v>
      </c>
      <c r="C19" s="10" t="s">
        <v>28</v>
      </c>
      <c r="D19" s="11">
        <v>4661</v>
      </c>
      <c r="E19" s="11">
        <v>153</v>
      </c>
      <c r="F19" s="11">
        <v>384</v>
      </c>
      <c r="G19" s="11" t="s">
        <v>29</v>
      </c>
      <c r="H19" s="10" t="s">
        <v>30</v>
      </c>
      <c r="I19" s="11" t="s">
        <v>31</v>
      </c>
      <c r="J19" s="52" t="s">
        <v>57</v>
      </c>
      <c r="K19" s="12"/>
      <c r="L19" s="13"/>
      <c r="M19" s="9" t="s">
        <v>60</v>
      </c>
      <c r="O19" s="14">
        <v>11</v>
      </c>
      <c r="P19" s="15">
        <v>14285222</v>
      </c>
      <c r="Q19" s="12"/>
      <c r="R19" s="53">
        <v>2.4423616224976299E-3</v>
      </c>
      <c r="S19" s="13">
        <f t="shared" si="0"/>
        <v>2.612190032844858</v>
      </c>
      <c r="T19" s="51"/>
      <c r="U19" s="11" t="s">
        <v>34</v>
      </c>
      <c r="V19" s="10"/>
      <c r="W19" s="9" t="s">
        <v>61</v>
      </c>
      <c r="X19" s="10"/>
      <c r="Y19" s="10"/>
      <c r="Z19" s="10"/>
    </row>
    <row r="20" spans="1:26" s="11" customFormat="1" ht="15.95" customHeight="1" x14ac:dyDescent="0.25">
      <c r="A20" s="9" t="s">
        <v>26</v>
      </c>
      <c r="B20" s="10" t="s">
        <v>27</v>
      </c>
      <c r="C20" s="10" t="s">
        <v>28</v>
      </c>
      <c r="D20" s="11">
        <v>4661</v>
      </c>
      <c r="E20" s="11">
        <v>153</v>
      </c>
      <c r="F20" s="11">
        <v>384</v>
      </c>
      <c r="G20" s="11" t="s">
        <v>29</v>
      </c>
      <c r="H20" s="10" t="s">
        <v>30</v>
      </c>
      <c r="I20" s="11" t="s">
        <v>31</v>
      </c>
      <c r="J20" s="52" t="s">
        <v>62</v>
      </c>
      <c r="K20" s="12"/>
      <c r="L20" s="13"/>
      <c r="M20" s="9" t="s">
        <v>63</v>
      </c>
      <c r="O20" s="14">
        <v>11</v>
      </c>
      <c r="P20" s="15">
        <v>58434145</v>
      </c>
      <c r="Q20" s="12"/>
      <c r="R20" s="53">
        <v>1.4495941274673999E-3</v>
      </c>
      <c r="S20" s="13">
        <f t="shared" si="0"/>
        <v>2.83875357905859</v>
      </c>
      <c r="T20" s="13"/>
      <c r="U20" s="11" t="s">
        <v>34</v>
      </c>
      <c r="V20" s="10"/>
      <c r="W20" s="9" t="s">
        <v>64</v>
      </c>
      <c r="X20" s="10"/>
      <c r="Y20" s="10"/>
      <c r="Z20" s="10"/>
    </row>
    <row r="21" spans="1:26" s="11" customFormat="1" ht="15.95" customHeight="1" x14ac:dyDescent="0.25">
      <c r="A21" s="9" t="s">
        <v>26</v>
      </c>
      <c r="B21" s="10" t="s">
        <v>27</v>
      </c>
      <c r="C21" s="10" t="s">
        <v>28</v>
      </c>
      <c r="D21" s="11">
        <v>4661</v>
      </c>
      <c r="E21" s="11">
        <v>153</v>
      </c>
      <c r="F21" s="11">
        <v>384</v>
      </c>
      <c r="G21" s="11" t="s">
        <v>29</v>
      </c>
      <c r="H21" s="10" t="s">
        <v>30</v>
      </c>
      <c r="I21" s="11" t="s">
        <v>31</v>
      </c>
      <c r="J21" s="52" t="s">
        <v>65</v>
      </c>
      <c r="K21" s="12"/>
      <c r="L21" s="13"/>
      <c r="M21" s="9" t="s">
        <v>66</v>
      </c>
      <c r="O21" s="14">
        <v>13</v>
      </c>
      <c r="P21" s="15">
        <v>22478951</v>
      </c>
      <c r="Q21" s="12"/>
      <c r="R21" s="53">
        <v>4.3692500578688797E-3</v>
      </c>
      <c r="S21" s="13">
        <f t="shared" si="0"/>
        <v>2.3595930993405738</v>
      </c>
      <c r="T21" s="51"/>
      <c r="U21" s="11" t="s">
        <v>34</v>
      </c>
      <c r="V21" s="10"/>
      <c r="W21" s="9" t="s">
        <v>67</v>
      </c>
      <c r="X21" s="10"/>
      <c r="Y21" s="10"/>
      <c r="Z21" s="10"/>
    </row>
    <row r="22" spans="1:26" s="11" customFormat="1" ht="15.95" customHeight="1" x14ac:dyDescent="0.25">
      <c r="A22" s="9" t="s">
        <v>26</v>
      </c>
      <c r="B22" s="10" t="s">
        <v>27</v>
      </c>
      <c r="C22" s="10" t="s">
        <v>28</v>
      </c>
      <c r="D22" s="11">
        <v>4661</v>
      </c>
      <c r="E22" s="11">
        <v>153</v>
      </c>
      <c r="F22" s="11">
        <v>384</v>
      </c>
      <c r="G22" s="11" t="s">
        <v>29</v>
      </c>
      <c r="H22" s="10" t="s">
        <v>30</v>
      </c>
      <c r="I22" s="11" t="s">
        <v>31</v>
      </c>
      <c r="J22" s="52" t="s">
        <v>68</v>
      </c>
      <c r="K22" s="12"/>
      <c r="L22" s="13"/>
      <c r="M22" s="9" t="s">
        <v>69</v>
      </c>
      <c r="O22" s="14">
        <v>16</v>
      </c>
      <c r="P22" s="15">
        <v>9034301</v>
      </c>
      <c r="Q22" s="12"/>
      <c r="R22" s="53">
        <v>5.1639001913197698E-3</v>
      </c>
      <c r="S22" s="13">
        <f t="shared" si="0"/>
        <v>2.2870221604369827</v>
      </c>
      <c r="T22" s="13"/>
      <c r="U22" s="11" t="s">
        <v>34</v>
      </c>
      <c r="V22" s="10" t="s">
        <v>141</v>
      </c>
      <c r="W22" s="9" t="s">
        <v>70</v>
      </c>
      <c r="X22" s="10"/>
      <c r="Y22" s="10"/>
      <c r="Z22" s="10"/>
    </row>
    <row r="23" spans="1:26" s="11" customFormat="1" ht="15.95" customHeight="1" x14ac:dyDescent="0.25">
      <c r="A23" s="9" t="s">
        <v>26</v>
      </c>
      <c r="B23" s="10" t="s">
        <v>27</v>
      </c>
      <c r="C23" s="10" t="s">
        <v>28</v>
      </c>
      <c r="D23" s="11">
        <v>4661</v>
      </c>
      <c r="E23" s="11">
        <v>153</v>
      </c>
      <c r="F23" s="11">
        <v>384</v>
      </c>
      <c r="G23" s="11" t="s">
        <v>29</v>
      </c>
      <c r="H23" s="10" t="s">
        <v>30</v>
      </c>
      <c r="I23" s="11" t="s">
        <v>31</v>
      </c>
      <c r="J23" s="52" t="s">
        <v>68</v>
      </c>
      <c r="K23" s="12"/>
      <c r="L23" s="13"/>
      <c r="M23" s="9" t="s">
        <v>71</v>
      </c>
      <c r="O23" s="14">
        <v>18</v>
      </c>
      <c r="P23" s="15">
        <v>60100825</v>
      </c>
      <c r="Q23" s="12"/>
      <c r="R23" s="53">
        <v>4.19233395247595E-3</v>
      </c>
      <c r="S23" s="13">
        <f t="shared" si="0"/>
        <v>2.3775441296643991</v>
      </c>
      <c r="T23" s="13"/>
      <c r="U23" s="11" t="s">
        <v>34</v>
      </c>
      <c r="V23" s="10"/>
      <c r="W23" s="9" t="s">
        <v>72</v>
      </c>
      <c r="X23" s="10"/>
      <c r="Y23" s="10"/>
      <c r="Z23" s="10"/>
    </row>
    <row r="24" spans="1:26" s="11" customFormat="1" ht="15.95" customHeight="1" x14ac:dyDescent="0.25">
      <c r="A24" s="9" t="s">
        <v>26</v>
      </c>
      <c r="B24" s="10" t="s">
        <v>27</v>
      </c>
      <c r="C24" s="10" t="s">
        <v>28</v>
      </c>
      <c r="D24" s="11">
        <v>4661</v>
      </c>
      <c r="E24" s="11">
        <v>153</v>
      </c>
      <c r="F24" s="11">
        <v>384</v>
      </c>
      <c r="G24" s="11" t="s">
        <v>29</v>
      </c>
      <c r="H24" s="10" t="s">
        <v>30</v>
      </c>
      <c r="I24" s="11" t="s">
        <v>31</v>
      </c>
      <c r="J24" s="52" t="s">
        <v>68</v>
      </c>
      <c r="K24" s="12"/>
      <c r="L24" s="13"/>
      <c r="M24" s="9" t="s">
        <v>73</v>
      </c>
      <c r="O24" s="14">
        <v>25</v>
      </c>
      <c r="P24" s="15">
        <v>49919413</v>
      </c>
      <c r="Q24" s="12"/>
      <c r="R24" s="53">
        <v>9.5348090999870696E-4</v>
      </c>
      <c r="S24" s="13">
        <f t="shared" si="0"/>
        <v>3.0206879977047256</v>
      </c>
      <c r="T24" s="13"/>
      <c r="U24" s="11" t="s">
        <v>34</v>
      </c>
      <c r="V24" s="10" t="s">
        <v>142</v>
      </c>
      <c r="W24" s="9" t="s">
        <v>74</v>
      </c>
      <c r="X24" s="10"/>
      <c r="Y24" s="10"/>
      <c r="Z24" s="10"/>
    </row>
    <row r="25" spans="1:26" s="11" customFormat="1" ht="15.95" customHeight="1" x14ac:dyDescent="0.25">
      <c r="A25" s="9" t="s">
        <v>26</v>
      </c>
      <c r="B25" s="10" t="s">
        <v>27</v>
      </c>
      <c r="C25" s="10" t="s">
        <v>28</v>
      </c>
      <c r="D25" s="11">
        <v>4661</v>
      </c>
      <c r="E25" s="11">
        <v>153</v>
      </c>
      <c r="F25" s="11">
        <v>384</v>
      </c>
      <c r="G25" s="11" t="s">
        <v>29</v>
      </c>
      <c r="H25" s="10" t="s">
        <v>30</v>
      </c>
      <c r="I25" s="11" t="s">
        <v>31</v>
      </c>
      <c r="J25" s="52" t="s">
        <v>75</v>
      </c>
      <c r="K25" s="12"/>
      <c r="L25" s="13"/>
      <c r="M25" s="9" t="s">
        <v>76</v>
      </c>
      <c r="O25" s="14">
        <v>25</v>
      </c>
      <c r="P25" s="15">
        <v>77528178</v>
      </c>
      <c r="Q25" s="12"/>
      <c r="R25" s="53">
        <v>1.77681598927798E-3</v>
      </c>
      <c r="S25" s="13">
        <f t="shared" si="0"/>
        <v>2.7503575462966197</v>
      </c>
      <c r="T25" s="13"/>
      <c r="U25" s="11" t="s">
        <v>34</v>
      </c>
      <c r="V25" s="10"/>
      <c r="W25" s="9" t="s">
        <v>77</v>
      </c>
      <c r="X25" s="10"/>
      <c r="Y25" s="10"/>
      <c r="Z25" s="10"/>
    </row>
    <row r="26" spans="1:26" s="11" customFormat="1" ht="15.95" customHeight="1" x14ac:dyDescent="0.25">
      <c r="A26" s="9" t="s">
        <v>26</v>
      </c>
      <c r="B26" s="10" t="s">
        <v>27</v>
      </c>
      <c r="C26" s="10" t="s">
        <v>28</v>
      </c>
      <c r="D26" s="11">
        <v>4661</v>
      </c>
      <c r="E26" s="11">
        <v>153</v>
      </c>
      <c r="F26" s="11">
        <v>384</v>
      </c>
      <c r="G26" s="11" t="s">
        <v>29</v>
      </c>
      <c r="H26" s="10" t="s">
        <v>30</v>
      </c>
      <c r="I26" s="11" t="s">
        <v>31</v>
      </c>
      <c r="J26" s="52" t="s">
        <v>78</v>
      </c>
      <c r="K26" s="12"/>
      <c r="L26" s="13"/>
      <c r="M26" s="9" t="s">
        <v>79</v>
      </c>
      <c r="O26" s="14">
        <v>26</v>
      </c>
      <c r="P26" s="15">
        <v>30270577</v>
      </c>
      <c r="Q26" s="12"/>
      <c r="R26" s="53">
        <v>1.6611708271448201E-3</v>
      </c>
      <c r="S26" s="13">
        <f t="shared" si="0"/>
        <v>2.7795857044109886</v>
      </c>
      <c r="T26" s="13"/>
      <c r="U26" s="11" t="s">
        <v>34</v>
      </c>
      <c r="V26" s="10"/>
      <c r="W26" s="9" t="s">
        <v>80</v>
      </c>
      <c r="X26" s="10"/>
      <c r="Y26" s="10"/>
      <c r="Z26" s="10"/>
    </row>
    <row r="27" spans="1:26" s="11" customFormat="1" ht="15.95" customHeight="1" x14ac:dyDescent="0.25">
      <c r="A27" s="9" t="s">
        <v>81</v>
      </c>
      <c r="B27" s="10" t="s">
        <v>82</v>
      </c>
      <c r="C27" s="10" t="s">
        <v>83</v>
      </c>
      <c r="D27" s="11">
        <v>96</v>
      </c>
      <c r="E27" s="11">
        <v>460</v>
      </c>
      <c r="F27" s="11">
        <v>460</v>
      </c>
      <c r="G27" s="11" t="s">
        <v>29</v>
      </c>
      <c r="H27" s="10" t="s">
        <v>84</v>
      </c>
      <c r="I27" s="11" t="s">
        <v>85</v>
      </c>
      <c r="J27" s="19" t="s">
        <v>86</v>
      </c>
      <c r="K27" s="12">
        <v>69.400000000000006</v>
      </c>
      <c r="L27" s="13"/>
      <c r="M27" s="10" t="s">
        <v>90</v>
      </c>
      <c r="N27" s="10"/>
      <c r="O27" s="20">
        <v>17</v>
      </c>
      <c r="P27" s="15">
        <v>48789105</v>
      </c>
      <c r="Q27" s="15">
        <v>48789284</v>
      </c>
      <c r="R27" s="21">
        <v>1.0999999999999999E-2</v>
      </c>
      <c r="S27" s="13">
        <f t="shared" si="0"/>
        <v>1.9586073148417751</v>
      </c>
      <c r="T27" s="13"/>
      <c r="U27" s="50" t="s">
        <v>145</v>
      </c>
      <c r="V27" s="10" t="s">
        <v>146</v>
      </c>
      <c r="X27" s="10"/>
      <c r="Y27" s="10"/>
      <c r="Z27" s="10"/>
    </row>
    <row r="28" spans="1:26" s="11" customFormat="1" ht="15.95" customHeight="1" x14ac:dyDescent="0.25">
      <c r="A28" s="9" t="s">
        <v>81</v>
      </c>
      <c r="B28" s="10" t="s">
        <v>82</v>
      </c>
      <c r="C28" s="10" t="s">
        <v>83</v>
      </c>
      <c r="D28" s="11">
        <v>96</v>
      </c>
      <c r="E28" s="11">
        <v>460</v>
      </c>
      <c r="F28" s="11">
        <v>460</v>
      </c>
      <c r="G28" s="11" t="s">
        <v>29</v>
      </c>
      <c r="H28" s="10" t="s">
        <v>84</v>
      </c>
      <c r="I28" s="11" t="s">
        <v>85</v>
      </c>
      <c r="J28" s="19" t="s">
        <v>86</v>
      </c>
      <c r="K28" s="12"/>
      <c r="L28" s="13"/>
      <c r="M28" s="10" t="s">
        <v>87</v>
      </c>
      <c r="N28" s="10"/>
      <c r="O28" s="20" t="s">
        <v>137</v>
      </c>
      <c r="P28" s="15" t="s">
        <v>137</v>
      </c>
      <c r="Q28" s="12" t="s">
        <v>137</v>
      </c>
      <c r="R28" s="21">
        <v>1.0999999999999999E-2</v>
      </c>
      <c r="S28" s="13">
        <f t="shared" si="0"/>
        <v>1.9586073148417751</v>
      </c>
      <c r="T28" s="13"/>
      <c r="U28" s="11" t="s">
        <v>88</v>
      </c>
      <c r="V28" s="10"/>
      <c r="X28" s="10"/>
      <c r="Y28" s="10"/>
      <c r="Z28" s="10"/>
    </row>
    <row r="29" spans="1:26" s="11" customFormat="1" ht="15.95" customHeight="1" x14ac:dyDescent="0.25">
      <c r="A29" s="9" t="s">
        <v>81</v>
      </c>
      <c r="B29" s="10" t="s">
        <v>82</v>
      </c>
      <c r="C29" s="10" t="s">
        <v>83</v>
      </c>
      <c r="D29" s="11">
        <v>96</v>
      </c>
      <c r="E29" s="11">
        <v>460</v>
      </c>
      <c r="F29" s="11">
        <v>460</v>
      </c>
      <c r="G29" s="11" t="s">
        <v>29</v>
      </c>
      <c r="H29" s="10" t="s">
        <v>84</v>
      </c>
      <c r="I29" s="11" t="s">
        <v>85</v>
      </c>
      <c r="J29" s="19" t="s">
        <v>86</v>
      </c>
      <c r="K29" s="12">
        <v>81.7</v>
      </c>
      <c r="L29" s="13"/>
      <c r="M29" s="10" t="s">
        <v>89</v>
      </c>
      <c r="N29" s="10"/>
      <c r="O29" s="20" t="s">
        <v>137</v>
      </c>
      <c r="P29" s="15" t="s">
        <v>137</v>
      </c>
      <c r="Q29" s="12" t="s">
        <v>137</v>
      </c>
      <c r="R29" s="21">
        <v>1.0999999999999999E-2</v>
      </c>
      <c r="S29" s="13">
        <f t="shared" si="0"/>
        <v>1.9586073148417751</v>
      </c>
      <c r="T29" s="13"/>
      <c r="U29" s="11" t="s">
        <v>88</v>
      </c>
      <c r="V29" s="16"/>
      <c r="X29" s="10"/>
      <c r="Y29" s="10"/>
      <c r="Z29" s="10"/>
    </row>
    <row r="30" spans="1:26" s="11" customFormat="1" ht="15.95" customHeight="1" x14ac:dyDescent="0.25">
      <c r="A30" s="9" t="s">
        <v>81</v>
      </c>
      <c r="B30" s="10" t="s">
        <v>82</v>
      </c>
      <c r="C30" s="10" t="s">
        <v>83</v>
      </c>
      <c r="D30" s="11">
        <v>96</v>
      </c>
      <c r="E30" s="11">
        <v>460</v>
      </c>
      <c r="F30" s="11">
        <v>460</v>
      </c>
      <c r="G30" s="11" t="s">
        <v>29</v>
      </c>
      <c r="H30" s="10" t="s">
        <v>84</v>
      </c>
      <c r="I30" s="11" t="s">
        <v>85</v>
      </c>
      <c r="J30" s="19" t="s">
        <v>86</v>
      </c>
      <c r="K30" s="12"/>
      <c r="L30" s="13"/>
      <c r="M30" s="10" t="s">
        <v>91</v>
      </c>
      <c r="N30" s="10"/>
      <c r="O30" s="20" t="s">
        <v>137</v>
      </c>
      <c r="P30" s="15" t="s">
        <v>137</v>
      </c>
      <c r="Q30" s="12" t="s">
        <v>137</v>
      </c>
      <c r="R30" s="21">
        <v>1.0999999999999999E-2</v>
      </c>
      <c r="S30" s="13">
        <f t="shared" si="0"/>
        <v>1.9586073148417751</v>
      </c>
      <c r="T30" s="13"/>
      <c r="U30" s="11" t="s">
        <v>88</v>
      </c>
      <c r="V30" s="38"/>
      <c r="X30" s="10"/>
      <c r="Y30" s="10"/>
      <c r="Z30" s="10"/>
    </row>
    <row r="31" spans="1:26" s="11" customFormat="1" ht="15.95" customHeight="1" x14ac:dyDescent="0.25">
      <c r="A31" s="9" t="s">
        <v>92</v>
      </c>
      <c r="B31" s="10" t="s">
        <v>93</v>
      </c>
      <c r="C31" s="10" t="s">
        <v>94</v>
      </c>
      <c r="E31" s="11">
        <v>1200</v>
      </c>
      <c r="F31" s="11">
        <v>43</v>
      </c>
      <c r="G31" s="11" t="s">
        <v>29</v>
      </c>
      <c r="H31" s="10" t="s">
        <v>84</v>
      </c>
      <c r="J31" s="19" t="s">
        <v>95</v>
      </c>
      <c r="K31" s="12"/>
      <c r="L31" s="13"/>
      <c r="M31" s="10"/>
      <c r="N31" s="10"/>
      <c r="O31" s="20">
        <v>17</v>
      </c>
      <c r="P31" s="15">
        <v>49667182</v>
      </c>
      <c r="Q31" s="15">
        <v>49667361</v>
      </c>
      <c r="R31" s="21">
        <v>2.4E-2</v>
      </c>
      <c r="S31" s="13">
        <f t="shared" si="0"/>
        <v>1.6197887582883939</v>
      </c>
      <c r="T31" s="13"/>
      <c r="U31" s="50" t="s">
        <v>145</v>
      </c>
      <c r="V31" s="10" t="s">
        <v>147</v>
      </c>
      <c r="X31" s="10" t="s">
        <v>96</v>
      </c>
      <c r="Y31" s="10" t="s">
        <v>97</v>
      </c>
      <c r="Z31" s="10" t="s">
        <v>98</v>
      </c>
    </row>
    <row r="32" spans="1:26" s="11" customFormat="1" ht="15.95" customHeight="1" x14ac:dyDescent="0.25">
      <c r="A32" s="9" t="s">
        <v>99</v>
      </c>
      <c r="B32" s="10" t="s">
        <v>93</v>
      </c>
      <c r="C32" s="10" t="s">
        <v>100</v>
      </c>
      <c r="D32" s="11">
        <v>13</v>
      </c>
      <c r="E32" s="11" t="s">
        <v>101</v>
      </c>
      <c r="F32" s="11">
        <v>460</v>
      </c>
      <c r="G32" s="11" t="s">
        <v>29</v>
      </c>
      <c r="H32" s="10" t="s">
        <v>84</v>
      </c>
      <c r="J32" s="19" t="s">
        <v>105</v>
      </c>
      <c r="K32" s="12"/>
      <c r="L32" s="13"/>
      <c r="M32" s="10" t="s">
        <v>108</v>
      </c>
      <c r="N32" s="10"/>
      <c r="O32" s="20">
        <v>6</v>
      </c>
      <c r="P32" s="15">
        <v>11908270</v>
      </c>
      <c r="Q32" s="15">
        <v>11908403</v>
      </c>
      <c r="R32" s="21">
        <v>4.2000000000000003E-2</v>
      </c>
      <c r="S32" s="13">
        <f t="shared" si="0"/>
        <v>1.3767507096020994</v>
      </c>
      <c r="T32" s="13"/>
      <c r="U32" s="11" t="s">
        <v>34</v>
      </c>
      <c r="V32" s="16"/>
      <c r="X32" s="10"/>
      <c r="Y32" s="10"/>
      <c r="Z32" s="10"/>
    </row>
    <row r="33" spans="1:26" s="11" customFormat="1" ht="15.95" customHeight="1" x14ac:dyDescent="0.25">
      <c r="A33" s="9" t="s">
        <v>99</v>
      </c>
      <c r="B33" s="10" t="s">
        <v>93</v>
      </c>
      <c r="C33" s="10" t="s">
        <v>100</v>
      </c>
      <c r="D33" s="11">
        <v>13</v>
      </c>
      <c r="E33" s="11" t="s">
        <v>101</v>
      </c>
      <c r="F33" s="11">
        <v>460</v>
      </c>
      <c r="G33" s="11" t="s">
        <v>29</v>
      </c>
      <c r="H33" s="10" t="s">
        <v>84</v>
      </c>
      <c r="J33" s="19" t="s">
        <v>109</v>
      </c>
      <c r="K33" s="12"/>
      <c r="L33" s="13"/>
      <c r="M33" s="10" t="s">
        <v>112</v>
      </c>
      <c r="N33" s="10"/>
      <c r="O33" s="20">
        <v>14</v>
      </c>
      <c r="P33" s="15">
        <v>56229930</v>
      </c>
      <c r="Q33" s="15">
        <v>56229443</v>
      </c>
      <c r="R33" s="21">
        <v>1E-3</v>
      </c>
      <c r="S33" s="13">
        <f t="shared" si="0"/>
        <v>3</v>
      </c>
      <c r="T33" s="13"/>
      <c r="U33" s="11" t="s">
        <v>34</v>
      </c>
      <c r="V33" s="10" t="s">
        <v>139</v>
      </c>
      <c r="X33" s="10"/>
      <c r="Y33" s="10"/>
      <c r="Z33" s="10"/>
    </row>
    <row r="34" spans="1:26" s="11" customFormat="1" ht="15.95" customHeight="1" x14ac:dyDescent="0.25">
      <c r="A34" s="9" t="s">
        <v>99</v>
      </c>
      <c r="B34" s="10" t="s">
        <v>93</v>
      </c>
      <c r="C34" s="10" t="s">
        <v>100</v>
      </c>
      <c r="D34" s="11">
        <v>13</v>
      </c>
      <c r="E34" s="11" t="s">
        <v>101</v>
      </c>
      <c r="F34" s="11">
        <v>460</v>
      </c>
      <c r="G34" s="11" t="s">
        <v>29</v>
      </c>
      <c r="H34" s="10" t="s">
        <v>84</v>
      </c>
      <c r="J34" s="19" t="s">
        <v>109</v>
      </c>
      <c r="K34" s="12"/>
      <c r="L34" s="13"/>
      <c r="M34" s="10" t="s">
        <v>110</v>
      </c>
      <c r="N34" s="10"/>
      <c r="O34" s="20">
        <v>14</v>
      </c>
      <c r="P34" s="15">
        <v>71788792</v>
      </c>
      <c r="Q34" s="15">
        <v>71788933</v>
      </c>
      <c r="R34" s="21">
        <v>2.7E-2</v>
      </c>
      <c r="S34" s="13">
        <f t="shared" si="0"/>
        <v>1.5686362358410126</v>
      </c>
      <c r="T34" s="13"/>
      <c r="U34" s="11" t="s">
        <v>34</v>
      </c>
      <c r="V34" s="10" t="s">
        <v>140</v>
      </c>
      <c r="X34" s="10"/>
      <c r="Y34" s="10"/>
      <c r="Z34" s="10"/>
    </row>
    <row r="35" spans="1:26" s="11" customFormat="1" ht="15.95" customHeight="1" x14ac:dyDescent="0.25">
      <c r="A35" s="9" t="s">
        <v>99</v>
      </c>
      <c r="B35" s="10" t="s">
        <v>93</v>
      </c>
      <c r="C35" s="10" t="s">
        <v>100</v>
      </c>
      <c r="D35" s="11">
        <v>13</v>
      </c>
      <c r="E35" s="11" t="s">
        <v>101</v>
      </c>
      <c r="F35" s="11">
        <v>460</v>
      </c>
      <c r="G35" s="11" t="s">
        <v>29</v>
      </c>
      <c r="H35" s="10" t="s">
        <v>84</v>
      </c>
      <c r="J35" s="19" t="s">
        <v>109</v>
      </c>
      <c r="K35" s="12"/>
      <c r="L35" s="13"/>
      <c r="M35" s="10" t="s">
        <v>111</v>
      </c>
      <c r="N35" s="10"/>
      <c r="O35" s="20">
        <v>25</v>
      </c>
      <c r="P35" s="15">
        <v>11796070</v>
      </c>
      <c r="Q35" s="15">
        <v>11796615</v>
      </c>
      <c r="R35" s="21">
        <v>1E-4</v>
      </c>
      <c r="S35" s="51">
        <f t="shared" si="0"/>
        <v>4</v>
      </c>
      <c r="T35" s="13"/>
      <c r="U35" s="50" t="s">
        <v>145</v>
      </c>
      <c r="V35" s="10" t="s">
        <v>144</v>
      </c>
      <c r="X35" s="10"/>
      <c r="Y35" s="10"/>
      <c r="Z35" s="10"/>
    </row>
    <row r="36" spans="1:26" s="11" customFormat="1" ht="15.95" customHeight="1" x14ac:dyDescent="0.25">
      <c r="A36" s="9" t="s">
        <v>99</v>
      </c>
      <c r="B36" s="10" t="s">
        <v>93</v>
      </c>
      <c r="C36" s="10" t="s">
        <v>100</v>
      </c>
      <c r="D36" s="11">
        <v>13</v>
      </c>
      <c r="E36" s="11" t="s">
        <v>101</v>
      </c>
      <c r="F36" s="11">
        <v>460</v>
      </c>
      <c r="G36" s="11" t="s">
        <v>29</v>
      </c>
      <c r="H36" s="10" t="s">
        <v>84</v>
      </c>
      <c r="J36" s="19" t="s">
        <v>102</v>
      </c>
      <c r="K36" s="12"/>
      <c r="L36" s="13"/>
      <c r="M36" s="10" t="s">
        <v>103</v>
      </c>
      <c r="N36" s="10"/>
      <c r="O36" s="20" t="s">
        <v>137</v>
      </c>
      <c r="P36" s="15" t="s">
        <v>137</v>
      </c>
      <c r="Q36" s="12" t="s">
        <v>137</v>
      </c>
      <c r="R36" s="21">
        <v>2E-3</v>
      </c>
      <c r="S36" s="13">
        <f t="shared" si="0"/>
        <v>2.6989700043360187</v>
      </c>
      <c r="T36" s="13"/>
      <c r="U36" s="11" t="s">
        <v>88</v>
      </c>
      <c r="V36" s="10"/>
      <c r="X36" s="37">
        <v>59030557</v>
      </c>
      <c r="Y36" s="10"/>
      <c r="Z36" s="10"/>
    </row>
    <row r="37" spans="1:26" s="11" customFormat="1" ht="15.95" customHeight="1" x14ac:dyDescent="0.25">
      <c r="A37" s="9" t="s">
        <v>99</v>
      </c>
      <c r="B37" s="10" t="s">
        <v>93</v>
      </c>
      <c r="C37" s="10" t="s">
        <v>100</v>
      </c>
      <c r="D37" s="11">
        <v>13</v>
      </c>
      <c r="E37" s="11" t="s">
        <v>101</v>
      </c>
      <c r="F37" s="11">
        <v>460</v>
      </c>
      <c r="G37" s="11" t="s">
        <v>29</v>
      </c>
      <c r="H37" s="10" t="s">
        <v>84</v>
      </c>
      <c r="J37" s="19" t="s">
        <v>102</v>
      </c>
      <c r="K37" s="12"/>
      <c r="L37" s="13"/>
      <c r="M37" s="10" t="s">
        <v>104</v>
      </c>
      <c r="N37" s="10"/>
      <c r="O37" s="20" t="s">
        <v>137</v>
      </c>
      <c r="P37" s="15" t="s">
        <v>137</v>
      </c>
      <c r="Q37" s="12" t="s">
        <v>137</v>
      </c>
      <c r="R37" s="21">
        <v>4.2000000000000003E-2</v>
      </c>
      <c r="S37" s="13">
        <f t="shared" si="0"/>
        <v>1.3767507096020994</v>
      </c>
      <c r="T37" s="13"/>
      <c r="U37" s="11" t="s">
        <v>88</v>
      </c>
      <c r="V37" s="10"/>
      <c r="X37" s="15">
        <v>49667361</v>
      </c>
      <c r="Y37" s="10"/>
      <c r="Z37" s="10"/>
    </row>
    <row r="38" spans="1:26" s="11" customFormat="1" ht="15.95" customHeight="1" x14ac:dyDescent="0.25">
      <c r="A38" s="9" t="s">
        <v>99</v>
      </c>
      <c r="B38" s="10" t="s">
        <v>93</v>
      </c>
      <c r="C38" s="10" t="s">
        <v>100</v>
      </c>
      <c r="D38" s="11">
        <v>13</v>
      </c>
      <c r="E38" s="11" t="s">
        <v>101</v>
      </c>
      <c r="F38" s="11">
        <v>460</v>
      </c>
      <c r="G38" s="11" t="s">
        <v>29</v>
      </c>
      <c r="H38" s="10" t="s">
        <v>84</v>
      </c>
      <c r="J38" s="19" t="s">
        <v>105</v>
      </c>
      <c r="K38" s="12"/>
      <c r="L38" s="13"/>
      <c r="M38" s="10" t="s">
        <v>106</v>
      </c>
      <c r="N38" s="10"/>
      <c r="O38" s="20" t="s">
        <v>137</v>
      </c>
      <c r="P38" s="15" t="s">
        <v>137</v>
      </c>
      <c r="Q38" s="12" t="s">
        <v>137</v>
      </c>
      <c r="R38" s="21">
        <v>0.01</v>
      </c>
      <c r="S38" s="13">
        <f t="shared" si="0"/>
        <v>2</v>
      </c>
      <c r="T38" s="13"/>
      <c r="U38" s="11" t="s">
        <v>88</v>
      </c>
      <c r="V38" s="10"/>
      <c r="X38" s="31">
        <f>X36-X37</f>
        <v>9363196</v>
      </c>
      <c r="Y38" s="10"/>
      <c r="Z38" s="10"/>
    </row>
    <row r="39" spans="1:26" s="11" customFormat="1" ht="15.95" customHeight="1" x14ac:dyDescent="0.25">
      <c r="A39" s="9" t="s">
        <v>99</v>
      </c>
      <c r="B39" s="10" t="s">
        <v>93</v>
      </c>
      <c r="C39" s="10" t="s">
        <v>100</v>
      </c>
      <c r="D39" s="11">
        <v>13</v>
      </c>
      <c r="E39" s="11" t="s">
        <v>101</v>
      </c>
      <c r="F39" s="11">
        <v>460</v>
      </c>
      <c r="G39" s="11" t="s">
        <v>29</v>
      </c>
      <c r="H39" s="10" t="s">
        <v>84</v>
      </c>
      <c r="J39" s="19" t="s">
        <v>105</v>
      </c>
      <c r="K39" s="12">
        <v>51</v>
      </c>
      <c r="L39" s="13"/>
      <c r="M39" s="10" t="s">
        <v>107</v>
      </c>
      <c r="N39" s="10"/>
      <c r="O39" s="20" t="s">
        <v>137</v>
      </c>
      <c r="P39" s="15" t="s">
        <v>137</v>
      </c>
      <c r="Q39" s="12" t="s">
        <v>137</v>
      </c>
      <c r="R39" s="21">
        <v>1E-3</v>
      </c>
      <c r="S39" s="13">
        <f t="shared" si="0"/>
        <v>3</v>
      </c>
      <c r="T39" s="13"/>
      <c r="U39" s="11" t="s">
        <v>88</v>
      </c>
      <c r="V39" s="10"/>
      <c r="X39" s="10"/>
      <c r="Y39" s="10"/>
      <c r="Z39" s="10"/>
    </row>
    <row r="40" spans="1:26" s="11" customFormat="1" ht="15.95" customHeight="1" x14ac:dyDescent="0.25">
      <c r="A40" s="9"/>
      <c r="B40" s="10"/>
      <c r="C40" s="10"/>
      <c r="J40" s="14"/>
      <c r="O40" s="14"/>
      <c r="S40" s="13"/>
      <c r="T40" s="13"/>
      <c r="V40" s="10"/>
      <c r="X40" s="10"/>
      <c r="Y40" s="10"/>
      <c r="Z40" s="10"/>
    </row>
    <row r="41" spans="1:26" s="11" customFormat="1" ht="15.95" customHeight="1" x14ac:dyDescent="0.25">
      <c r="A41" s="9"/>
      <c r="B41" s="10"/>
      <c r="C41" s="10"/>
      <c r="H41" s="10"/>
      <c r="J41" s="19"/>
      <c r="K41" s="12"/>
      <c r="L41" s="13"/>
      <c r="M41" s="10"/>
      <c r="N41" s="10"/>
      <c r="O41" s="20"/>
      <c r="P41" s="15"/>
      <c r="Q41" s="12"/>
      <c r="R41" s="21"/>
      <c r="S41" s="13"/>
      <c r="T41" s="13"/>
      <c r="V41" s="10"/>
      <c r="X41" s="10"/>
      <c r="Y41" s="10"/>
      <c r="Z41" s="10"/>
    </row>
    <row r="42" spans="1:26" s="11" customFormat="1" ht="15.95" customHeight="1" x14ac:dyDescent="0.25">
      <c r="A42" s="9"/>
      <c r="B42" s="10"/>
      <c r="C42" s="10"/>
      <c r="H42" s="10"/>
      <c r="J42" s="19"/>
      <c r="K42" s="12"/>
      <c r="L42" s="13"/>
      <c r="M42" s="10"/>
      <c r="N42" s="10"/>
      <c r="O42" s="20"/>
      <c r="P42" s="15"/>
      <c r="Q42" s="12"/>
      <c r="R42" s="21"/>
      <c r="S42" s="13"/>
      <c r="T42" s="13"/>
      <c r="V42" s="10"/>
      <c r="X42" s="10"/>
      <c r="Y42" s="10"/>
      <c r="Z42" s="10"/>
    </row>
    <row r="43" spans="1:26" s="11" customFormat="1" ht="15" customHeight="1" x14ac:dyDescent="0.25">
      <c r="A43" s="9"/>
      <c r="B43" s="10"/>
      <c r="C43" s="10"/>
      <c r="H43" s="10"/>
      <c r="J43" s="19"/>
      <c r="K43" s="12"/>
      <c r="L43" s="13"/>
      <c r="M43" s="10"/>
      <c r="N43" s="10"/>
      <c r="O43" s="20"/>
      <c r="P43" s="15"/>
      <c r="Q43" s="12"/>
      <c r="R43" s="23"/>
      <c r="S43" s="13"/>
      <c r="T43" s="40"/>
      <c r="U43" s="24"/>
      <c r="V43" s="10"/>
      <c r="X43" s="10"/>
      <c r="Y43" s="10"/>
      <c r="Z43" s="10"/>
    </row>
    <row r="44" spans="1:26" s="11" customFormat="1" ht="18" customHeight="1" x14ac:dyDescent="0.25">
      <c r="A44" s="9"/>
      <c r="B44" s="10"/>
      <c r="C44" s="10"/>
      <c r="H44" s="10"/>
      <c r="J44" s="19"/>
      <c r="K44" s="12"/>
      <c r="L44" s="13"/>
      <c r="M44" s="10"/>
      <c r="N44" s="10"/>
      <c r="O44" s="20"/>
      <c r="P44" s="15"/>
      <c r="Q44" s="12"/>
      <c r="R44" s="21"/>
      <c r="S44" s="13"/>
      <c r="T44" s="13"/>
      <c r="U44" s="18"/>
      <c r="V44" s="10"/>
      <c r="X44" s="10"/>
      <c r="Y44" s="10"/>
      <c r="Z44" s="10"/>
    </row>
    <row r="45" spans="1:26" s="11" customFormat="1" ht="18" customHeight="1" x14ac:dyDescent="0.25">
      <c r="A45" s="9"/>
      <c r="B45" s="10"/>
      <c r="C45" s="10"/>
      <c r="H45" s="10"/>
      <c r="J45" s="19"/>
      <c r="K45" s="12"/>
      <c r="L45" s="13"/>
      <c r="M45" s="10"/>
      <c r="N45" s="10"/>
      <c r="O45" s="20"/>
      <c r="P45" s="15"/>
      <c r="Q45" s="12"/>
      <c r="R45" s="21"/>
      <c r="S45" s="13"/>
      <c r="T45" s="13"/>
      <c r="V45" s="10"/>
      <c r="X45" s="10"/>
      <c r="Y45" s="10"/>
      <c r="Z45" s="10"/>
    </row>
    <row r="46" spans="1:26" s="11" customFormat="1" ht="18" customHeight="1" x14ac:dyDescent="0.25">
      <c r="A46" s="9"/>
      <c r="B46" s="10"/>
      <c r="C46" s="10"/>
      <c r="H46" s="10"/>
      <c r="J46" s="19"/>
      <c r="K46" s="12"/>
      <c r="L46" s="13"/>
      <c r="M46" s="10"/>
      <c r="N46" s="10"/>
      <c r="O46" s="20"/>
      <c r="P46" s="15"/>
      <c r="Q46" s="12"/>
      <c r="R46" s="21"/>
      <c r="S46" s="13"/>
      <c r="T46" s="13"/>
      <c r="U46" s="18"/>
      <c r="V46" s="10"/>
      <c r="X46" s="10"/>
      <c r="Y46" s="10"/>
      <c r="Z46" s="10"/>
    </row>
    <row r="47" spans="1:26" s="11" customFormat="1" ht="18" customHeight="1" x14ac:dyDescent="0.25">
      <c r="A47" s="9"/>
      <c r="B47" s="10"/>
      <c r="C47" s="10"/>
      <c r="H47" s="10"/>
      <c r="J47" s="19"/>
      <c r="K47" s="12"/>
      <c r="L47" s="13"/>
      <c r="M47" s="10"/>
      <c r="N47" s="10"/>
      <c r="O47" s="20"/>
      <c r="P47" s="15"/>
      <c r="Q47" s="12"/>
      <c r="R47" s="21"/>
      <c r="S47" s="13"/>
      <c r="T47" s="13"/>
      <c r="V47" s="10"/>
      <c r="X47" s="10"/>
      <c r="Y47" s="10"/>
      <c r="Z47" s="10"/>
    </row>
    <row r="48" spans="1:26" s="11" customFormat="1" ht="18" customHeight="1" x14ac:dyDescent="0.2">
      <c r="A48" s="9"/>
      <c r="B48" s="10"/>
      <c r="C48" s="10"/>
      <c r="H48" s="10"/>
      <c r="J48" s="19"/>
      <c r="K48" s="12"/>
      <c r="L48" s="13"/>
      <c r="M48" s="3"/>
      <c r="N48" s="3"/>
      <c r="O48" s="20"/>
      <c r="P48" s="15"/>
      <c r="Q48" s="12"/>
      <c r="R48" s="21"/>
      <c r="S48" s="13"/>
      <c r="T48" s="13"/>
      <c r="V48" s="10"/>
      <c r="X48" s="10"/>
      <c r="Y48" s="10"/>
      <c r="Z48" s="10"/>
    </row>
    <row r="49" spans="1:26" s="11" customFormat="1" ht="18" customHeight="1" x14ac:dyDescent="0.2">
      <c r="A49" s="9"/>
      <c r="B49" s="10"/>
      <c r="C49" s="10"/>
      <c r="H49" s="10"/>
      <c r="J49" s="19"/>
      <c r="K49" s="12"/>
      <c r="L49" s="13"/>
      <c r="M49" s="3"/>
      <c r="N49" s="3"/>
      <c r="O49" s="20"/>
      <c r="P49" s="15"/>
      <c r="Q49" s="12"/>
      <c r="R49" s="21"/>
      <c r="S49" s="13"/>
      <c r="T49" s="13"/>
      <c r="U49" s="18"/>
      <c r="V49" s="10"/>
      <c r="X49" s="10"/>
      <c r="Y49" s="10"/>
      <c r="Z49" s="10"/>
    </row>
    <row r="50" spans="1:26" s="11" customFormat="1" ht="18" customHeight="1" x14ac:dyDescent="0.25">
      <c r="A50" s="9"/>
      <c r="B50" s="10"/>
      <c r="C50" s="10"/>
      <c r="H50" s="10"/>
      <c r="J50" s="19"/>
      <c r="K50" s="12"/>
      <c r="L50" s="13"/>
      <c r="M50" s="10"/>
      <c r="N50" s="10"/>
      <c r="O50" s="20"/>
      <c r="P50" s="15"/>
      <c r="Q50" s="12"/>
      <c r="R50" s="21"/>
      <c r="S50" s="13"/>
      <c r="T50" s="13"/>
      <c r="U50" s="18"/>
      <c r="V50" s="10"/>
      <c r="X50" s="10"/>
      <c r="Y50" s="10"/>
      <c r="Z50" s="10"/>
    </row>
    <row r="51" spans="1:26" s="11" customFormat="1" ht="18" customHeight="1" x14ac:dyDescent="0.2">
      <c r="A51" s="9"/>
      <c r="B51" s="10"/>
      <c r="C51" s="10"/>
      <c r="H51" s="10"/>
      <c r="J51" s="19"/>
      <c r="K51" s="12"/>
      <c r="L51" s="13"/>
      <c r="M51" s="3"/>
      <c r="N51" s="3"/>
      <c r="O51" s="20"/>
      <c r="P51" s="15"/>
      <c r="Q51" s="12"/>
      <c r="R51" s="21"/>
      <c r="S51" s="13"/>
      <c r="T51" s="13"/>
      <c r="U51" s="18"/>
      <c r="V51" s="10"/>
      <c r="X51" s="10"/>
      <c r="Y51" s="10"/>
      <c r="Z51" s="10"/>
    </row>
    <row r="52" spans="1:26" s="11" customFormat="1" ht="18" customHeight="1" x14ac:dyDescent="0.2">
      <c r="A52" s="9"/>
      <c r="B52" s="10"/>
      <c r="C52" s="10"/>
      <c r="H52" s="10"/>
      <c r="J52" s="19"/>
      <c r="K52" s="12"/>
      <c r="L52" s="13"/>
      <c r="M52" s="3"/>
      <c r="N52" s="3"/>
      <c r="O52" s="20"/>
      <c r="P52" s="15"/>
      <c r="Q52" s="12"/>
      <c r="R52" s="21"/>
      <c r="S52" s="13"/>
      <c r="T52" s="13"/>
      <c r="U52" s="18"/>
      <c r="V52" s="10"/>
      <c r="X52" s="10"/>
      <c r="Y52" s="10"/>
      <c r="Z52" s="10"/>
    </row>
    <row r="53" spans="1:26" s="11" customFormat="1" ht="18" customHeight="1" x14ac:dyDescent="0.25">
      <c r="A53" s="9"/>
      <c r="B53" s="10"/>
      <c r="C53" s="10"/>
      <c r="H53" s="10"/>
      <c r="J53" s="19"/>
      <c r="K53" s="12"/>
      <c r="L53" s="13"/>
      <c r="M53" s="10"/>
      <c r="N53" s="10"/>
      <c r="O53" s="20"/>
      <c r="P53" s="15"/>
      <c r="Q53" s="12"/>
      <c r="R53" s="21"/>
      <c r="S53" s="13"/>
      <c r="T53" s="13"/>
      <c r="U53" s="18"/>
      <c r="V53" s="10"/>
      <c r="X53" s="10"/>
      <c r="Y53" s="10"/>
      <c r="Z53" s="10"/>
    </row>
    <row r="54" spans="1:26" s="11" customFormat="1" ht="18" customHeight="1" x14ac:dyDescent="0.25">
      <c r="A54" s="9"/>
      <c r="B54" s="10"/>
      <c r="C54" s="10"/>
      <c r="H54" s="10"/>
      <c r="J54" s="19"/>
      <c r="K54" s="12"/>
      <c r="L54" s="13"/>
      <c r="M54" s="10"/>
      <c r="N54" s="10"/>
      <c r="O54" s="20"/>
      <c r="P54" s="15"/>
      <c r="Q54" s="12"/>
      <c r="R54" s="21"/>
      <c r="S54" s="13"/>
      <c r="T54" s="13"/>
      <c r="V54" s="10"/>
      <c r="X54" s="10"/>
      <c r="Y54" s="10"/>
      <c r="Z54" s="10"/>
    </row>
    <row r="55" spans="1:26" s="11" customFormat="1" ht="18" customHeight="1" x14ac:dyDescent="0.25">
      <c r="A55" s="9"/>
      <c r="B55" s="10"/>
      <c r="C55" s="10"/>
      <c r="H55" s="10"/>
      <c r="J55" s="19"/>
      <c r="K55" s="12"/>
      <c r="L55" s="13"/>
      <c r="M55" s="10"/>
      <c r="N55" s="10"/>
      <c r="O55" s="20"/>
      <c r="P55" s="15"/>
      <c r="Q55" s="12"/>
      <c r="R55" s="21"/>
      <c r="S55" s="13"/>
      <c r="T55" s="13"/>
      <c r="V55" s="10"/>
      <c r="X55" s="10"/>
      <c r="Y55" s="10"/>
      <c r="Z55" s="10"/>
    </row>
    <row r="56" spans="1:26" s="11" customFormat="1" ht="18" customHeight="1" x14ac:dyDescent="0.25">
      <c r="A56" s="9"/>
      <c r="B56" s="10"/>
      <c r="C56" s="10"/>
      <c r="H56" s="10"/>
      <c r="J56" s="19"/>
      <c r="K56" s="12"/>
      <c r="L56" s="13"/>
      <c r="M56" s="10"/>
      <c r="N56" s="10"/>
      <c r="O56" s="20"/>
      <c r="P56" s="15"/>
      <c r="Q56" s="12"/>
      <c r="R56" s="21"/>
      <c r="S56" s="13"/>
      <c r="T56" s="13"/>
      <c r="V56" s="10"/>
      <c r="X56" s="10"/>
      <c r="Y56" s="10"/>
      <c r="Z56" s="10"/>
    </row>
    <row r="57" spans="1:26" s="11" customFormat="1" ht="18" customHeight="1" x14ac:dyDescent="0.25">
      <c r="A57" s="9"/>
      <c r="B57" s="10"/>
      <c r="C57" s="10"/>
      <c r="H57" s="10"/>
      <c r="J57" s="19"/>
      <c r="K57" s="12"/>
      <c r="L57" s="13"/>
      <c r="M57" s="10"/>
      <c r="N57" s="10"/>
      <c r="O57" s="20"/>
      <c r="P57" s="15"/>
      <c r="Q57" s="12"/>
      <c r="R57" s="21"/>
      <c r="S57" s="13"/>
      <c r="T57" s="13"/>
      <c r="V57" s="10"/>
      <c r="X57" s="10"/>
      <c r="Y57" s="10"/>
      <c r="Z57" s="10"/>
    </row>
    <row r="58" spans="1:26" s="11" customFormat="1" ht="18" customHeight="1" x14ac:dyDescent="0.25">
      <c r="A58" s="9"/>
      <c r="B58" s="10"/>
      <c r="C58" s="10"/>
      <c r="H58" s="10"/>
      <c r="J58" s="19"/>
      <c r="K58" s="12"/>
      <c r="L58" s="13"/>
      <c r="M58" s="10"/>
      <c r="N58" s="10"/>
      <c r="O58" s="20"/>
      <c r="P58" s="15"/>
      <c r="Q58" s="12"/>
      <c r="R58" s="21"/>
      <c r="S58" s="13"/>
      <c r="T58" s="13"/>
      <c r="U58" s="18"/>
      <c r="V58" s="10"/>
      <c r="X58" s="10"/>
      <c r="Y58" s="10"/>
      <c r="Z58" s="10"/>
    </row>
    <row r="59" spans="1:26" s="11" customFormat="1" ht="18" customHeight="1" x14ac:dyDescent="0.25">
      <c r="A59" s="9"/>
      <c r="B59" s="10"/>
      <c r="C59" s="10"/>
      <c r="H59" s="10"/>
      <c r="J59" s="19"/>
      <c r="K59" s="12"/>
      <c r="L59" s="13"/>
      <c r="M59" s="10"/>
      <c r="N59" s="10"/>
      <c r="O59" s="20"/>
      <c r="P59" s="15"/>
      <c r="Q59" s="12"/>
      <c r="R59" s="21"/>
      <c r="S59" s="13"/>
      <c r="T59" s="13"/>
      <c r="U59" s="18"/>
      <c r="V59" s="10"/>
      <c r="X59" s="10"/>
      <c r="Y59" s="10"/>
      <c r="Z59" s="10"/>
    </row>
    <row r="60" spans="1:26" s="11" customFormat="1" ht="18" customHeight="1" x14ac:dyDescent="0.25">
      <c r="A60" s="9"/>
      <c r="B60" s="10"/>
      <c r="C60" s="10"/>
      <c r="H60" s="10"/>
      <c r="J60" s="19"/>
      <c r="K60" s="12"/>
      <c r="L60" s="13"/>
      <c r="M60" s="10"/>
      <c r="N60" s="10"/>
      <c r="O60" s="20"/>
      <c r="P60" s="15"/>
      <c r="Q60" s="12"/>
      <c r="R60" s="21"/>
      <c r="S60" s="13"/>
      <c r="T60" s="13"/>
      <c r="V60" s="10"/>
      <c r="X60" s="10"/>
      <c r="Y60" s="10"/>
      <c r="Z60" s="10"/>
    </row>
    <row r="61" spans="1:26" s="11" customFormat="1" ht="18" customHeight="1" x14ac:dyDescent="0.25">
      <c r="A61" s="9"/>
      <c r="B61" s="10"/>
      <c r="C61" s="10"/>
      <c r="H61" s="10"/>
      <c r="J61" s="19"/>
      <c r="K61" s="12"/>
      <c r="L61" s="13"/>
      <c r="M61" s="10"/>
      <c r="N61" s="10"/>
      <c r="O61" s="20"/>
      <c r="P61" s="15"/>
      <c r="Q61" s="12"/>
      <c r="R61" s="21"/>
      <c r="S61" s="13"/>
      <c r="T61" s="13"/>
      <c r="V61" s="10"/>
      <c r="X61" s="10"/>
      <c r="Y61" s="10"/>
      <c r="Z61" s="10"/>
    </row>
    <row r="62" spans="1:26" s="11" customFormat="1" ht="18" customHeight="1" x14ac:dyDescent="0.25">
      <c r="A62" s="9"/>
      <c r="B62" s="10"/>
      <c r="C62" s="10"/>
      <c r="H62" s="10"/>
      <c r="J62" s="19"/>
      <c r="K62" s="12"/>
      <c r="L62" s="13"/>
      <c r="M62" s="10"/>
      <c r="N62" s="10"/>
      <c r="O62" s="20"/>
      <c r="P62" s="15"/>
      <c r="Q62" s="12"/>
      <c r="R62" s="21"/>
      <c r="S62" s="13"/>
      <c r="T62" s="13"/>
      <c r="V62" s="10"/>
      <c r="X62" s="10"/>
      <c r="Y62" s="10"/>
      <c r="Z62" s="10"/>
    </row>
    <row r="63" spans="1:26" s="11" customFormat="1" ht="18" customHeight="1" x14ac:dyDescent="0.25">
      <c r="A63" s="9"/>
      <c r="B63" s="10"/>
      <c r="C63" s="10"/>
      <c r="H63" s="10"/>
      <c r="J63" s="19"/>
      <c r="K63" s="12"/>
      <c r="L63" s="13"/>
      <c r="M63" s="10"/>
      <c r="N63" s="10"/>
      <c r="O63" s="20"/>
      <c r="P63" s="15"/>
      <c r="Q63" s="12"/>
      <c r="R63" s="21"/>
      <c r="S63" s="13"/>
      <c r="T63" s="13"/>
      <c r="U63" s="18"/>
      <c r="V63" s="10"/>
      <c r="X63" s="10"/>
      <c r="Y63" s="10"/>
      <c r="Z63" s="10"/>
    </row>
    <row r="64" spans="1:26" s="11" customFormat="1" ht="18" customHeight="1" x14ac:dyDescent="0.25">
      <c r="A64" s="9"/>
      <c r="B64" s="10"/>
      <c r="C64" s="10"/>
      <c r="H64" s="10"/>
      <c r="J64" s="19"/>
      <c r="K64" s="12"/>
      <c r="L64" s="13"/>
      <c r="M64" s="10"/>
      <c r="N64" s="10"/>
      <c r="O64" s="20"/>
      <c r="P64" s="15"/>
      <c r="Q64" s="12"/>
      <c r="R64" s="21"/>
      <c r="S64" s="13"/>
      <c r="T64" s="13"/>
      <c r="U64" s="18"/>
      <c r="V64" s="10"/>
      <c r="X64" s="10"/>
      <c r="Y64" s="10"/>
      <c r="Z64" s="10"/>
    </row>
    <row r="65" spans="1:26" s="11" customFormat="1" ht="18" customHeight="1" x14ac:dyDescent="0.25">
      <c r="A65" s="9"/>
      <c r="B65" s="10"/>
      <c r="C65" s="10"/>
      <c r="H65" s="10"/>
      <c r="J65" s="19"/>
      <c r="K65" s="12"/>
      <c r="L65" s="13"/>
      <c r="M65" s="10"/>
      <c r="N65" s="10"/>
      <c r="O65" s="20"/>
      <c r="P65" s="15"/>
      <c r="Q65" s="12"/>
      <c r="R65" s="21"/>
      <c r="S65" s="13"/>
      <c r="T65" s="13"/>
      <c r="V65" s="10"/>
      <c r="X65" s="10"/>
      <c r="Y65" s="10"/>
      <c r="Z65" s="10"/>
    </row>
    <row r="66" spans="1:26" s="11" customFormat="1" ht="18" customHeight="1" x14ac:dyDescent="0.25">
      <c r="A66" s="9"/>
      <c r="B66" s="10"/>
      <c r="C66" s="10"/>
      <c r="H66" s="10"/>
      <c r="J66" s="19"/>
      <c r="K66" s="12"/>
      <c r="L66" s="13"/>
      <c r="M66" s="10"/>
      <c r="N66" s="10"/>
      <c r="O66" s="20"/>
      <c r="P66" s="15"/>
      <c r="Q66" s="12"/>
      <c r="R66" s="21"/>
      <c r="S66" s="13"/>
      <c r="T66" s="13"/>
      <c r="V66" s="10"/>
      <c r="X66" s="10"/>
      <c r="Y66" s="10"/>
      <c r="Z66" s="10"/>
    </row>
    <row r="67" spans="1:26" s="11" customFormat="1" ht="18" customHeight="1" x14ac:dyDescent="0.25">
      <c r="A67" s="9"/>
      <c r="B67" s="10"/>
      <c r="C67" s="10"/>
      <c r="H67" s="10"/>
      <c r="J67" s="19"/>
      <c r="K67" s="12"/>
      <c r="L67" s="13"/>
      <c r="M67" s="10"/>
      <c r="N67" s="10"/>
      <c r="O67" s="20"/>
      <c r="P67" s="15"/>
      <c r="Q67" s="12"/>
      <c r="R67" s="21"/>
      <c r="S67" s="13"/>
      <c r="T67" s="13"/>
      <c r="V67" s="10"/>
      <c r="X67" s="10"/>
      <c r="Y67" s="10"/>
      <c r="Z67" s="10"/>
    </row>
    <row r="68" spans="1:26" s="11" customFormat="1" ht="18" customHeight="1" x14ac:dyDescent="0.25">
      <c r="A68" s="9"/>
      <c r="B68" s="10"/>
      <c r="C68" s="10"/>
      <c r="H68" s="10"/>
      <c r="J68" s="19"/>
      <c r="K68" s="12"/>
      <c r="L68" s="13"/>
      <c r="M68" s="10"/>
      <c r="N68" s="10"/>
      <c r="O68" s="20"/>
      <c r="P68" s="15"/>
      <c r="Q68" s="12"/>
      <c r="R68" s="21"/>
      <c r="S68" s="13"/>
      <c r="T68" s="13"/>
      <c r="V68" s="10"/>
      <c r="X68" s="10"/>
      <c r="Y68" s="10"/>
      <c r="Z68" s="10"/>
    </row>
    <row r="69" spans="1:26" s="11" customFormat="1" ht="18" customHeight="1" x14ac:dyDescent="0.2">
      <c r="A69" s="9"/>
      <c r="B69" s="10"/>
      <c r="C69" s="10"/>
      <c r="H69" s="10"/>
      <c r="J69" s="19"/>
      <c r="K69" s="12"/>
      <c r="L69" s="13"/>
      <c r="M69" s="3"/>
      <c r="N69" s="3"/>
      <c r="O69" s="20"/>
      <c r="P69" s="15"/>
      <c r="Q69" s="12"/>
      <c r="R69" s="21"/>
      <c r="S69" s="13"/>
      <c r="T69" s="13"/>
      <c r="U69" s="18"/>
      <c r="V69" s="10"/>
      <c r="X69" s="10"/>
      <c r="Y69" s="10"/>
      <c r="Z69" s="10"/>
    </row>
    <row r="70" spans="1:26" s="11" customFormat="1" ht="18" customHeight="1" x14ac:dyDescent="0.25">
      <c r="A70" s="9"/>
      <c r="B70" s="10"/>
      <c r="C70" s="10"/>
      <c r="H70" s="10"/>
      <c r="J70" s="19"/>
      <c r="K70" s="12"/>
      <c r="L70" s="13"/>
      <c r="M70" s="10"/>
      <c r="N70" s="10"/>
      <c r="O70" s="20"/>
      <c r="P70" s="15"/>
      <c r="Q70" s="12"/>
      <c r="R70" s="21"/>
      <c r="S70" s="13"/>
      <c r="T70" s="13"/>
      <c r="V70" s="10"/>
      <c r="X70" s="10"/>
      <c r="Y70" s="10"/>
      <c r="Z70" s="10"/>
    </row>
    <row r="71" spans="1:26" s="11" customFormat="1" ht="18" customHeight="1" x14ac:dyDescent="0.25">
      <c r="A71" s="9"/>
      <c r="B71" s="10"/>
      <c r="C71" s="10"/>
      <c r="H71" s="10"/>
      <c r="J71" s="19"/>
      <c r="K71" s="12"/>
      <c r="L71" s="13"/>
      <c r="M71" s="10"/>
      <c r="N71" s="10"/>
      <c r="O71" s="20"/>
      <c r="P71" s="15"/>
      <c r="Q71" s="12"/>
      <c r="R71" s="21"/>
      <c r="S71" s="13"/>
      <c r="T71" s="13"/>
      <c r="V71" s="10"/>
      <c r="X71" s="10"/>
      <c r="Y71" s="10"/>
      <c r="Z71" s="10"/>
    </row>
    <row r="72" spans="1:26" s="11" customFormat="1" ht="18" customHeight="1" x14ac:dyDescent="0.25">
      <c r="A72" s="9"/>
      <c r="B72" s="10"/>
      <c r="C72" s="10"/>
      <c r="H72" s="10"/>
      <c r="J72" s="19"/>
      <c r="K72" s="12"/>
      <c r="L72" s="13"/>
      <c r="M72" s="10"/>
      <c r="N72" s="10"/>
      <c r="O72" s="20"/>
      <c r="P72" s="15"/>
      <c r="Q72" s="12"/>
      <c r="R72" s="21"/>
      <c r="S72" s="13"/>
      <c r="T72" s="13"/>
      <c r="U72" s="18"/>
      <c r="V72" s="10"/>
      <c r="X72" s="10"/>
      <c r="Y72" s="10"/>
      <c r="Z72" s="10"/>
    </row>
    <row r="73" spans="1:26" s="11" customFormat="1" ht="18" customHeight="1" x14ac:dyDescent="0.25">
      <c r="A73" s="9"/>
      <c r="B73" s="10"/>
      <c r="C73" s="10"/>
      <c r="H73" s="10"/>
      <c r="J73" s="19"/>
      <c r="K73" s="12"/>
      <c r="L73" s="13"/>
      <c r="M73" s="10"/>
      <c r="N73" s="10"/>
      <c r="O73" s="20"/>
      <c r="P73" s="15"/>
      <c r="Q73" s="12"/>
      <c r="R73" s="21"/>
      <c r="S73" s="13"/>
      <c r="T73" s="13"/>
      <c r="V73" s="10"/>
      <c r="X73" s="10"/>
      <c r="Y73" s="10"/>
      <c r="Z73" s="10"/>
    </row>
    <row r="74" spans="1:26" s="11" customFormat="1" ht="18" customHeight="1" x14ac:dyDescent="0.25">
      <c r="A74" s="9"/>
      <c r="B74" s="10"/>
      <c r="C74" s="10"/>
      <c r="H74" s="10"/>
      <c r="J74" s="19"/>
      <c r="K74" s="12"/>
      <c r="L74" s="13"/>
      <c r="M74" s="10"/>
      <c r="N74" s="10"/>
      <c r="O74" s="20"/>
      <c r="P74" s="15"/>
      <c r="Q74" s="12"/>
      <c r="R74" s="21"/>
      <c r="S74" s="13"/>
      <c r="T74" s="13"/>
      <c r="V74" s="10"/>
      <c r="X74" s="10"/>
      <c r="Y74" s="10"/>
      <c r="Z74" s="10"/>
    </row>
    <row r="75" spans="1:26" s="11" customFormat="1" ht="20.100000000000001" customHeight="1" x14ac:dyDescent="0.25">
      <c r="A75" s="9"/>
      <c r="B75" s="10"/>
      <c r="C75" s="10"/>
      <c r="H75" s="10"/>
      <c r="J75" s="19"/>
      <c r="K75" s="12"/>
      <c r="L75" s="13"/>
      <c r="M75" s="10"/>
      <c r="N75" s="10"/>
      <c r="O75" s="20"/>
      <c r="P75" s="15"/>
      <c r="Q75" s="12"/>
      <c r="R75" s="21"/>
      <c r="S75" s="13"/>
      <c r="T75" s="13"/>
      <c r="U75" s="18"/>
      <c r="V75" s="26"/>
      <c r="X75" s="10"/>
      <c r="Y75" s="10"/>
      <c r="Z75" s="10"/>
    </row>
    <row r="76" spans="1:26" s="17" customFormat="1" ht="20.100000000000001" customHeight="1" x14ac:dyDescent="0.25">
      <c r="A76" s="27" t="s">
        <v>127</v>
      </c>
      <c r="D76" s="50"/>
      <c r="E76" s="50"/>
      <c r="F76" s="50"/>
      <c r="G76" s="50"/>
      <c r="I76" s="50"/>
      <c r="J76" s="28"/>
      <c r="K76" s="29"/>
      <c r="L76" s="26"/>
      <c r="O76" s="30"/>
      <c r="P76" s="31"/>
      <c r="Q76" s="22"/>
      <c r="R76" s="1"/>
      <c r="S76" s="51"/>
      <c r="T76" s="51"/>
      <c r="U76" s="32"/>
      <c r="V76" s="26"/>
    </row>
    <row r="77" spans="1:26" s="11" customFormat="1" ht="20.100000000000001" customHeight="1" x14ac:dyDescent="0.25">
      <c r="A77" s="9" t="s">
        <v>128</v>
      </c>
      <c r="B77" s="10"/>
      <c r="C77" s="10"/>
      <c r="H77" s="10"/>
      <c r="J77" s="19"/>
      <c r="K77" s="12"/>
      <c r="L77" s="13"/>
      <c r="M77" s="10"/>
      <c r="N77" s="10"/>
      <c r="O77" s="20"/>
      <c r="P77" s="15"/>
      <c r="Q77" s="12"/>
      <c r="R77" s="21"/>
      <c r="S77" s="13"/>
      <c r="T77" s="13"/>
      <c r="U77" s="18"/>
      <c r="V77" s="10"/>
      <c r="X77" s="10"/>
      <c r="Y77" s="10"/>
      <c r="Z77" s="10"/>
    </row>
    <row r="78" spans="1:26" x14ac:dyDescent="0.2">
      <c r="A78" s="33" t="s">
        <v>129</v>
      </c>
    </row>
    <row r="79" spans="1:26" x14ac:dyDescent="0.2">
      <c r="A79" s="33" t="s">
        <v>130</v>
      </c>
    </row>
    <row r="80" spans="1:26" x14ac:dyDescent="0.2">
      <c r="A80" s="33" t="s">
        <v>131</v>
      </c>
    </row>
    <row r="81" spans="1:26" ht="15" x14ac:dyDescent="0.2">
      <c r="A81" s="33" t="s">
        <v>132</v>
      </c>
    </row>
    <row r="82" spans="1:26" x14ac:dyDescent="0.2">
      <c r="A82" s="33" t="s">
        <v>133</v>
      </c>
    </row>
    <row r="84" spans="1:26" s="11" customFormat="1" ht="20.100000000000001" customHeight="1" x14ac:dyDescent="0.25">
      <c r="A84" s="9" t="s">
        <v>134</v>
      </c>
      <c r="B84" s="10"/>
      <c r="C84" s="10"/>
      <c r="H84" s="10"/>
      <c r="J84" s="19"/>
      <c r="K84" s="12"/>
      <c r="L84" s="13"/>
      <c r="M84" s="10"/>
      <c r="N84" s="10"/>
      <c r="O84" s="20"/>
      <c r="P84" s="15"/>
      <c r="Q84" s="12"/>
      <c r="R84" s="21"/>
      <c r="S84" s="13"/>
      <c r="T84" s="13"/>
      <c r="U84" s="18"/>
      <c r="V84" s="10"/>
      <c r="X84" s="10"/>
      <c r="Y84" s="10"/>
      <c r="Z84" s="10"/>
    </row>
    <row r="85" spans="1:26" s="11" customFormat="1" ht="20.100000000000001" customHeight="1" x14ac:dyDescent="0.25">
      <c r="A85" s="9" t="s">
        <v>135</v>
      </c>
      <c r="B85" s="10"/>
      <c r="C85" s="10"/>
      <c r="H85" s="10"/>
      <c r="J85" s="19"/>
      <c r="K85" s="12"/>
      <c r="L85" s="13"/>
      <c r="M85" s="10"/>
      <c r="N85" s="10"/>
      <c r="O85" s="20"/>
      <c r="P85" s="15"/>
      <c r="Q85" s="12"/>
      <c r="R85" s="21"/>
      <c r="S85" s="13"/>
      <c r="T85" s="13"/>
      <c r="U85" s="18"/>
      <c r="V85" s="10"/>
      <c r="X85" s="10"/>
      <c r="Y85" s="10"/>
      <c r="Z85" s="10"/>
    </row>
    <row r="86" spans="1:26" s="11" customFormat="1" ht="20.100000000000001" customHeight="1" x14ac:dyDescent="0.25">
      <c r="A86" s="9" t="s">
        <v>136</v>
      </c>
      <c r="B86" s="10"/>
      <c r="C86" s="10"/>
      <c r="H86" s="10"/>
      <c r="J86" s="19"/>
      <c r="K86" s="12"/>
      <c r="L86" s="13"/>
      <c r="M86" s="10"/>
      <c r="N86" s="10"/>
      <c r="O86" s="20"/>
      <c r="P86" s="15"/>
      <c r="Q86" s="12"/>
      <c r="R86" s="21"/>
      <c r="S86" s="13"/>
      <c r="T86" s="13"/>
      <c r="U86" s="18"/>
      <c r="V86" s="10"/>
      <c r="X86" s="10"/>
      <c r="Y86" s="10"/>
      <c r="Z86" s="10"/>
    </row>
  </sheetData>
  <sortState xmlns:xlrd2="http://schemas.microsoft.com/office/spreadsheetml/2017/richdata2" ref="A4:Z39">
    <sortCondition ref="A4:A39"/>
    <sortCondition ref="O4:O39"/>
    <sortCondition ref="P4:P39"/>
  </sortState>
  <mergeCells count="19">
    <mergeCell ref="V2:V3"/>
    <mergeCell ref="W2:W3"/>
    <mergeCell ref="X2:Z2"/>
    <mergeCell ref="J2:N2"/>
    <mergeCell ref="O2:Q2"/>
    <mergeCell ref="R2:R3"/>
    <mergeCell ref="S2:S3"/>
    <mergeCell ref="T2:T3"/>
    <mergeCell ref="U2:U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Vallejo, Roger</dc:creator>
  <cp:lastModifiedBy>Vallejo, Roger</cp:lastModifiedBy>
  <dcterms:created xsi:type="dcterms:W3CDTF">2018-07-03T12:54:42Z</dcterms:created>
  <dcterms:modified xsi:type="dcterms:W3CDTF">2019-08-21T17:44:26Z</dcterms:modified>
</cp:coreProperties>
</file>