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65" windowWidth="28680" windowHeight="1590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" i="1" l="1"/>
  <c r="L3" i="1"/>
  <c r="G20" i="1"/>
  <c r="G18" i="1"/>
  <c r="A6" i="1"/>
  <c r="A7" i="1"/>
  <c r="A8" i="1"/>
  <c r="A11" i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<sst xmlns="http://schemas.openxmlformats.org/spreadsheetml/2006/main" count="287" uniqueCount="189">
  <si>
    <t>Year</t>
  </si>
  <si>
    <t>Author</t>
  </si>
  <si>
    <t>Journal Abb</t>
  </si>
  <si>
    <t>VD</t>
  </si>
  <si>
    <t>JJVD</t>
  </si>
  <si>
    <t>Scott</t>
  </si>
  <si>
    <t>Ravens</t>
  </si>
  <si>
    <t>JAVMA</t>
  </si>
  <si>
    <t>White</t>
  </si>
  <si>
    <t>Carlotti</t>
  </si>
  <si>
    <t>MVQ</t>
  </si>
  <si>
    <t>Denis</t>
  </si>
  <si>
    <t>JVACI</t>
  </si>
  <si>
    <t>Guaguère</t>
  </si>
  <si>
    <t>Source</t>
  </si>
  <si>
    <t>C: CAB abstracts</t>
  </si>
  <si>
    <t>W: Web of Science</t>
  </si>
  <si>
    <t>B: bibliography</t>
  </si>
  <si>
    <t>C</t>
  </si>
  <si>
    <t>JFMS</t>
  </si>
  <si>
    <t>Leistra</t>
  </si>
  <si>
    <t>CW</t>
  </si>
  <si>
    <t>W</t>
  </si>
  <si>
    <t>AVJ</t>
  </si>
  <si>
    <t>Vogelnest</t>
  </si>
  <si>
    <t># Cats</t>
  </si>
  <si>
    <t>Evidence</t>
  </si>
  <si>
    <t>TOTAL</t>
  </si>
  <si>
    <t>DSH (9, 64%)</t>
  </si>
  <si>
    <t>NR: not reported</t>
  </si>
  <si>
    <t>NA: not assessable</t>
  </si>
  <si>
    <t>4.9 (1.0-11.0)</t>
  </si>
  <si>
    <t>8:6 = 1.3</t>
  </si>
  <si>
    <t>NS: no significant association</t>
  </si>
  <si>
    <t>4.0 (0.5-10.5)</t>
  </si>
  <si>
    <t>6:4 = 1.5</t>
  </si>
  <si>
    <t>Clinical Signs</t>
  </si>
  <si>
    <t>weak in 10 (100%)</t>
  </si>
  <si>
    <t>Breed Predisposition</t>
  </si>
  <si>
    <t>Comparison with Reference Population</t>
  </si>
  <si>
    <t>NR</t>
  </si>
  <si>
    <t>NS</t>
  </si>
  <si>
    <t>moderate in 17 (100%)</t>
  </si>
  <si>
    <t>7:10 = 0.7</t>
  </si>
  <si>
    <t>4.8 (2.0-9.0)</t>
  </si>
  <si>
    <t>moderate in 13 (100%)</t>
  </si>
  <si>
    <t>DSH (10, 77%)</t>
  </si>
  <si>
    <t>3.9 (0.5-13.0)</t>
  </si>
  <si>
    <t>Pruritus</t>
  </si>
  <si>
    <t>14 (100%)</t>
  </si>
  <si>
    <t>10 (100%)</t>
  </si>
  <si>
    <t>13 (100%)</t>
  </si>
  <si>
    <t>17 (100%)</t>
  </si>
  <si>
    <t>1-13</t>
  </si>
  <si>
    <t>&gt; 3</t>
  </si>
  <si>
    <t>Total</t>
  </si>
  <si>
    <t>Location: generalized</t>
  </si>
  <si>
    <t xml:space="preserve">Location: ears </t>
  </si>
  <si>
    <t>Location: ventrum</t>
  </si>
  <si>
    <t>Location: feet</t>
  </si>
  <si>
    <t>Location: perineum</t>
  </si>
  <si>
    <t>6 (42%)</t>
  </si>
  <si>
    <t>3 (30%)</t>
  </si>
  <si>
    <t>7 (54%)</t>
  </si>
  <si>
    <t>3 (23%)</t>
  </si>
  <si>
    <t>4 (31%)</t>
  </si>
  <si>
    <t>2 (15%)</t>
  </si>
  <si>
    <t>6 (46%)</t>
  </si>
  <si>
    <t>0 (0%)</t>
  </si>
  <si>
    <t>3 (15%)</t>
  </si>
  <si>
    <t>Location: face/head</t>
  </si>
  <si>
    <t>strong in 20 (100%)</t>
  </si>
  <si>
    <t>12:8 = 1.5</t>
  </si>
  <si>
    <t>DSH (18, 90%)</t>
  </si>
  <si>
    <t>3.7 (0.2-10)</t>
  </si>
  <si>
    <t>1 (5%)</t>
  </si>
  <si>
    <t>20 (100%)</t>
  </si>
  <si>
    <t>11 (55%)</t>
  </si>
  <si>
    <t>5 (25%)</t>
  </si>
  <si>
    <t>urticaria (2, 10%)</t>
  </si>
  <si>
    <t>4-10</t>
  </si>
  <si>
    <t>6-10</t>
  </si>
  <si>
    <t>6-8</t>
  </si>
  <si>
    <t>&gt; 6</t>
  </si>
  <si>
    <t>Age onset (yrs) mean (range)</t>
  </si>
  <si>
    <t>B</t>
  </si>
  <si>
    <t>4-6</t>
  </si>
  <si>
    <t>moderate in 48 (100%)</t>
  </si>
  <si>
    <t>DSH (33, 69%), DLH (5, 10%)</t>
  </si>
  <si>
    <t xml:space="preserve"> Burmese (RR: 11), Maine coon (5), Himalayan (3)</t>
  </si>
  <si>
    <t>(0.3 - 15.0)</t>
  </si>
  <si>
    <t>19 (73%)</t>
  </si>
  <si>
    <t>11 (42%)</t>
  </si>
  <si>
    <t>4 (15%)</t>
  </si>
  <si>
    <t>9 (19%)</t>
  </si>
  <si>
    <t>10:7 = 1.4</t>
  </si>
  <si>
    <t>3.5 (0.3 - 9:0)</t>
  </si>
  <si>
    <t>2 (12%)</t>
  </si>
  <si>
    <t>6 (35%)</t>
  </si>
  <si>
    <t>5 (38%)</t>
  </si>
  <si>
    <t>2 (17%)</t>
  </si>
  <si>
    <t>14 (82%)</t>
  </si>
  <si>
    <t>4 (24%)</t>
  </si>
  <si>
    <t>5 (29%)</t>
  </si>
  <si>
    <t>8 (47%)</t>
  </si>
  <si>
    <t>15 (88%)</t>
  </si>
  <si>
    <t>7 (41%)</t>
  </si>
  <si>
    <t>Hobi</t>
  </si>
  <si>
    <t>DSH: domestic short-haired</t>
  </si>
  <si>
    <t>DMH: domestic medium-haired</t>
  </si>
  <si>
    <t>DLH: domestic long-haired</t>
  </si>
  <si>
    <t>moderate in 61 (100%)</t>
  </si>
  <si>
    <t>37:24 = 1.5</t>
  </si>
  <si>
    <t>61 (100%)</t>
  </si>
  <si>
    <t>37 (61%)</t>
  </si>
  <si>
    <t>22 (36%)</t>
  </si>
  <si>
    <t>6 (10%)</t>
  </si>
  <si>
    <t>26 (43%)</t>
  </si>
  <si>
    <t>8-12</t>
  </si>
  <si>
    <t>moderate in 6 (100%)</t>
  </si>
  <si>
    <t>6 (100%)</t>
  </si>
  <si>
    <t>3.2 (0.7-9.0)</t>
  </si>
  <si>
    <t>2 (33%)</t>
  </si>
  <si>
    <t>4:2 = 2.0</t>
  </si>
  <si>
    <t>(5, 83%)</t>
  </si>
  <si>
    <t>4 (66%)</t>
  </si>
  <si>
    <t>JAAHA</t>
  </si>
  <si>
    <t>Stogdale</t>
  </si>
  <si>
    <t>3.4 (1.8-5.0)</t>
  </si>
  <si>
    <t>1:1 = 1.0</t>
  </si>
  <si>
    <t>moderate in 2 (100%)</t>
  </si>
  <si>
    <t>1 (50%)</t>
  </si>
  <si>
    <t>1-4</t>
  </si>
  <si>
    <t>KTP</t>
  </si>
  <si>
    <t>Runge-Harms</t>
  </si>
  <si>
    <t>1 (100%)</t>
  </si>
  <si>
    <t>1 FS</t>
  </si>
  <si>
    <t>strong in 1 (100%)</t>
  </si>
  <si>
    <t>USA</t>
  </si>
  <si>
    <t>FRA</t>
  </si>
  <si>
    <t>CAN</t>
  </si>
  <si>
    <t>DEU</t>
  </si>
  <si>
    <t>NLD</t>
  </si>
  <si>
    <t>GLOBAL</t>
  </si>
  <si>
    <t>AUS</t>
  </si>
  <si>
    <t>ZAF</t>
  </si>
  <si>
    <t>3-8</t>
  </si>
  <si>
    <t xml:space="preserve">4-7 </t>
  </si>
  <si>
    <t xml:space="preserve">1 DSH </t>
  </si>
  <si>
    <t>11 (65%)</t>
  </si>
  <si>
    <t>3 (18%)</t>
  </si>
  <si>
    <t>1 (6%)</t>
  </si>
  <si>
    <t xml:space="preserve">front: 5 (8%)   hind: 8 (13%) </t>
  </si>
  <si>
    <t>32:16 (2.0)</t>
  </si>
  <si>
    <t>Country  (ISO 3166)</t>
  </si>
  <si>
    <t>Duration Elimination Diet (wks)</t>
  </si>
  <si>
    <t>% Age Onset      ≤ 0.5 yr</t>
  </si>
  <si>
    <t>% Age Onset    ≤ 1 yr</t>
  </si>
  <si>
    <t>Main Pure Breeds Represented (≥ 3 or ≥ 10%)</t>
  </si>
  <si>
    <t>Reference #</t>
  </si>
  <si>
    <t>1.0</t>
  </si>
  <si>
    <t>Reedy</t>
  </si>
  <si>
    <t>3</t>
  </si>
  <si>
    <t>DSH (1 cat)</t>
  </si>
  <si>
    <t>median</t>
  </si>
  <si>
    <t>% with AD/HSD association or phenotype</t>
  </si>
  <si>
    <t>-</t>
  </si>
  <si>
    <t>nodules on the neck</t>
  </si>
  <si>
    <t xml:space="preserve">can't do totals and specific percentages as information in incomplete </t>
  </si>
  <si>
    <r>
      <t xml:space="preserve">one </t>
    </r>
    <r>
      <rPr>
        <sz val="12"/>
        <color theme="1"/>
        <rFont val="Calibri (Body)"/>
      </rPr>
      <t>Persian,</t>
    </r>
    <r>
      <rPr>
        <sz val="12"/>
        <color theme="1"/>
        <rFont val="Calibri"/>
        <family val="2"/>
        <scheme val="minor"/>
      </rPr>
      <t xml:space="preserve"> one DSH</t>
    </r>
  </si>
  <si>
    <r>
      <t xml:space="preserve">cat 1:  </t>
    </r>
    <r>
      <rPr>
        <sz val="12"/>
        <color theme="1"/>
        <rFont val="Calibri (Body)"/>
      </rPr>
      <t>alopecia,</t>
    </r>
    <r>
      <rPr>
        <sz val="12"/>
        <color theme="1"/>
        <rFont val="Calibri"/>
        <family val="2"/>
        <scheme val="minor"/>
      </rPr>
      <t xml:space="preserve"> cat 2: </t>
    </r>
    <r>
      <rPr>
        <sz val="12"/>
        <color theme="1"/>
        <rFont val="Calibri (Body)"/>
      </rPr>
      <t xml:space="preserve">head-and-neck erosive and crusting dermatitis </t>
    </r>
  </si>
  <si>
    <t>weak in 3 (21%) moderate in 11 (79%)</t>
  </si>
  <si>
    <r>
      <rPr>
        <sz val="12"/>
        <color theme="1"/>
        <rFont val="Calibri (Body)"/>
      </rPr>
      <t>self-induced alopecia (9</t>
    </r>
    <r>
      <rPr>
        <sz val="12"/>
        <color theme="1"/>
        <rFont val="Calibri"/>
        <family val="2"/>
        <scheme val="minor"/>
      </rPr>
      <t xml:space="preserve">, 64%), </t>
    </r>
    <r>
      <rPr>
        <sz val="12"/>
        <color theme="1"/>
        <rFont val="Calibri (Body)"/>
      </rPr>
      <t>miliary dermatitis (3,</t>
    </r>
    <r>
      <rPr>
        <sz val="12"/>
        <color theme="1"/>
        <rFont val="Calibri"/>
        <family val="2"/>
        <scheme val="minor"/>
      </rPr>
      <t xml:space="preserve"> 21%), e</t>
    </r>
    <r>
      <rPr>
        <sz val="12"/>
        <color theme="1"/>
        <rFont val="Calibri (Body)"/>
      </rPr>
      <t>osinophilic plaques (2, 14%)</t>
    </r>
  </si>
  <si>
    <r>
      <t xml:space="preserve">DSH (5, 50%), </t>
    </r>
    <r>
      <rPr>
        <sz val="12"/>
        <color theme="1"/>
        <rFont val="Calibri (Body)"/>
      </rPr>
      <t>Siamese (3</t>
    </r>
    <r>
      <rPr>
        <sz val="12"/>
        <color theme="1"/>
        <rFont val="Calibri"/>
        <family val="2"/>
        <scheme val="minor"/>
      </rPr>
      <t>, 30%),</t>
    </r>
    <r>
      <rPr>
        <sz val="12"/>
        <color theme="1"/>
        <rFont val="Calibri (Body)"/>
      </rPr>
      <t xml:space="preserve"> Persian (2</t>
    </r>
    <r>
      <rPr>
        <sz val="12"/>
        <color theme="1"/>
        <rFont val="Calibri"/>
        <family val="2"/>
        <scheme val="minor"/>
      </rPr>
      <t>, 20%)</t>
    </r>
  </si>
  <si>
    <r>
      <rPr>
        <sz val="12"/>
        <color theme="1"/>
        <rFont val="Calibri (Body)"/>
      </rPr>
      <t>miliary dermatitis (4</t>
    </r>
    <r>
      <rPr>
        <sz val="12"/>
        <color theme="1"/>
        <rFont val="Calibri"/>
        <family val="2"/>
        <scheme val="minor"/>
      </rPr>
      <t xml:space="preserve">, 40%), </t>
    </r>
    <r>
      <rPr>
        <sz val="12"/>
        <color theme="1"/>
        <rFont val="Calibri (Body)"/>
      </rPr>
      <t>self-induced alopecia (4</t>
    </r>
    <r>
      <rPr>
        <sz val="12"/>
        <color theme="1"/>
        <rFont val="Calibri"/>
        <family val="2"/>
        <scheme val="minor"/>
      </rPr>
      <t xml:space="preserve">, 40%), </t>
    </r>
    <r>
      <rPr>
        <sz val="12"/>
        <color theme="1"/>
        <rFont val="Calibri (Body)"/>
      </rPr>
      <t xml:space="preserve">head-and-neck erosive and crusting dermatitis </t>
    </r>
    <r>
      <rPr>
        <sz val="12"/>
        <color theme="1"/>
        <rFont val="Calibri"/>
        <family val="2"/>
        <scheme val="minor"/>
      </rPr>
      <t xml:space="preserve">(3, 30%), otitis externa (3, 30%), </t>
    </r>
    <r>
      <rPr>
        <sz val="12"/>
        <color theme="1"/>
        <rFont val="Calibri (Body)"/>
      </rPr>
      <t>eosinophilic plaques (1, 10%), eosinophilic diseases (1, 10%)</t>
    </r>
  </si>
  <si>
    <r>
      <t>Birman (?)</t>
    </r>
    <r>
      <rPr>
        <sz val="12"/>
        <color theme="1"/>
        <rFont val="Calibri (Textkörper)_x0000_"/>
      </rPr>
      <t>, Siamese (?)</t>
    </r>
  </si>
  <si>
    <r>
      <rPr>
        <sz val="12"/>
        <color theme="1"/>
        <rFont val="Calibri (Body)"/>
      </rPr>
      <t>alopecia</t>
    </r>
    <r>
      <rPr>
        <sz val="12"/>
        <color theme="1"/>
        <rFont val="Calibri"/>
        <family val="2"/>
        <scheme val="minor"/>
      </rPr>
      <t>, macules plaques (not further specified)</t>
    </r>
  </si>
  <si>
    <r>
      <rPr>
        <sz val="12"/>
        <color theme="1"/>
        <rFont val="Calibri (Body)"/>
      </rPr>
      <t>head-and-neck erosive and crusting dermatitis</t>
    </r>
    <r>
      <rPr>
        <sz val="12"/>
        <color theme="1"/>
        <rFont val="Calibri"/>
        <family val="2"/>
        <scheme val="minor"/>
      </rPr>
      <t xml:space="preserve"> (1, 100%)</t>
    </r>
  </si>
  <si>
    <r>
      <t xml:space="preserve">DSH (14, 82%), </t>
    </r>
    <r>
      <rPr>
        <sz val="12"/>
        <color theme="1"/>
        <rFont val="Calibri (Body)"/>
      </rPr>
      <t>Siamese (2</t>
    </r>
    <r>
      <rPr>
        <sz val="12"/>
        <color theme="1"/>
        <rFont val="Calibri"/>
        <family val="2"/>
        <scheme val="minor"/>
      </rPr>
      <t>, 12%)</t>
    </r>
  </si>
  <si>
    <r>
      <rPr>
        <sz val="12"/>
        <color theme="1"/>
        <rFont val="Calibri (Body)"/>
      </rPr>
      <t>head-and-neck erosive and crusting dermatitis</t>
    </r>
    <r>
      <rPr>
        <sz val="12"/>
        <color theme="1"/>
        <rFont val="Calibri"/>
        <family val="2"/>
        <scheme val="minor"/>
      </rPr>
      <t xml:space="preserve"> (11, 65%), </t>
    </r>
    <r>
      <rPr>
        <sz val="12"/>
        <color theme="1"/>
        <rFont val="Calibri (Body)"/>
      </rPr>
      <t>self-induced alopecia (8</t>
    </r>
    <r>
      <rPr>
        <sz val="12"/>
        <color theme="1"/>
        <rFont val="Calibri"/>
        <family val="2"/>
        <scheme val="minor"/>
      </rPr>
      <t xml:space="preserve">, 47%), </t>
    </r>
    <r>
      <rPr>
        <sz val="12"/>
        <color theme="1"/>
        <rFont val="Calibri (Body)"/>
      </rPr>
      <t>miliary dermatitis (5</t>
    </r>
    <r>
      <rPr>
        <sz val="12"/>
        <color theme="1"/>
        <rFont val="Calibri"/>
        <family val="2"/>
        <scheme val="minor"/>
      </rPr>
      <t xml:space="preserve">, 29%), </t>
    </r>
    <r>
      <rPr>
        <sz val="12"/>
        <color theme="1"/>
        <rFont val="Calibri (Body)"/>
      </rPr>
      <t>eosinophilic plaques (3, 18%)</t>
    </r>
    <r>
      <rPr>
        <sz val="12"/>
        <color theme="1"/>
        <rFont val="Calibri"/>
        <family val="2"/>
        <scheme val="minor"/>
      </rPr>
      <t xml:space="preserve">, erythematous pododermatitis (2, 12%), </t>
    </r>
    <r>
      <rPr>
        <sz val="12"/>
        <color theme="1"/>
        <rFont val="Calibri (Body)"/>
      </rPr>
      <t>eosinophic granuloma (1, 6%)</t>
    </r>
  </si>
  <si>
    <r>
      <rPr>
        <sz val="12"/>
        <color theme="1"/>
        <rFont val="Calibri (Body)"/>
      </rPr>
      <t>Persian (7</t>
    </r>
    <r>
      <rPr>
        <sz val="12"/>
        <color theme="1"/>
        <rFont val="Calibri"/>
        <family val="2"/>
        <scheme val="minor"/>
      </rPr>
      <t>, 11%), S</t>
    </r>
    <r>
      <rPr>
        <sz val="12"/>
        <color theme="1"/>
        <rFont val="Calibri (Body)"/>
      </rPr>
      <t>iamese (3</t>
    </r>
    <r>
      <rPr>
        <sz val="12"/>
        <color theme="1"/>
        <rFont val="Calibri"/>
        <family val="2"/>
        <scheme val="minor"/>
      </rPr>
      <t>, 5%)</t>
    </r>
  </si>
  <si>
    <r>
      <rPr>
        <sz val="12"/>
        <color theme="1"/>
        <rFont val="Calibri (Body)"/>
      </rPr>
      <t>head-and-neck erosive/ulcerative dermatitis</t>
    </r>
    <r>
      <rPr>
        <sz val="12"/>
        <color theme="1"/>
        <rFont val="Calibri"/>
        <family val="2"/>
        <scheme val="minor"/>
      </rPr>
      <t xml:space="preserve"> (39, 64%), </t>
    </r>
    <r>
      <rPr>
        <sz val="12"/>
        <color theme="1"/>
        <rFont val="Calibri (Body)"/>
      </rPr>
      <t>symmetric alopecia (26</t>
    </r>
    <r>
      <rPr>
        <sz val="12"/>
        <color theme="1"/>
        <rFont val="Calibri"/>
        <family val="2"/>
        <scheme val="minor"/>
      </rPr>
      <t>, 43%),</t>
    </r>
    <r>
      <rPr>
        <sz val="12"/>
        <color theme="1"/>
        <rFont val="Calibri (Body)"/>
      </rPr>
      <t xml:space="preserve"> "eosinophilic granuloma complex" (15, 25%), miliary dermatitis (12, 20%)</t>
    </r>
  </si>
  <si>
    <r>
      <t xml:space="preserve">lesionless symmetrical pruritus with excoriations (26, 54%), </t>
    </r>
    <r>
      <rPr>
        <sz val="12"/>
        <color theme="1"/>
        <rFont val="Calibri (Body)"/>
      </rPr>
      <t>self-induced hair loss (20, 42%</t>
    </r>
    <r>
      <rPr>
        <sz val="12"/>
        <color theme="1"/>
        <rFont val="Calibri"/>
        <family val="2"/>
        <scheme val="minor"/>
      </rPr>
      <t xml:space="preserve">), </t>
    </r>
    <r>
      <rPr>
        <sz val="12"/>
        <color theme="1"/>
        <rFont val="Calibri (Body)"/>
      </rPr>
      <t>miliary dermatitis (12, 25%</t>
    </r>
    <r>
      <rPr>
        <sz val="12"/>
        <color theme="1"/>
        <rFont val="Calibri"/>
        <family val="2"/>
        <scheme val="minor"/>
      </rPr>
      <t>),</t>
    </r>
    <r>
      <rPr>
        <sz val="12"/>
        <color theme="1"/>
        <rFont val="Calibri (Body)"/>
      </rPr>
      <t xml:space="preserve"> "eosinophilic granuloma complex (11, 23%), </t>
    </r>
    <r>
      <rPr>
        <sz val="12"/>
        <color theme="1"/>
        <rFont val="Calibri"/>
        <family val="2"/>
        <scheme val="minor"/>
      </rPr>
      <t>superficial or deep pyoderma (9, 19%)</t>
    </r>
  </si>
  <si>
    <r>
      <t xml:space="preserve">DSH (8, 47%), Abyssinian (4, 24%), </t>
    </r>
    <r>
      <rPr>
        <sz val="12"/>
        <color theme="1"/>
        <rFont val="Calibri (Body)"/>
      </rPr>
      <t>Burmese (2</t>
    </r>
    <r>
      <rPr>
        <sz val="12"/>
        <color theme="1"/>
        <rFont val="Calibri"/>
        <family val="2"/>
        <scheme val="minor"/>
      </rPr>
      <t>, 12%), DMH (2, 12%)</t>
    </r>
  </si>
  <si>
    <r>
      <rPr>
        <sz val="12"/>
        <color theme="1"/>
        <rFont val="Calibri (Body)"/>
      </rPr>
      <t>alopecia (10</t>
    </r>
    <r>
      <rPr>
        <sz val="12"/>
        <color theme="1"/>
        <rFont val="Calibri"/>
        <family val="2"/>
        <scheme val="minor"/>
      </rPr>
      <t xml:space="preserve">, 59%), erythema (8, 47%), crusting (8, 47%), pyoderma (8, 47%), erosions/ulcers/excoriations (6, 35%), </t>
    </r>
    <r>
      <rPr>
        <sz val="12"/>
        <color theme="1"/>
        <rFont val="Calibri (Body)"/>
      </rPr>
      <t>miliary dermatitis (6, 35%)</t>
    </r>
  </si>
  <si>
    <r>
      <t xml:space="preserve">DSH (3, 50%), </t>
    </r>
    <r>
      <rPr>
        <sz val="12"/>
        <color theme="1"/>
        <rFont val="Calibri (Body)"/>
      </rPr>
      <t>Burmese (2</t>
    </r>
    <r>
      <rPr>
        <sz val="12"/>
        <color theme="1"/>
        <rFont val="Calibri"/>
        <family val="2"/>
        <scheme val="minor"/>
      </rPr>
      <t>, 33%)</t>
    </r>
  </si>
  <si>
    <r>
      <rPr>
        <sz val="12"/>
        <color theme="1"/>
        <rFont val="Calibri (Body)"/>
      </rPr>
      <t>alopecia (6</t>
    </r>
    <r>
      <rPr>
        <sz val="12"/>
        <color theme="1"/>
        <rFont val="Calibri"/>
        <family val="2"/>
        <scheme val="minor"/>
      </rPr>
      <t xml:space="preserve">, 100%), crusting (6, 100%), erythema (4, 67%), </t>
    </r>
    <r>
      <rPr>
        <sz val="12"/>
        <color theme="1"/>
        <rFont val="Calibri (Body)"/>
      </rPr>
      <t>miliary dermatitis (2, 33%)</t>
    </r>
  </si>
  <si>
    <t>Female-to-Male ratios</t>
  </si>
  <si>
    <t>Additional file 2: Table S2: 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</si>
</sst>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 (Textkörper)_x0000_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quotePrefix="1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quotePrefix="1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0" fillId="0" borderId="0" xfId="0" applyNumberFormat="1" applyFill="1"/>
    <xf numFmtId="0" fontId="0" fillId="0" borderId="0" xfId="0" applyNumberFormat="1" applyFill="1"/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1"/>
  <sheetViews>
    <sheetView tabSelected="1" workbookViewId="0">
      <pane xSplit="5" ySplit="4" topLeftCell="H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10.875" defaultRowHeight="15.75"/>
  <cols>
    <col min="1" max="1" width="5" style="2" customWidth="1"/>
    <col min="2" max="2" width="10" style="3" customWidth="1"/>
    <col min="3" max="3" width="10.875" style="3"/>
    <col min="4" max="4" width="7.625" style="3" customWidth="1"/>
    <col min="5" max="5" width="14.625" style="3" hidden="1" customWidth="1"/>
    <col min="6" max="6" width="7.5" style="3" customWidth="1"/>
    <col min="7" max="7" width="5" style="2" customWidth="1"/>
    <col min="8" max="8" width="10.875" style="12"/>
    <col min="9" max="9" width="10.875" style="13"/>
    <col min="10" max="10" width="21.875" style="2" customWidth="1"/>
    <col min="11" max="11" width="17" style="2" customWidth="1"/>
    <col min="12" max="13" width="12.375" style="2" customWidth="1"/>
    <col min="14" max="14" width="11.625" style="2" customWidth="1"/>
    <col min="15" max="15" width="44.625" style="2" customWidth="1"/>
    <col min="16" max="16" width="34.375" style="2" customWidth="1"/>
    <col min="17" max="17" width="12.375" style="2" customWidth="1"/>
    <col min="18" max="18" width="11" style="2" customWidth="1"/>
    <col min="19" max="19" width="9.875" style="2" customWidth="1"/>
    <col min="20" max="20" width="9" style="2" customWidth="1"/>
    <col min="21" max="21" width="12.375" style="2" customWidth="1"/>
    <col min="22" max="22" width="9.5" style="2" customWidth="1"/>
    <col min="23" max="23" width="9.125" style="2" customWidth="1"/>
    <col min="24" max="24" width="90.625" style="14" customWidth="1"/>
    <col min="25" max="25" width="12.5" style="8" customWidth="1"/>
    <col min="26" max="16384" width="10.875" style="2"/>
  </cols>
  <sheetData>
    <row r="2" spans="1:26">
      <c r="A2" s="26" t="s">
        <v>188</v>
      </c>
      <c r="B2" s="27"/>
      <c r="C2" s="27"/>
      <c r="D2" s="27"/>
      <c r="E2" s="27"/>
      <c r="F2" s="27"/>
      <c r="G2" s="28"/>
      <c r="H2" s="29"/>
      <c r="I2" s="30"/>
      <c r="J2" s="28"/>
      <c r="K2" s="28"/>
      <c r="L2" s="28"/>
      <c r="M2" s="28"/>
      <c r="N2" s="28"/>
      <c r="O2" s="28"/>
      <c r="P2" s="28"/>
      <c r="Q2" s="28"/>
      <c r="R2" s="28"/>
      <c r="S2" s="28">
        <f>1+6+3+3+1+11+11+37+19+14+5</f>
        <v>111</v>
      </c>
      <c r="T2" s="28"/>
      <c r="U2" s="28"/>
      <c r="V2" s="28"/>
      <c r="W2" s="28"/>
      <c r="Y2" s="31"/>
      <c r="Z2" s="28"/>
    </row>
    <row r="3" spans="1:26">
      <c r="A3" s="28"/>
      <c r="B3" s="27"/>
      <c r="C3" s="27"/>
      <c r="D3" s="27"/>
      <c r="E3" s="27"/>
      <c r="F3" s="27"/>
      <c r="G3" s="28"/>
      <c r="H3" s="29"/>
      <c r="I3" s="30"/>
      <c r="J3" s="28"/>
      <c r="K3" s="28"/>
      <c r="L3" s="28">
        <f>G5+G6+G8+G9+G11+G15+G16</f>
        <v>70</v>
      </c>
      <c r="M3" s="28"/>
      <c r="N3" s="28"/>
      <c r="O3" s="39" t="s">
        <v>38</v>
      </c>
      <c r="P3" s="39"/>
      <c r="Q3" s="39" t="s">
        <v>48</v>
      </c>
      <c r="R3" s="39"/>
      <c r="S3" s="39"/>
      <c r="T3" s="39"/>
      <c r="U3" s="39"/>
      <c r="V3" s="39"/>
      <c r="W3" s="39"/>
      <c r="Y3" s="31"/>
      <c r="Z3" s="28"/>
    </row>
    <row r="4" spans="1:26" ht="78.75">
      <c r="A4" s="32"/>
      <c r="B4" s="1" t="s">
        <v>159</v>
      </c>
      <c r="C4" s="1" t="s">
        <v>0</v>
      </c>
      <c r="D4" s="1" t="s">
        <v>2</v>
      </c>
      <c r="E4" s="1" t="s">
        <v>1</v>
      </c>
      <c r="F4" s="1" t="s">
        <v>14</v>
      </c>
      <c r="G4" s="1" t="s">
        <v>25</v>
      </c>
      <c r="H4" s="4" t="s">
        <v>155</v>
      </c>
      <c r="I4" s="19" t="s">
        <v>154</v>
      </c>
      <c r="J4" s="1" t="s">
        <v>26</v>
      </c>
      <c r="K4" s="1" t="s">
        <v>84</v>
      </c>
      <c r="L4" s="1" t="s">
        <v>156</v>
      </c>
      <c r="M4" s="1" t="s">
        <v>157</v>
      </c>
      <c r="N4" s="1" t="s">
        <v>187</v>
      </c>
      <c r="O4" s="1" t="s">
        <v>158</v>
      </c>
      <c r="P4" s="1" t="s">
        <v>39</v>
      </c>
      <c r="Q4" s="1" t="s">
        <v>55</v>
      </c>
      <c r="R4" s="1" t="s">
        <v>56</v>
      </c>
      <c r="S4" s="1" t="s">
        <v>70</v>
      </c>
      <c r="T4" s="1" t="s">
        <v>57</v>
      </c>
      <c r="U4" s="1" t="s">
        <v>59</v>
      </c>
      <c r="V4" s="1" t="s">
        <v>60</v>
      </c>
      <c r="W4" s="1" t="s">
        <v>58</v>
      </c>
      <c r="X4" s="1" t="s">
        <v>36</v>
      </c>
      <c r="Y4" s="1" t="s">
        <v>165</v>
      </c>
      <c r="Z4" s="28"/>
    </row>
    <row r="5" spans="1:26">
      <c r="A5" s="32">
        <v>1</v>
      </c>
      <c r="B5" s="32"/>
      <c r="C5" s="32">
        <v>1982</v>
      </c>
      <c r="D5" s="32" t="s">
        <v>126</v>
      </c>
      <c r="E5" s="32" t="s">
        <v>127</v>
      </c>
      <c r="F5" s="32" t="s">
        <v>18</v>
      </c>
      <c r="G5" s="32">
        <v>2</v>
      </c>
      <c r="H5" s="5" t="s">
        <v>132</v>
      </c>
      <c r="I5" s="6" t="s">
        <v>145</v>
      </c>
      <c r="J5" s="32" t="s">
        <v>130</v>
      </c>
      <c r="K5" s="32" t="s">
        <v>128</v>
      </c>
      <c r="L5" s="32" t="s">
        <v>68</v>
      </c>
      <c r="M5" s="32" t="s">
        <v>68</v>
      </c>
      <c r="N5" s="32" t="s">
        <v>129</v>
      </c>
      <c r="O5" s="32" t="s">
        <v>169</v>
      </c>
      <c r="P5" s="32" t="s">
        <v>40</v>
      </c>
      <c r="Q5" s="32" t="s">
        <v>131</v>
      </c>
      <c r="R5" s="32" t="s">
        <v>40</v>
      </c>
      <c r="S5" s="32" t="s">
        <v>131</v>
      </c>
      <c r="T5" s="32" t="s">
        <v>131</v>
      </c>
      <c r="U5" s="32" t="s">
        <v>40</v>
      </c>
      <c r="V5" s="32" t="s">
        <v>40</v>
      </c>
      <c r="W5" s="32" t="s">
        <v>40</v>
      </c>
      <c r="X5" s="7" t="s">
        <v>170</v>
      </c>
      <c r="Y5" s="31" t="s">
        <v>40</v>
      </c>
      <c r="Z5" s="28"/>
    </row>
    <row r="6" spans="1:26" ht="30">
      <c r="A6" s="32">
        <f>A5+1</f>
        <v>2</v>
      </c>
      <c r="B6" s="32"/>
      <c r="C6" s="32">
        <v>1989</v>
      </c>
      <c r="D6" s="32" t="s">
        <v>7</v>
      </c>
      <c r="E6" s="32" t="s">
        <v>8</v>
      </c>
      <c r="F6" s="32" t="s">
        <v>21</v>
      </c>
      <c r="G6" s="32">
        <v>14</v>
      </c>
      <c r="H6" s="20" t="s">
        <v>54</v>
      </c>
      <c r="I6" s="6" t="s">
        <v>138</v>
      </c>
      <c r="J6" s="33" t="s">
        <v>171</v>
      </c>
      <c r="K6" s="32" t="s">
        <v>31</v>
      </c>
      <c r="L6" s="32" t="s">
        <v>68</v>
      </c>
      <c r="M6" s="32" t="s">
        <v>100</v>
      </c>
      <c r="N6" s="32" t="s">
        <v>32</v>
      </c>
      <c r="O6" s="32" t="s">
        <v>28</v>
      </c>
      <c r="P6" s="32" t="s">
        <v>40</v>
      </c>
      <c r="Q6" s="32" t="s">
        <v>49</v>
      </c>
      <c r="R6" s="32" t="s">
        <v>40</v>
      </c>
      <c r="S6" s="40" t="s">
        <v>61</v>
      </c>
      <c r="T6" s="40"/>
      <c r="U6" s="32" t="s">
        <v>40</v>
      </c>
      <c r="V6" s="32" t="s">
        <v>40</v>
      </c>
      <c r="W6" s="32" t="s">
        <v>40</v>
      </c>
      <c r="X6" s="7" t="s">
        <v>172</v>
      </c>
      <c r="Y6" s="31" t="s">
        <v>40</v>
      </c>
      <c r="Z6" s="28"/>
    </row>
    <row r="7" spans="1:26" ht="46.5">
      <c r="A7" s="32">
        <f t="shared" ref="A7:A16" si="0">A6+1</f>
        <v>3</v>
      </c>
      <c r="B7" s="32"/>
      <c r="C7" s="32">
        <v>1990</v>
      </c>
      <c r="D7" s="32" t="s">
        <v>3</v>
      </c>
      <c r="E7" s="32" t="s">
        <v>9</v>
      </c>
      <c r="F7" s="32" t="s">
        <v>18</v>
      </c>
      <c r="G7" s="32">
        <v>10</v>
      </c>
      <c r="H7" s="5" t="s">
        <v>146</v>
      </c>
      <c r="I7" s="10" t="s">
        <v>139</v>
      </c>
      <c r="J7" s="32" t="s">
        <v>37</v>
      </c>
      <c r="K7" s="32" t="s">
        <v>34</v>
      </c>
      <c r="L7" s="32" t="s">
        <v>40</v>
      </c>
      <c r="M7" s="32" t="s">
        <v>40</v>
      </c>
      <c r="N7" s="32" t="s">
        <v>35</v>
      </c>
      <c r="O7" s="32" t="s">
        <v>173</v>
      </c>
      <c r="P7" s="32" t="s">
        <v>40</v>
      </c>
      <c r="Q7" s="32" t="s">
        <v>50</v>
      </c>
      <c r="R7" s="32" t="s">
        <v>40</v>
      </c>
      <c r="S7" s="32" t="s">
        <v>62</v>
      </c>
      <c r="T7" s="32" t="s">
        <v>40</v>
      </c>
      <c r="U7" s="32" t="s">
        <v>40</v>
      </c>
      <c r="V7" s="32" t="s">
        <v>40</v>
      </c>
      <c r="W7" s="32" t="s">
        <v>40</v>
      </c>
      <c r="X7" s="7" t="s">
        <v>174</v>
      </c>
      <c r="Y7" s="31" t="s">
        <v>40</v>
      </c>
      <c r="Z7" s="28"/>
    </row>
    <row r="8" spans="1:26" s="23" customFormat="1">
      <c r="A8" s="32">
        <f t="shared" si="0"/>
        <v>4</v>
      </c>
      <c r="B8" s="32"/>
      <c r="C8" s="32">
        <v>1994</v>
      </c>
      <c r="D8" s="32" t="s">
        <v>10</v>
      </c>
      <c r="E8" s="32" t="s">
        <v>11</v>
      </c>
      <c r="F8" s="32" t="s">
        <v>18</v>
      </c>
      <c r="G8" s="32">
        <v>13</v>
      </c>
      <c r="H8" s="5" t="s">
        <v>53</v>
      </c>
      <c r="I8" s="10" t="s">
        <v>140</v>
      </c>
      <c r="J8" s="32" t="s">
        <v>45</v>
      </c>
      <c r="K8" s="32" t="s">
        <v>47</v>
      </c>
      <c r="L8" s="32" t="s">
        <v>65</v>
      </c>
      <c r="M8" s="32" t="s">
        <v>99</v>
      </c>
      <c r="N8" s="32" t="s">
        <v>40</v>
      </c>
      <c r="O8" s="32" t="s">
        <v>46</v>
      </c>
      <c r="P8" s="32" t="s">
        <v>175</v>
      </c>
      <c r="Q8" s="32" t="s">
        <v>51</v>
      </c>
      <c r="R8" s="32" t="s">
        <v>40</v>
      </c>
      <c r="S8" s="32" t="s">
        <v>64</v>
      </c>
      <c r="T8" s="32" t="s">
        <v>63</v>
      </c>
      <c r="U8" s="32" t="s">
        <v>65</v>
      </c>
      <c r="V8" s="32" t="s">
        <v>66</v>
      </c>
      <c r="W8" s="32" t="s">
        <v>67</v>
      </c>
      <c r="X8" s="7" t="s">
        <v>176</v>
      </c>
      <c r="Y8" s="31" t="s">
        <v>40</v>
      </c>
      <c r="Z8" s="32"/>
    </row>
    <row r="9" spans="1:26">
      <c r="A9" s="32">
        <v>5</v>
      </c>
      <c r="B9" s="28"/>
      <c r="C9" s="32">
        <v>1994</v>
      </c>
      <c r="D9" s="32" t="s">
        <v>7</v>
      </c>
      <c r="E9" s="32" t="s">
        <v>161</v>
      </c>
      <c r="F9" s="32" t="s">
        <v>21</v>
      </c>
      <c r="G9" s="32">
        <v>1</v>
      </c>
      <c r="H9" s="20" t="s">
        <v>162</v>
      </c>
      <c r="I9" s="6" t="s">
        <v>138</v>
      </c>
      <c r="J9" s="32" t="s">
        <v>137</v>
      </c>
      <c r="K9" s="32">
        <v>2.5</v>
      </c>
      <c r="L9" s="32" t="s">
        <v>68</v>
      </c>
      <c r="M9" s="32" t="s">
        <v>68</v>
      </c>
      <c r="N9" s="34" t="s">
        <v>136</v>
      </c>
      <c r="O9" s="32" t="s">
        <v>163</v>
      </c>
      <c r="P9" s="32" t="s">
        <v>40</v>
      </c>
      <c r="Q9" s="32" t="s">
        <v>135</v>
      </c>
      <c r="R9" s="32" t="s">
        <v>40</v>
      </c>
      <c r="S9" s="32" t="s">
        <v>135</v>
      </c>
      <c r="T9" s="32" t="s">
        <v>40</v>
      </c>
      <c r="U9" s="32" t="s">
        <v>40</v>
      </c>
      <c r="V9" s="32" t="s">
        <v>40</v>
      </c>
      <c r="W9" s="32" t="s">
        <v>40</v>
      </c>
      <c r="X9" s="7" t="s">
        <v>177</v>
      </c>
      <c r="Y9" s="31" t="s">
        <v>40</v>
      </c>
      <c r="Z9" s="35"/>
    </row>
    <row r="10" spans="1:26" ht="18.95" customHeight="1">
      <c r="A10" s="32">
        <v>6</v>
      </c>
      <c r="B10" s="32"/>
      <c r="C10" s="32">
        <v>1996</v>
      </c>
      <c r="D10" s="32" t="s">
        <v>133</v>
      </c>
      <c r="E10" s="32" t="s">
        <v>134</v>
      </c>
      <c r="F10" s="32" t="s">
        <v>21</v>
      </c>
      <c r="G10" s="32">
        <v>1</v>
      </c>
      <c r="H10" s="5" t="s">
        <v>147</v>
      </c>
      <c r="I10" s="10" t="s">
        <v>141</v>
      </c>
      <c r="J10" s="32" t="s">
        <v>137</v>
      </c>
      <c r="K10" s="36" t="s">
        <v>160</v>
      </c>
      <c r="L10" s="32"/>
      <c r="M10" s="32" t="s">
        <v>135</v>
      </c>
      <c r="N10" s="32" t="s">
        <v>136</v>
      </c>
      <c r="O10" s="32" t="s">
        <v>148</v>
      </c>
      <c r="P10" s="32" t="s">
        <v>40</v>
      </c>
      <c r="Q10" s="32" t="s">
        <v>68</v>
      </c>
      <c r="R10" s="32" t="s">
        <v>166</v>
      </c>
      <c r="S10" s="37" t="s">
        <v>166</v>
      </c>
      <c r="T10" s="32" t="s">
        <v>166</v>
      </c>
      <c r="U10" s="32" t="s">
        <v>166</v>
      </c>
      <c r="V10" s="32" t="s">
        <v>166</v>
      </c>
      <c r="W10" s="37" t="s">
        <v>166</v>
      </c>
      <c r="X10" s="7" t="s">
        <v>167</v>
      </c>
      <c r="Y10" s="31" t="s">
        <v>40</v>
      </c>
      <c r="Z10" s="28"/>
    </row>
    <row r="11" spans="1:26" ht="45.95" customHeight="1">
      <c r="A11" s="32">
        <f t="shared" si="0"/>
        <v>7</v>
      </c>
      <c r="B11" s="32"/>
      <c r="C11" s="32">
        <v>1996</v>
      </c>
      <c r="D11" s="32" t="s">
        <v>12</v>
      </c>
      <c r="E11" s="32" t="s">
        <v>13</v>
      </c>
      <c r="F11" s="32" t="s">
        <v>18</v>
      </c>
      <c r="G11" s="32">
        <v>17</v>
      </c>
      <c r="H11" s="5" t="s">
        <v>80</v>
      </c>
      <c r="I11" s="10" t="s">
        <v>139</v>
      </c>
      <c r="J11" s="32" t="s">
        <v>42</v>
      </c>
      <c r="K11" s="32" t="s">
        <v>44</v>
      </c>
      <c r="L11" s="32" t="s">
        <v>68</v>
      </c>
      <c r="M11" s="32" t="s">
        <v>68</v>
      </c>
      <c r="N11" s="32" t="s">
        <v>43</v>
      </c>
      <c r="O11" s="32" t="s">
        <v>178</v>
      </c>
      <c r="P11" s="32" t="s">
        <v>40</v>
      </c>
      <c r="Q11" s="32" t="s">
        <v>52</v>
      </c>
      <c r="R11" s="32" t="s">
        <v>40</v>
      </c>
      <c r="S11" s="37" t="s">
        <v>149</v>
      </c>
      <c r="T11" s="37" t="s">
        <v>150</v>
      </c>
      <c r="U11" s="37" t="s">
        <v>151</v>
      </c>
      <c r="V11" s="37" t="s">
        <v>40</v>
      </c>
      <c r="W11" s="37" t="s">
        <v>104</v>
      </c>
      <c r="X11" s="7" t="s">
        <v>179</v>
      </c>
      <c r="Y11" s="31" t="s">
        <v>40</v>
      </c>
      <c r="Z11" s="28"/>
    </row>
    <row r="12" spans="1:26">
      <c r="A12" s="32">
        <f t="shared" si="0"/>
        <v>8</v>
      </c>
      <c r="B12" s="32"/>
      <c r="C12" s="32">
        <v>2002</v>
      </c>
      <c r="D12" s="32" t="s">
        <v>19</v>
      </c>
      <c r="E12" s="32" t="s">
        <v>20</v>
      </c>
      <c r="F12" s="32" t="s">
        <v>21</v>
      </c>
      <c r="G12" s="32">
        <v>20</v>
      </c>
      <c r="H12" s="5" t="s">
        <v>81</v>
      </c>
      <c r="I12" s="10" t="s">
        <v>142</v>
      </c>
      <c r="J12" s="32" t="s">
        <v>71</v>
      </c>
      <c r="K12" s="32" t="s">
        <v>74</v>
      </c>
      <c r="L12" s="32" t="s">
        <v>40</v>
      </c>
      <c r="M12" s="32" t="s">
        <v>40</v>
      </c>
      <c r="N12" s="32" t="s">
        <v>72</v>
      </c>
      <c r="O12" s="32" t="s">
        <v>73</v>
      </c>
      <c r="P12" s="32" t="s">
        <v>40</v>
      </c>
      <c r="Q12" s="32" t="s">
        <v>76</v>
      </c>
      <c r="R12" s="32" t="s">
        <v>75</v>
      </c>
      <c r="S12" s="32" t="s">
        <v>77</v>
      </c>
      <c r="T12" s="27" t="s">
        <v>40</v>
      </c>
      <c r="U12" s="32" t="s">
        <v>40</v>
      </c>
      <c r="V12" s="32" t="s">
        <v>69</v>
      </c>
      <c r="W12" s="32" t="s">
        <v>78</v>
      </c>
      <c r="X12" s="7" t="s">
        <v>79</v>
      </c>
      <c r="Y12" s="31" t="s">
        <v>40</v>
      </c>
      <c r="Z12" s="28"/>
    </row>
    <row r="13" spans="1:26" ht="31.5">
      <c r="A13" s="32">
        <f t="shared" si="0"/>
        <v>9</v>
      </c>
      <c r="B13" s="32"/>
      <c r="C13" s="32">
        <v>2011</v>
      </c>
      <c r="D13" s="32" t="s">
        <v>3</v>
      </c>
      <c r="E13" s="32" t="s">
        <v>107</v>
      </c>
      <c r="F13" s="32" t="s">
        <v>85</v>
      </c>
      <c r="G13" s="32">
        <v>61</v>
      </c>
      <c r="H13" s="5" t="s">
        <v>82</v>
      </c>
      <c r="I13" s="6" t="s">
        <v>143</v>
      </c>
      <c r="J13" s="32" t="s">
        <v>111</v>
      </c>
      <c r="K13" s="38">
        <v>4</v>
      </c>
      <c r="L13" s="32" t="s">
        <v>40</v>
      </c>
      <c r="M13" s="32" t="s">
        <v>40</v>
      </c>
      <c r="N13" s="32" t="s">
        <v>112</v>
      </c>
      <c r="O13" s="32" t="s">
        <v>180</v>
      </c>
      <c r="P13" s="32" t="s">
        <v>40</v>
      </c>
      <c r="Q13" s="32" t="s">
        <v>113</v>
      </c>
      <c r="R13" s="32" t="s">
        <v>40</v>
      </c>
      <c r="S13" s="32" t="s">
        <v>114</v>
      </c>
      <c r="T13" s="32" t="s">
        <v>115</v>
      </c>
      <c r="U13" s="32" t="s">
        <v>152</v>
      </c>
      <c r="V13" s="32" t="s">
        <v>116</v>
      </c>
      <c r="W13" s="32" t="s">
        <v>117</v>
      </c>
      <c r="X13" s="7" t="s">
        <v>181</v>
      </c>
      <c r="Y13" s="31" t="s">
        <v>40</v>
      </c>
      <c r="Z13" s="28"/>
    </row>
    <row r="14" spans="1:26" ht="39.950000000000003" customHeight="1">
      <c r="A14" s="32">
        <f t="shared" si="0"/>
        <v>10</v>
      </c>
      <c r="B14" s="32"/>
      <c r="C14" s="32">
        <v>2013</v>
      </c>
      <c r="D14" s="32" t="s">
        <v>4</v>
      </c>
      <c r="E14" s="32" t="s">
        <v>5</v>
      </c>
      <c r="F14" s="32" t="s">
        <v>18</v>
      </c>
      <c r="G14" s="32">
        <v>48</v>
      </c>
      <c r="H14" s="5" t="s">
        <v>86</v>
      </c>
      <c r="I14" s="6" t="s">
        <v>138</v>
      </c>
      <c r="J14" s="32" t="s">
        <v>87</v>
      </c>
      <c r="K14" s="32" t="s">
        <v>90</v>
      </c>
      <c r="L14" s="32" t="s">
        <v>40</v>
      </c>
      <c r="M14" s="32" t="s">
        <v>40</v>
      </c>
      <c r="N14" s="32" t="s">
        <v>153</v>
      </c>
      <c r="O14" s="32" t="s">
        <v>88</v>
      </c>
      <c r="P14" s="32" t="s">
        <v>89</v>
      </c>
      <c r="Q14" s="32" t="s">
        <v>40</v>
      </c>
      <c r="R14" s="32" t="s">
        <v>40</v>
      </c>
      <c r="S14" s="32" t="s">
        <v>91</v>
      </c>
      <c r="T14" s="32" t="s">
        <v>92</v>
      </c>
      <c r="U14" s="32" t="s">
        <v>93</v>
      </c>
      <c r="V14" s="32" t="s">
        <v>40</v>
      </c>
      <c r="W14" s="32" t="s">
        <v>40</v>
      </c>
      <c r="X14" s="7" t="s">
        <v>182</v>
      </c>
      <c r="Y14" s="31" t="s">
        <v>94</v>
      </c>
      <c r="Z14" s="28"/>
    </row>
    <row r="15" spans="1:26" ht="42" customHeight="1">
      <c r="A15" s="32">
        <f t="shared" si="0"/>
        <v>11</v>
      </c>
      <c r="B15" s="32"/>
      <c r="C15" s="32">
        <v>2013</v>
      </c>
      <c r="D15" s="32" t="s">
        <v>23</v>
      </c>
      <c r="E15" s="32" t="s">
        <v>24</v>
      </c>
      <c r="F15" s="32" t="s">
        <v>22</v>
      </c>
      <c r="G15" s="32">
        <v>17</v>
      </c>
      <c r="H15" s="20" t="s">
        <v>83</v>
      </c>
      <c r="I15" s="6" t="s">
        <v>144</v>
      </c>
      <c r="J15" s="32" t="s">
        <v>42</v>
      </c>
      <c r="K15" s="32" t="s">
        <v>96</v>
      </c>
      <c r="L15" s="32" t="s">
        <v>97</v>
      </c>
      <c r="M15" s="32" t="s">
        <v>98</v>
      </c>
      <c r="N15" s="32" t="s">
        <v>95</v>
      </c>
      <c r="O15" s="32" t="s">
        <v>183</v>
      </c>
      <c r="P15" s="32" t="s">
        <v>41</v>
      </c>
      <c r="Q15" s="32" t="s">
        <v>105</v>
      </c>
      <c r="R15" s="32" t="s">
        <v>97</v>
      </c>
      <c r="S15" s="32" t="s">
        <v>101</v>
      </c>
      <c r="T15" s="32" t="s">
        <v>102</v>
      </c>
      <c r="U15" s="32" t="s">
        <v>103</v>
      </c>
      <c r="V15" s="32" t="s">
        <v>40</v>
      </c>
      <c r="W15" s="32" t="s">
        <v>104</v>
      </c>
      <c r="X15" s="7" t="s">
        <v>184</v>
      </c>
      <c r="Y15" s="31" t="s">
        <v>106</v>
      </c>
      <c r="Z15" s="28"/>
    </row>
    <row r="16" spans="1:26" ht="17.100000000000001" customHeight="1">
      <c r="A16" s="32">
        <f t="shared" si="0"/>
        <v>12</v>
      </c>
      <c r="B16" s="32"/>
      <c r="C16" s="32">
        <v>2014</v>
      </c>
      <c r="D16" s="32" t="s">
        <v>3</v>
      </c>
      <c r="E16" s="32" t="s">
        <v>6</v>
      </c>
      <c r="F16" s="32" t="s">
        <v>21</v>
      </c>
      <c r="G16" s="32">
        <v>6</v>
      </c>
      <c r="H16" s="5" t="s">
        <v>118</v>
      </c>
      <c r="I16" s="6" t="s">
        <v>144</v>
      </c>
      <c r="J16" s="32" t="s">
        <v>119</v>
      </c>
      <c r="K16" s="32" t="s">
        <v>121</v>
      </c>
      <c r="L16" s="32" t="s">
        <v>68</v>
      </c>
      <c r="M16" s="32" t="s">
        <v>122</v>
      </c>
      <c r="N16" s="32" t="s">
        <v>123</v>
      </c>
      <c r="O16" s="32" t="s">
        <v>185</v>
      </c>
      <c r="P16" s="32" t="s">
        <v>40</v>
      </c>
      <c r="Q16" s="32" t="s">
        <v>120</v>
      </c>
      <c r="R16" s="32" t="s">
        <v>40</v>
      </c>
      <c r="S16" s="32" t="s">
        <v>124</v>
      </c>
      <c r="T16" s="32" t="s">
        <v>40</v>
      </c>
      <c r="U16" s="32" t="s">
        <v>122</v>
      </c>
      <c r="V16" s="32" t="s">
        <v>40</v>
      </c>
      <c r="W16" s="32" t="s">
        <v>125</v>
      </c>
      <c r="X16" s="7" t="s">
        <v>186</v>
      </c>
      <c r="Y16" s="31" t="s">
        <v>120</v>
      </c>
      <c r="Z16" s="28"/>
    </row>
    <row r="17" spans="1:25">
      <c r="B17" s="11"/>
    </row>
    <row r="18" spans="1:25">
      <c r="B18" s="11"/>
      <c r="F18" s="22" t="s">
        <v>27</v>
      </c>
      <c r="G18" s="22">
        <f>SUM(G5:G16)</f>
        <v>210</v>
      </c>
    </row>
    <row r="19" spans="1:25">
      <c r="B19" s="11"/>
      <c r="W19" s="25"/>
      <c r="X19" s="24"/>
    </row>
    <row r="20" spans="1:25">
      <c r="B20" s="11"/>
      <c r="C20" s="15"/>
      <c r="F20" s="3" t="s">
        <v>164</v>
      </c>
      <c r="G20" s="2">
        <f>MEDIAN(G5:G16)</f>
        <v>13.5</v>
      </c>
    </row>
    <row r="21" spans="1:25">
      <c r="X21" s="14" t="s">
        <v>168</v>
      </c>
    </row>
    <row r="24" spans="1:25">
      <c r="B24" s="11"/>
      <c r="D24" s="15"/>
    </row>
    <row r="25" spans="1:25">
      <c r="B25" s="11"/>
      <c r="F25" s="15" t="s">
        <v>15</v>
      </c>
      <c r="K25" s="16" t="s">
        <v>29</v>
      </c>
      <c r="O25" s="2" t="s">
        <v>108</v>
      </c>
      <c r="P25" s="2" t="s">
        <v>33</v>
      </c>
    </row>
    <row r="26" spans="1:25">
      <c r="B26" s="11"/>
      <c r="F26" s="15" t="s">
        <v>16</v>
      </c>
      <c r="K26" s="16" t="s">
        <v>30</v>
      </c>
      <c r="O26" s="2" t="s">
        <v>109</v>
      </c>
    </row>
    <row r="27" spans="1:25">
      <c r="B27" s="11"/>
      <c r="F27" s="15" t="s">
        <v>17</v>
      </c>
      <c r="O27" s="2" t="s">
        <v>110</v>
      </c>
    </row>
    <row r="29" spans="1:25">
      <c r="C29" s="2"/>
      <c r="D29" s="2"/>
      <c r="E29" s="2"/>
      <c r="F29" s="2"/>
      <c r="H29" s="2"/>
      <c r="I29" s="2"/>
      <c r="O29" s="14"/>
      <c r="P29" s="8"/>
      <c r="Q29" s="9"/>
      <c r="X29" s="2"/>
      <c r="Y29" s="2"/>
    </row>
    <row r="30" spans="1:25" ht="15" customHeight="1">
      <c r="A30" s="17"/>
      <c r="C30" s="18"/>
      <c r="D30" s="2"/>
      <c r="E30" s="2"/>
      <c r="F30" s="2"/>
      <c r="H30" s="2"/>
      <c r="I30" s="2"/>
      <c r="O30" s="14"/>
      <c r="P30" s="8"/>
      <c r="Q30" s="9"/>
      <c r="X30" s="2"/>
      <c r="Y30" s="2"/>
    </row>
    <row r="31" spans="1:25" ht="14.1" customHeight="1">
      <c r="A31" s="17"/>
      <c r="C31" s="18"/>
      <c r="D31" s="2"/>
      <c r="E31" s="2"/>
      <c r="F31" s="2"/>
      <c r="H31" s="2"/>
      <c r="I31" s="2"/>
      <c r="O31" s="14"/>
      <c r="P31" s="8"/>
      <c r="Q31" s="9"/>
      <c r="X31" s="2"/>
      <c r="Y31" s="2"/>
    </row>
    <row r="32" spans="1:25" ht="15" customHeight="1">
      <c r="A32" s="17"/>
      <c r="B32" s="21"/>
      <c r="C32" s="18"/>
      <c r="D32" s="2"/>
      <c r="E32" s="2"/>
      <c r="F32" s="2"/>
      <c r="H32" s="2"/>
      <c r="I32" s="2"/>
      <c r="O32" s="14"/>
      <c r="P32" s="8"/>
      <c r="Q32" s="9"/>
      <c r="X32" s="2"/>
      <c r="Y32" s="2"/>
    </row>
    <row r="33" spans="1:25" ht="15" customHeight="1">
      <c r="A33" s="17"/>
      <c r="B33" s="21"/>
      <c r="C33" s="18"/>
      <c r="D33" s="2"/>
      <c r="E33" s="2"/>
      <c r="F33" s="2"/>
      <c r="H33" s="2"/>
      <c r="I33" s="2"/>
      <c r="O33" s="14"/>
      <c r="P33" s="8"/>
      <c r="Q33" s="9"/>
      <c r="X33" s="2"/>
      <c r="Y33" s="2"/>
    </row>
    <row r="34" spans="1:25" ht="15.95" customHeight="1">
      <c r="A34" s="17"/>
      <c r="B34" s="21"/>
      <c r="C34" s="18"/>
      <c r="D34" s="2"/>
      <c r="E34" s="2"/>
      <c r="F34" s="2"/>
      <c r="H34" s="2"/>
      <c r="I34" s="2"/>
      <c r="O34" s="14"/>
      <c r="P34" s="8"/>
      <c r="Q34" s="9"/>
      <c r="X34" s="2"/>
      <c r="Y34" s="2"/>
    </row>
    <row r="35" spans="1:25" ht="15" customHeight="1">
      <c r="A35" s="17"/>
      <c r="C35" s="2"/>
      <c r="D35" s="2"/>
      <c r="E35" s="2"/>
      <c r="F35" s="2"/>
      <c r="H35" s="2"/>
      <c r="I35" s="2"/>
      <c r="O35" s="14"/>
      <c r="P35" s="8"/>
      <c r="Q35" s="9"/>
      <c r="X35" s="2"/>
      <c r="Y35" s="2"/>
    </row>
    <row r="36" spans="1:25" ht="15.95" customHeight="1">
      <c r="A36" s="17"/>
      <c r="C36" s="18"/>
      <c r="D36" s="2"/>
      <c r="E36" s="2"/>
      <c r="F36" s="2"/>
      <c r="H36" s="2"/>
      <c r="I36" s="2"/>
      <c r="O36" s="14"/>
      <c r="P36" s="8"/>
      <c r="Q36" s="9"/>
      <c r="X36" s="2"/>
      <c r="Y36" s="2"/>
    </row>
    <row r="37" spans="1:25" ht="15.95" customHeight="1">
      <c r="A37" s="17"/>
      <c r="C37" s="18"/>
      <c r="D37" s="2"/>
      <c r="E37" s="2"/>
      <c r="F37" s="2"/>
      <c r="H37" s="2"/>
      <c r="I37" s="2"/>
      <c r="O37" s="14"/>
      <c r="P37" s="8"/>
      <c r="Q37" s="9"/>
      <c r="X37" s="2"/>
      <c r="Y37" s="2"/>
    </row>
    <row r="38" spans="1:25" ht="15.95" customHeight="1">
      <c r="A38" s="17"/>
      <c r="C38" s="18"/>
      <c r="D38" s="2"/>
      <c r="E38" s="2"/>
      <c r="F38" s="2"/>
      <c r="H38" s="2"/>
      <c r="I38" s="2"/>
      <c r="O38" s="14"/>
      <c r="P38" s="8"/>
      <c r="Q38" s="9"/>
      <c r="X38" s="2"/>
      <c r="Y38" s="2"/>
    </row>
    <row r="39" spans="1:25" ht="15.95" customHeight="1">
      <c r="A39" s="17"/>
      <c r="C39" s="18"/>
      <c r="D39" s="2"/>
      <c r="E39" s="2"/>
      <c r="F39" s="2"/>
      <c r="H39" s="2"/>
      <c r="I39" s="2"/>
      <c r="O39" s="14"/>
      <c r="P39" s="8"/>
      <c r="Q39" s="9"/>
      <c r="X39" s="2"/>
      <c r="Y39" s="2"/>
    </row>
    <row r="40" spans="1:25" ht="15.95" customHeight="1">
      <c r="A40" s="17"/>
      <c r="C40" s="18"/>
      <c r="D40" s="2"/>
      <c r="E40" s="2"/>
      <c r="F40" s="2"/>
      <c r="H40" s="2"/>
      <c r="I40" s="2"/>
      <c r="O40" s="14"/>
      <c r="P40" s="8"/>
      <c r="Q40" s="9"/>
      <c r="X40" s="2"/>
      <c r="Y40" s="2"/>
    </row>
    <row r="41" spans="1:25" ht="15.95" customHeight="1">
      <c r="A41" s="17"/>
      <c r="C41" s="18"/>
      <c r="D41" s="2"/>
      <c r="E41" s="2"/>
      <c r="F41" s="2"/>
      <c r="H41" s="2"/>
      <c r="I41" s="2"/>
      <c r="O41" s="14"/>
      <c r="P41" s="8"/>
      <c r="Q41" s="9"/>
      <c r="X41" s="2"/>
      <c r="Y41" s="2"/>
    </row>
    <row r="42" spans="1:25" ht="15.95" customHeight="1">
      <c r="A42" s="17"/>
      <c r="C42" s="18"/>
      <c r="D42" s="2"/>
      <c r="E42" s="2"/>
      <c r="F42" s="2"/>
      <c r="H42" s="2"/>
      <c r="I42" s="2"/>
      <c r="O42" s="14"/>
      <c r="P42" s="8"/>
      <c r="Q42" s="9"/>
      <c r="X42" s="2"/>
      <c r="Y42" s="2"/>
    </row>
    <row r="43" spans="1:25" ht="15.95" customHeight="1">
      <c r="A43" s="17"/>
      <c r="C43" s="2"/>
      <c r="D43" s="2"/>
      <c r="E43" s="2"/>
      <c r="F43" s="2"/>
      <c r="H43" s="2"/>
      <c r="I43" s="2"/>
      <c r="O43" s="14"/>
      <c r="P43" s="8"/>
      <c r="Q43" s="9"/>
      <c r="X43" s="2"/>
      <c r="Y43" s="2"/>
    </row>
    <row r="44" spans="1:25" ht="15.95" customHeight="1">
      <c r="A44" s="17"/>
      <c r="C44" s="18"/>
      <c r="D44" s="2"/>
      <c r="E44" s="2"/>
      <c r="F44" s="2"/>
      <c r="H44" s="2"/>
      <c r="I44" s="2"/>
      <c r="O44" s="14"/>
      <c r="P44" s="8"/>
      <c r="Q44" s="9"/>
      <c r="X44" s="2"/>
      <c r="Y44" s="2"/>
    </row>
    <row r="45" spans="1:25" ht="15.95" customHeight="1">
      <c r="C45" s="18"/>
      <c r="D45" s="2"/>
      <c r="E45" s="2"/>
      <c r="F45" s="2"/>
      <c r="H45" s="2"/>
      <c r="I45" s="2"/>
      <c r="O45" s="14"/>
      <c r="P45" s="8"/>
      <c r="Q45" s="9"/>
      <c r="X45" s="2"/>
      <c r="Y45" s="2"/>
    </row>
    <row r="46" spans="1:25">
      <c r="C46" s="2"/>
      <c r="D46" s="2"/>
      <c r="E46" s="2"/>
      <c r="F46" s="2"/>
      <c r="H46" s="2"/>
      <c r="I46" s="2"/>
      <c r="O46" s="14"/>
      <c r="P46" s="8"/>
      <c r="Q46" s="9"/>
      <c r="X46" s="2"/>
      <c r="Y46" s="2"/>
    </row>
    <row r="47" spans="1:25">
      <c r="C47" s="2"/>
      <c r="D47" s="2"/>
      <c r="E47" s="2"/>
      <c r="F47" s="2"/>
      <c r="H47" s="2"/>
      <c r="I47" s="2"/>
      <c r="O47" s="14"/>
      <c r="P47" s="8"/>
      <c r="Q47" s="9"/>
      <c r="X47" s="2"/>
      <c r="Y47" s="2"/>
    </row>
    <row r="48" spans="1:25">
      <c r="C48" s="2"/>
      <c r="D48" s="2"/>
      <c r="E48" s="2"/>
      <c r="F48" s="2"/>
      <c r="H48" s="2"/>
      <c r="I48" s="2"/>
      <c r="O48" s="14"/>
      <c r="P48" s="8"/>
      <c r="Q48" s="9"/>
      <c r="X48" s="2"/>
      <c r="Y48" s="2"/>
    </row>
    <row r="49" spans="3:25">
      <c r="C49" s="2"/>
      <c r="D49" s="2"/>
      <c r="E49" s="2"/>
      <c r="F49" s="2"/>
      <c r="H49" s="2"/>
      <c r="I49" s="2"/>
      <c r="O49" s="14"/>
      <c r="P49" s="8"/>
      <c r="Q49" s="9"/>
      <c r="X49" s="2"/>
      <c r="Y49" s="2"/>
    </row>
    <row r="50" spans="3:25">
      <c r="C50" s="2"/>
      <c r="D50" s="2"/>
      <c r="E50" s="2"/>
      <c r="F50" s="2"/>
      <c r="H50" s="2"/>
      <c r="I50" s="2"/>
      <c r="O50" s="14"/>
      <c r="P50" s="8"/>
      <c r="Q50" s="9"/>
      <c r="X50" s="2"/>
      <c r="Y50" s="2"/>
    </row>
    <row r="51" spans="3:25">
      <c r="C51" s="2"/>
      <c r="D51" s="2"/>
      <c r="E51" s="2"/>
      <c r="F51" s="2"/>
      <c r="H51" s="2"/>
      <c r="I51" s="2"/>
      <c r="O51" s="14"/>
      <c r="P51" s="8"/>
      <c r="Q51" s="9"/>
      <c r="X51" s="2"/>
      <c r="Y51" s="2"/>
    </row>
  </sheetData>
  <mergeCells count="3">
    <mergeCell ref="Q3:W3"/>
    <mergeCell ref="S6:T6"/>
    <mergeCell ref="O3:P3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Olivry</dc:creator>
  <cp:lastModifiedBy>JOLANO</cp:lastModifiedBy>
  <dcterms:created xsi:type="dcterms:W3CDTF">2018-08-07T15:03:41Z</dcterms:created>
  <dcterms:modified xsi:type="dcterms:W3CDTF">2019-05-02T02:53:59Z</dcterms:modified>
</cp:coreProperties>
</file>