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23"/>
  <workbookPr/>
  <mc:AlternateContent xmlns:mc="http://schemas.openxmlformats.org/markup-compatibility/2006">
    <mc:Choice Requires="x15">
      <x15ac:absPath xmlns:x15ac="http://schemas.microsoft.com/office/spreadsheetml/2010/11/ac" url="/Users/biljana.macura/Dropbox (Eviem)/Eviem Team Folder/SR team folders/SR7 Fish recruitment/6. Write up/Submission/Submission 2/Additional files and figures/"/>
    </mc:Choice>
  </mc:AlternateContent>
  <xr:revisionPtr revIDLastSave="0" documentId="13_ncr:1_{C1BD56BE-2752-EE44-8A5A-62A2CF97B51A}" xr6:coauthVersionLast="40" xr6:coauthVersionMax="40" xr10:uidLastSave="{00000000-0000-0000-0000-000000000000}"/>
  <bookViews>
    <workbookView xWindow="920" yWindow="760" windowWidth="25020" windowHeight="15540" tabRatio="920" firstSheet="3" activeTab="3" xr2:uid="{00000000-000D-0000-FFFF-FFFF00000000}"/>
  </bookViews>
  <sheets>
    <sheet name="Overview" sheetId="19" r:id="rId1"/>
    <sheet name="Search string development" sheetId="1" r:id="rId2"/>
    <sheet name="Database searches" sheetId="18" r:id="rId3"/>
    <sheet name="Specialist websites" sheetId="5" r:id="rId4"/>
    <sheet name="Bibliographies of reviews" sheetId="16" r:id="rId5"/>
    <sheet name="GS_English" sheetId="6" r:id="rId6"/>
    <sheet name="GS_Danish" sheetId="9" r:id="rId7"/>
    <sheet name="GS_Dutch" sheetId="8" r:id="rId8"/>
    <sheet name="GS_Finnish" sheetId="10" r:id="rId9"/>
    <sheet name="GS_German" sheetId="11" r:id="rId10"/>
    <sheet name="GS_Swedish" sheetId="13" r:id="rId11"/>
    <sheet name="GS_Spanish" sheetId="12" r:id="rId12"/>
  </sheets>
  <definedNames>
    <definedName name="_xlnm._FilterDatabase" localSheetId="4" hidden="1">'Bibliographies of reviews'!$I$4:$O$32</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63" i="6" l="1"/>
  <c r="L19" i="18"/>
  <c r="G19" i="18"/>
  <c r="L20" i="18"/>
  <c r="C36" i="12"/>
  <c r="C38" i="12"/>
  <c r="C37" i="13"/>
  <c r="F31" i="13"/>
  <c r="F10" i="13"/>
  <c r="F11" i="13"/>
  <c r="F12" i="13"/>
  <c r="F13" i="13"/>
  <c r="F14" i="13"/>
  <c r="F15" i="13"/>
  <c r="F16" i="13"/>
  <c r="F17" i="13"/>
  <c r="F18" i="13"/>
  <c r="F19" i="13"/>
  <c r="F20" i="13"/>
  <c r="F21" i="13"/>
  <c r="F22" i="13"/>
  <c r="F23" i="13"/>
  <c r="F24" i="13"/>
  <c r="F25" i="13"/>
  <c r="F26" i="13"/>
  <c r="F27" i="13"/>
  <c r="F28" i="13"/>
  <c r="F29" i="13"/>
  <c r="F30" i="13"/>
  <c r="F32" i="13"/>
  <c r="F33" i="13"/>
  <c r="F34" i="13"/>
  <c r="F35" i="13"/>
  <c r="F36" i="13"/>
  <c r="F9" i="13"/>
  <c r="H86" i="11"/>
  <c r="F10" i="11"/>
  <c r="F11" i="11"/>
  <c r="F12" i="11"/>
  <c r="F13" i="11"/>
  <c r="F14"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9" i="11"/>
  <c r="H38" i="10"/>
  <c r="F42" i="8"/>
  <c r="H42" i="8"/>
  <c r="W34" i="5"/>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9" i="12"/>
  <c r="F16" i="9"/>
  <c r="F17" i="9"/>
  <c r="F20" i="9"/>
  <c r="F21" i="9"/>
  <c r="F25" i="9"/>
  <c r="F32" i="9"/>
  <c r="F33" i="9"/>
  <c r="F36" i="9"/>
  <c r="F37" i="9"/>
  <c r="F41" i="9"/>
  <c r="F39" i="9"/>
  <c r="F35" i="9"/>
  <c r="F31" i="9"/>
  <c r="F27" i="9"/>
  <c r="F23" i="9"/>
  <c r="F19" i="9"/>
  <c r="F15" i="9"/>
  <c r="F11" i="9"/>
  <c r="F10" i="9"/>
  <c r="F12" i="9"/>
  <c r="F13" i="9"/>
  <c r="F14" i="9"/>
  <c r="F18" i="9"/>
  <c r="F22" i="9"/>
  <c r="F24" i="9"/>
  <c r="F26" i="9"/>
  <c r="F28" i="9"/>
  <c r="F29" i="9"/>
  <c r="F30" i="9"/>
  <c r="F34" i="9"/>
  <c r="F38" i="9"/>
  <c r="F40" i="9"/>
  <c r="F9" i="9"/>
  <c r="F63" i="6"/>
  <c r="I63" i="6"/>
</calcChain>
</file>

<file path=xl/sharedStrings.xml><?xml version="1.0" encoding="utf-8"?>
<sst xmlns="http://schemas.openxmlformats.org/spreadsheetml/2006/main" count="2398" uniqueCount="1137">
  <si>
    <t>Bays OR Bioengineer OR “Biogenic habitat” OR Coastal OR Eelgrass OR Estuar* OR Fiord OR “Habitat forming species” OR “Kelp forest” OR Lagoon OR Lake OR Littoral OR Intertidal OR Mudflat OR “Mussel bed*” OR Nearshore OR “Oyster bed*” OR “Rock pool” OR “Sabellaria bed*” OR Shallow OR Saltmarsh OR “Sand bank*” OR Seagrass* OR Seaweed* OR “Shellfish habitat” OR Wetland*</t>
  </si>
  <si>
    <t>Search string</t>
  </si>
  <si>
    <t>25-11-2015</t>
  </si>
  <si>
    <t>Comment</t>
  </si>
  <si>
    <t>Date</t>
  </si>
  <si>
    <t>Number of hits</t>
  </si>
  <si>
    <t>(Abundance OR “Age 0” OR CPUE OR Densit* OR Fish* OR Juvenile* *Larva* OR Nurser* OR “Population change” OR “Fish population change” OR *Recruit* OR “Size class” OR “YOY” OR “Young of year” OR “Young of the year” OR “0 group”) AND (Bays OR Bioengineer OR “Biogenic habitat” OR Coastal OR Eelgrass OR Estuar* OR Fiord OR “Habitat forming species” OR “Kelp forest” OR Lagoon OR Lake OR Littoral OR Intertidal OR Mudflat OR “Mussel bed*” OR Nearshore OR “Oyster bed*” OR “Rock pool” OR “Sabellaria bed*” OR Shallow OR Saltmarsh OR “Sand bank*” OR Seagrass* OR Seaweed* OR “Shellfish habitat” OR Wetland*)</t>
  </si>
  <si>
    <t xml:space="preserve"> (Abundance OR “Age 0” OR CPUE OR Densit* OR Fish* OR Juvenile* *Larva* OR Nurser* OR “Population change” OR “Fish population change” OR *Recruit* OR “Size class” OR “YOY” OR “Young of year” OR “Young of the year” OR “0 group”) AND (Bays OR Bioengineer OR “Biogenic habitat” OR Coastal OR Eelgrass OR Estuar* OR Fiord OR “Habitat forming species” OR “Kelp forest” OR Lagoon OR Lake OR Littoral OR Intertidal OR Mudflat OR “Mussel bed*” OR Nearshore OR “Oyster bed*” OR “Rock pool” OR “Sabellaria bed*” OR Shallow OR Saltmarsh OR “Sand bank*” OR Seagrass* OR Seaweed* OR “Shellfish habitat” OR Wetland*) AND (“Artificial reef” OR “Artificial structure” OR Armoring OR “Beam Trawling” OR Construct OR Dock OR Drain OR Dredg* OR “Habitat change” OR “Habitat degradation” OR “Habitat loss” OR “Habitat restoration” OR “Hard engineering” OR Marinas OR Pier* OR Pipe OR Port OR Reclamation OR Revetment OR Rock armor OR “Sea defence” OR “Sea dike” OR “Sea wall” OR Ship OR “Ship channel” OR “Ship fairway” OR “Shipping lane” OR “Shore nourishment” OR “Shoreline management” OR “Shoreline protection” OR “Soft engineering” OR “Tidal barrage” OR “Tidal energy” OR “Tidal power” OR “Wave energy device” OR “Wetland disconnection” OR “Wetland reconnection” OR “Wind farm” OR “Wind turbines” OR Wreck)</t>
  </si>
  <si>
    <t>(Bays OR Coastal OR Estuar* OR Lagoon OR Lake OR Intertidal OR Nearshore OR Shallow OR Seagrass* OR Seaweed* OR Wetland*) AND (“Age 0” OR Fish* OR Juvenile* OR Larva* OR Nurser* OR *Recruit* OR YOY OR “Young of year” OR “Young of the year” OR “0 group”) AND (“Artificial reef” OR “Artificial structure” OR Armoring OR “Beam Trawling” OR Cable OR Construct OR Dock OR Drain OR Dredg* OR “Habitat change” OR “Habitat degradation” OR “Habitat loss” OR “Habitat restoration” OR Marinas OR Pier* OR Pipe OR Port OR Reclamation OR “Wind farm” OR “Wind turbines” OR Wreck)</t>
  </si>
  <si>
    <t>WOS settings</t>
  </si>
  <si>
    <t>Web of science, all DB, all years, in English</t>
  </si>
  <si>
    <t>03-12-2015</t>
  </si>
  <si>
    <t xml:space="preserve">(Bay* OR Coast* OR Estuar* OR Lagoon* OR Lake* OR Intertid* OR Nears$hore* OR Shallow OR Seagrass* OR Seaweed* OR Wetland*) AND (“artificial reef*” OR “artificial structure*” OR armor* OR “beam trawling” OR cable* OR construct* OR dock* OR drain* OR dredg* OR “habitat change” OR “habitat degradation” OR “habitat loss*” OR “habitat restoration*” OR marina* OR pier* OR pipe* OR port* OR reclamation* OR “wind farm” OR “wind turbines” OR "ship wreck*") AND (“age$0” OR Fish* OR “fish juvenile*” OR “fish larva*” OR  nurser* OR *recruit* OR “YOY” OR “Young$of$year” OR “Young$of$the$year” OR  “0$group” OR spawn* OR reproduct*) </t>
  </si>
  <si>
    <t>Web of Science Core Collection; Timespan: All years. Indexes: SCI-EXPANDED, SSCI, A&amp;HCI, CPCI-S, CPCI-SSH, BKCI-S, BKCI-SSH, ESCI.</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</si>
  <si>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</si>
  <si>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</si>
  <si>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</si>
  <si>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</si>
  <si>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</si>
  <si>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OR "floodplain") AND (“age$0” OR Fish* OR “fish juvenile*” OR “fish larva*” OR  nurser* OR *recruit* OR “YOY” OR “Young$of$year” OR “Young$of$the$year” OR  “0$group” OR spawn* OR reproduct*) </t>
  </si>
  <si>
    <t xml:space="preserve">(Bay*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 </t>
  </si>
  <si>
    <t>04/12/2015</t>
  </si>
  <si>
    <t>Note</t>
  </si>
  <si>
    <t xml:space="preserve">(from All Databases, Timespan: All years.
Search language=English </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</si>
  <si>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</si>
  <si>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 OR "CPUE" ))</t>
  </si>
  <si>
    <t xml:space="preserve"> </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</si>
  <si>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 OR "CPUE" OR "size class"))</t>
  </si>
  <si>
    <t> 10426</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</si>
  <si>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AND (“age$0” OR Fish* OR “fish juvenile*” OR “fish larva*” OR nurser* OR recruit* OR “YOY” OR “Young$of$year” OR “Young$of$the$year” OR “0$group” OR spawn* OR reproduct* OR "CPUE" OR "fish population change"))</t>
  </si>
  <si>
    <t>no change, removed</t>
  </si>
  <si>
    <t>many non-fish species, removed</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</si>
  <si>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t>
  </si>
  <si>
    <t>((Bay* OR Coast* OR Estuar* OR Lagoon* OR Lake* OR Intertid* OR Nears$hore* OR Shallow OR Seagrass* OR Seaweed* OR Wetland* OR marina or "floodplain")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</si>
  <si>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captures 17 articles, retained</t>
  </si>
  <si>
    <t>07/12/2015</t>
  </si>
  <si>
    <t xml:space="preserve">(from All Databases) Timespan: All years.
Search language=English  </t>
  </si>
  <si>
    <t> 11643</t>
  </si>
  <si>
    <t>(Bay* OR Coast* OR Estuar* OR Lagoon* OR Lake* OR Intertid* OR Nears$hore* OR Shallow OR Seagrass* OR Seaweed* OR Wetland* OR marina OR "floodplain" OR "fiord*" OR "litoral") AND (“artificial reef*” OR “artificial structure*” OR armor* OR “beam trawling” OR cable* OR construct*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</si>
  <si>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"litoral" OR "mudflat*")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</si>
  <si>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"litoral" OR "mudflat*")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</si>
  <si>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r>
      <t xml:space="preserve">(Bay* OR Coast* OR Estuar* OR Lagoon* OR Lake* OR Intertid* OR Nears$hore* OR Shallow OR Seagrass* OR Seaweed* OR Wetland* OR marina OR "floodplain" OR "fiord*" OR "litoral" OR "mudflat*") AND (“artificial reef*” OR “artificial structure*” OR armor* OR “beam trawling” OR cable* OR </t>
    </r>
    <r>
      <rPr>
        <b/>
        <sz val="11"/>
        <color theme="1"/>
        <rFont val="Calibri"/>
        <family val="2"/>
        <scheme val="minor"/>
      </rPr>
      <t>construct*</t>
    </r>
    <r>
      <rPr>
        <sz val="11"/>
        <color theme="1"/>
        <rFont val="Calibri"/>
        <family val="2"/>
        <scheme val="minor"/>
      </rPr>
      <t xml:space="preserv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r>
  </si>
  <si>
    <t>8,447</t>
  </si>
  <si>
    <t>(Bay* OR Coast* OR Estuar* OR Lagoon* OR Lake* OR Intertid* OR Nears$hore* OR Shallow OR Seagrass* OR Seaweed* OR Wetland* OR marina OR "floodplain*" OR "fiord*" OR "litoral" OR "mudflat*")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</si>
  <si>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8,493</t>
  </si>
  <si>
    <t>(Bay* OR Coast* OR Estuar* OR Lagoon* OR Lake* OR Intertid* OR Nears$hore* OR Shallow OR Seagrass* OR Seaweed* OR Wetland* OR marina OR "floodplain*" OR "fiord*" OR "litoral" OR "mudflat*" OR saltmarsh*)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</si>
  <si>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8,494</t>
  </si>
  <si>
    <t>(Bay* OR Coast* OR Estuar* OR Lagoon* OR Lake* OR Intertid* OR Nears$hore* OR Shallow OR Seagrass* OR Seaweed* OR Wetland* OR marina OR "floodplain*" OR "fiord*" OR "litoral" OR "mudflat*" OR saltmarsh* OR eelgrass*)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</si>
  <si>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 xml:space="preserve"> 8,499</t>
  </si>
  <si>
    <t>(Bay* OR Coast* OR Estuar* OR Lagoon* OR Lake* OR Intertid* OR Nears$hore* OR Shallow OR Seagrass* OR Seaweed* OR Wetland* OR marina OR "floodplain*" OR "fiord*" OR "litoral"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AND (“age$0” OR Fish* OR “fish juvenile*” OR “fish larva*” OR nurser* OR recruit* OR “YOY” OR “Young$of$year” OR “Young$of$the$year” OR “0$group” OR spawn* OR reproduct* OR "CPUE" OR "0+fish*")</t>
  </si>
  <si>
    <t>8,527</t>
  </si>
  <si>
    <t>(Bay* OR Coast* OR Estuar* OR Lagoon* OR Lake* OR Intertid* OR Nears$hore* OR Shallow OR Seagrass* OR Seaweed* OR Wetland* OR marina OR "floodplain*" OR "fiord*" OR "litoral"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AND (“age$0” OR Fish* OR “fish juvenile*” OR “fish larva*” OR nurser* OR recruit* OR “YOY” OR “Young$of$year” OR “Young$of$the$year” OR “0$group” OR spawn* OR reproduct* OR "CPUE" OR "0+fish*")</t>
  </si>
  <si>
    <t xml:space="preserve"> 8,553</t>
  </si>
  <si>
    <t>(Bay* OR Coast* OR Estuar* OR Lagoon* OR Lake* OR Intertid* OR Nears$hore* OR Shallow OR Seagrass* OR Seaweed* OR Wetland* OR marina OR "floodplain*" OR "fiord*" OR "litoral"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 AND (“age$0” OR Fish* OR “fish juvenile*” OR “fish larva*” OR nurser* OR recruit* OR “YOY” OR “Young$of$year” OR “Young$of$the$year” OR “0$group” OR spawn* OR reproduct* OR "CPUE" OR "0+fish*")</t>
  </si>
  <si>
    <t>8,597</t>
  </si>
  <si>
    <t>(Bay* OR Coast* OR Estuar* OR Lagoon* OR Lake* OR Intertid* OR Nears$hore* OR Shallow OR Seagrass* OR Seaweed* OR Wetland* OR marina OR "floodplain*" OR "fiord*" OR "litoral"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 AND (“age$0” OR Fish* OR “fish juvenile*” OR “fish larva*” OR nurser* OR recruit* OR “YOY” OR “Young$of$year” OR “Young$of$the$year” OR “0$group” OR spawn* OR reproduct* OR "CPUE" OR "0+fish*")</t>
  </si>
  <si>
    <t>9,113</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</si>
  <si>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</si>
  <si>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</si>
  <si>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</si>
  <si>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</si>
  <si>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</si>
  <si>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</si>
  <si>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</si>
  <si>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AND (“age$0” OR Fish* OR “fish juvenile*” OR “fish larva*” OR nurser* OR recruit* OR “YOY” OR “Young$of$year” OR “Young$of$the$year” OR “0$group” OR spawn* OR reproduct* OR "CPUE" OR "0+fish*")</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</si>
  <si>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AND (“age$0” OR Fish* OR “fish juvenile*” OR “fish larva*” OR nurser* OR recruit* OR “YOY” OR “Young$of$year” OR “Young$of$the$year” OR “0$group” OR spawn* OR reproduct* OR "CPUE" OR "0+fish*")</t>
  </si>
  <si>
    <t xml:space="preserve"> 9,251</t>
  </si>
  <si>
    <t>(Bay*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</si>
  <si>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</si>
  <si>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</si>
  <si>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protection OR management OR nourishment) AND (“age$0” OR Fish* OR “fish juvenile*” OR “fish larva*” OR nurser* OR recruit* OR “YOY” OR “Young$of$year” OR “Young$of$the$year” OR “0$group” OR spawn* OR reproduct* OR "CPUE" OR "0+fish*")</t>
  </si>
  <si>
    <t>too much &gt;27000…</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</si>
  <si>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</si>
  <si>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</si>
  <si>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 fairway*")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</si>
  <si>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</si>
  <si>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</si>
  <si>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</si>
  <si>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"wetland disconnection*" OR "wetland reconnection*")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</si>
  <si>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nurser* OR recruit* OR “YOY” OR “Young$of$year” OR “Young$of$the$year” OR “0$group” OR spawn* OR reproduct* OR "CPUE" OR "0+fish*")</t>
  </si>
  <si>
    <t>(“artificial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nurser* OR recruit* OR “YOY” OR “Young$of$year” OR “Young$of$the$year” OR “0$group” OR spawn* OR reproduct* OR "CPUE" OR "0+fish*")</t>
  </si>
  <si>
    <t xml:space="preserve">(“artificial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t>
  </si>
  <si>
    <t xml:space="preserve"> 74,994</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</si>
  <si>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(“age$0” OR Fish* OR “fish juvenile*” OR “fish larva*” OR nurser* OR recruit* OR “YOY” OR “Young$of$year” OR “Young$of$the$year” OR “0$group” OR spawn* OR reproduct* OR "CPUE" OR "0+fish*")</t>
  </si>
  <si>
    <t>129,280</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</si>
  <si>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nurser* OR recruit* OR “YOY” OR “Young$of$year” OR “Young$of$the$year” OR “0$group” OR spawn* OR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</si>
  <si>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"fish nurser*" OR "fish recruit*" OR “YOY” OR “Young$of$year” OR “Young$of$the$year” OR “0$group” OR "fish spawn*" OR "fish reproduct*" OR "CPUE" OR "0+fish*")</t>
  </si>
  <si>
    <t>(Shore* OR Bay* OR Coast* OR Estuar* OR Lagoon* OR Lake* OR Intertid* OR Nears$hore* OR Shallow OR Seagrass* OR Seaweed* OR Wetland* OR marina OR floodplain* OR fiord* OR mudflat* OR saltmarsh* OR eelgrass* OR “Biogenic habitat”   OR  “Habitat forming species” OR “Kelp forest”  OR “Mussel bed*” OR  “Oyster bed*” OR “Rock pool” OR “Sabellaria bed*”  OR “Sand bank*” OR “Shellfish habitat”)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"fish nurser*" OR "fish recruit*" OR “YOY” OR “Young$of$year” OR “Young$of$the$year” OR “0$group” OR "fish spawn*" OR "fish reproduct*" OR "CPUE" OR "0+fish*" OR "fish abundance*" OR "fish densit*")</t>
  </si>
  <si>
    <t>10/12/2015</t>
  </si>
  <si>
    <t>(Shore* OR Bay* OR Coast* OR Estuar* OR Lagoon* OR Lake* OR Intertid* OR Nears$hore* OR Shallow OR Seagrass* OR Seaweed* OR Wetland* OR marina* OR floodplain* OR fiord* OR mudflat* OR saltmarsh* OR eelgrass* OR “Biogenic habitat”   OR  “Habitat forming specie*” OR “Kelp forest*”  OR “Mussel bed*” OR  “Oyster bed*”  OR “Sabellaria bed*”  OR “Sand bank*” OR “Shellfish habitat*” OR littoral OR marsh* OR macrophyt*) AND (“artificial reef*” OR “artificial structure*” OR armo$r* OR “beam trawling” OR cable*  OR dock* OR drain* OR dredg* OR “habitat change” OR “habitat degradation” OR “habitat loss*” OR “habitat restoration*” OR pier* OR pipe$ OR port$ OR reclamation* OR “wind farm” OR “wind turbines” OR "ship wreck*" OR "anthropogenic pressure*" OR "man$made" OR "hydrological connectivit*" OR seawall* OR "coastal defen*" OR breakwater* OR buoy* OR gabion* OR groyne* OR jetti* OR "aggregate extraction*" OR revetment* OR "hard engineering" OR mooring* OR drill* OR "flood gate*" OR floodgate* OR dike* OR "ship channel*" OR “shipping lane*" OR "tidal energ*" OR "wave energ*" OR "habitat complexity" OR "habitat enhancement") AND (“age$0” OR Fish* OR “fish juvenile*” OR “fish larva*” OR "fish nurser*" OR "fish recruit*" OR “YOY” OR “Young$of$year” OR “Young$of$the$year” OR “0$group” OR "fish spawn*" OR "fish reproduct*" OR "CPUE" OR "0+fish*" OR "fish abundance*" OR "fish densit*" OR "fish diversit*" OR "fish rich*")</t>
  </si>
  <si>
    <t>11/12/2015</t>
  </si>
  <si>
    <t>8,511</t>
  </si>
  <si>
    <r>
      <t>(Shore* OR Bay* OR Coast* OR Estuar* OR Lagoon* OR Lake* OR Intertid* OR Nears$hore* OR shallow OR seagrass* OR Seaweed* OR Wetland* OR marina* OR floodplain* OR fiord* OR mudflat* OR saltmarsh* OR eelgrass* OR "Biogenic habitat" OR "Habitat forming specie*" OR "Kelp forest*" OR "Mussel bed*" OR "Oyster bed*"  OR "Sabellaria bed*"  OR "Sand bank*" OR "Shellfish habitat*" OR *littoral OR marsh* OR macrophyt* OR</t>
    </r>
    <r>
      <rPr>
        <sz val="11"/>
        <color rgb="FFFF0000"/>
        <rFont val="Calibri"/>
        <family val="2"/>
        <scheme val="minor"/>
      </rPr>
      <t xml:space="preserve"> "maerl bed*")</t>
    </r>
    <r>
      <rPr>
        <sz val="11"/>
        <color theme="1"/>
        <rFont val="Calibri"/>
        <family val="2"/>
        <scheme val="minor"/>
      </rPr>
      <t xml:space="preserve"> AND ("artificial reef*" OR "artificial structure*" OR armo$r* OR "beam trawling" OR cable*  OR dock* OR drain* OR dredg* OR "habitat change" OR "habitat degradation" OR "habitat loss*" OR "habitat restoration*" OR pier* OR pipe$ OR port$ OR reclamation* OR "wind farm" OR "wind turbine*" OR "ship wreck*" OR "anthropogenic pressure*" OR "man$made" OR "hydrological connectivit*" OR seawall* OR "coastal defen*" OR breakwater* OR buoy* OR gabion* OR groyne* OR </t>
    </r>
    <r>
      <rPr>
        <sz val="11"/>
        <color rgb="FFFF0000"/>
        <rFont val="Calibri"/>
        <family val="2"/>
        <scheme val="minor"/>
      </rPr>
      <t>jetti*</t>
    </r>
    <r>
      <rPr>
        <sz val="11"/>
        <color theme="1"/>
        <rFont val="Calibri"/>
        <family val="2"/>
        <scheme val="minor"/>
      </rPr>
      <t xml:space="preserve"> OR "aggregate extraction*" OR revetment* OR "hard engineering" OR mooring* OR drill* OR "flood gate*" OR floodgate* OR dike* OR "ship channel*" OR "shipping lane*" OR "tidal energ*" OR "wave energ*" OR "habitat complexity" OR "habitat enhancement") AND ("age$0" OR fish* OR "fish juvenile*" OR "fish larva*" OR "fish nurser*" OR "fish recruit*" OR "YOY" OR "Young$of$year" OR "Young$of$the$year" OR "0$group" OR "fish spawn*" OR "fish reproduct*" OR "CPUE" OR "0+fish*" OR "fish abundance*" OR "fish densit*" OR "fish diversit*" OR "fish rich*")</t>
    </r>
  </si>
  <si>
    <t>all databases</t>
  </si>
  <si>
    <t>Baltic Marine Environment Protection Commission (www.helcom.fi)</t>
  </si>
  <si>
    <t xml:space="preserve">Danish Centre for Environment and Energy (www.dce.au.dk) </t>
  </si>
  <si>
    <t xml:space="preserve">Great Lakes Fisheries Commission (http://www.glfc.org/) </t>
  </si>
  <si>
    <t xml:space="preserve">Greenpeace (www.greenpeace.org/) </t>
  </si>
  <si>
    <t>European Commission Joint Research Centre (www.ec.europa.eu/dgs/jrc)</t>
  </si>
  <si>
    <t>European Environment Agency (www.eea.europa.eu)</t>
  </si>
  <si>
    <t xml:space="preserve">FAO Fisheries and Aquaculture (http://www.fao.org/fishery/en) </t>
  </si>
  <si>
    <t>Finland’s environmental administration (www.environment.fi)</t>
  </si>
  <si>
    <t xml:space="preserve">Fisheries and Oceans Canada (www.dfo-mpo.gc.ca/index-eng.htm) </t>
  </si>
  <si>
    <t>IVL Swedish Environmental Research Institute (www.ivl.se)</t>
  </si>
  <si>
    <t xml:space="preserve">National Marine Fisheries Service (http://www.nmfs.noaa.gov/) </t>
  </si>
  <si>
    <t xml:space="preserve">Senckenberg (http://www.senckenberg.de/) </t>
  </si>
  <si>
    <t>Swedish Agency for Marine and Water Management (www.havochvatten.se)</t>
  </si>
  <si>
    <t>Swedish Environment Protection Agency (www.naturvardsverket.se)</t>
  </si>
  <si>
    <t xml:space="preserve">The European Fisheries and Aquaculture Research Organisation (http://www.efaro.eu/) </t>
  </si>
  <si>
    <t xml:space="preserve">The Nature Conservancy (http://www.nature.org/) </t>
  </si>
  <si>
    <t xml:space="preserve">The Royal Netherlands Institute of Sea Research (http://www.nioz.nl/home_en) </t>
  </si>
  <si>
    <t>United Nations Environment Programme (www.unep.org)</t>
  </si>
  <si>
    <t>United States Environmental Protection Agency (www.epa.gov)</t>
  </si>
  <si>
    <t xml:space="preserve">World Wildlife Fund WWF (http://wwf.org/) </t>
  </si>
  <si>
    <t>Organisaton name</t>
  </si>
  <si>
    <t>Website</t>
  </si>
  <si>
    <t>http://swepub.kb.se/</t>
  </si>
  <si>
    <t>http://www.picarta.nl/</t>
  </si>
  <si>
    <t>http://copac.jisc.ac.uk/</t>
  </si>
  <si>
    <t>Google Scholar (www.scholar.google.com)</t>
  </si>
  <si>
    <t>8663 (number is changing!) all database, core collection only -7,364</t>
  </si>
  <si>
    <t>(Shore*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port$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fish* OR "fish juvenile*" OR "fish larva*" OR "fish nurser*" OR "fish recruit*" OR "YOY" OR "Young$of$year" OR "Young$of$the$year" OR "0$group" OR "fish spawn*" OR "fish reproduct*" OR "CPUE" OR "0+fish*" OR "fish abundance*" OR "fish densit*" OR "fish diversit*" OR "fish rich*")</t>
  </si>
  <si>
    <r>
      <rPr>
        <sz val="11"/>
        <rFont val="Calibri"/>
        <family val="2"/>
        <scheme val="minor"/>
      </rPr>
      <t>(Shore*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port$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fish* OR "fish juvenile*" OR "fish larva*" OR "fish nurser*" OR "fish recruit*" OR "YOY" OR "Young$of$year" OR "Young$of$the$year" OR "0$group" OR "fish spawn*" OR "fish reproduct*" OR "CPUE" OR "0+fish*" OR "fish abundance*" OR "fish densit*" OR "fish diversit*" OR "fish rich*")</t>
    </r>
    <r>
      <rPr>
        <sz val="11"/>
        <color theme="1"/>
        <rFont val="Calibri"/>
        <family val="2"/>
        <scheme val="minor"/>
      </rPr>
      <t xml:space="preserve">
</t>
    </r>
    <r>
      <rPr>
        <sz val="11"/>
        <color rgb="FFFF0000"/>
        <rFont val="Calibri"/>
        <family val="2"/>
        <scheme val="minor"/>
      </rPr>
      <t xml:space="preserve">  </t>
    </r>
    <r>
      <rPr>
        <sz val="11"/>
        <color theme="1"/>
        <rFont val="Calibri"/>
        <family val="2"/>
        <scheme val="minor"/>
      </rPr>
      <t xml:space="preserve">
</t>
    </r>
  </si>
  <si>
    <t>YES</t>
  </si>
  <si>
    <t>Difference to the WOS</t>
  </si>
  <si>
    <t>Biological Abstracts</t>
  </si>
  <si>
    <t>COPAC</t>
  </si>
  <si>
    <t>GeoBase</t>
  </si>
  <si>
    <t>Web of Science</t>
  </si>
  <si>
    <t>JSTOR</t>
  </si>
  <si>
    <t>PiCarta</t>
  </si>
  <si>
    <t>Scopus</t>
  </si>
  <si>
    <t>SwePub</t>
  </si>
  <si>
    <t xml:space="preserve">DART-Europe E thesis </t>
  </si>
  <si>
    <t xml:space="preserve">EthOS (British Library) </t>
  </si>
  <si>
    <t>AB/TI/KW/SU (Shore?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port?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fish? OR "fish juvenile?" OR "fish larva?" OR "fish nurser?" OR "fish recruit?" OR "YOY" OR "Young#of#year" OR "Young#of#the#year" OR "0#group" OR "fish spawn?" OR "fish reproduct?" OR "CPUE" OR "0+fish?" OR "fish abundance?" OR "fish densit?" OR "fish diversit?" OR "fish rich?")</t>
  </si>
  <si>
    <t>Link</t>
  </si>
  <si>
    <t>http://www.ebscohost.com/academic/academic-search-premier</t>
  </si>
  <si>
    <t>http://www.scopus.com/</t>
  </si>
  <si>
    <t>http://www.jstor.org/</t>
  </si>
  <si>
    <t>http://doaj.org/</t>
  </si>
  <si>
    <t>wildcard ‘*’ replaced with ‘?’, '$' replaced with '#'</t>
  </si>
  <si>
    <t>"" changed to {}, '$' changed to '?', addedd plurals of the phrases as * was not functional within phrases in brackets{}</t>
  </si>
  <si>
    <t>basic search possible, only couple of search terms</t>
  </si>
  <si>
    <t>NA</t>
  </si>
  <si>
    <t>TOTAL</t>
  </si>
  <si>
    <t>[Abstract/item title]</t>
  </si>
  <si>
    <t>[Title/abstract/keyword]</t>
  </si>
  <si>
    <t>http://search.proquest.com.ezp.sub.su.se/asfa/index</t>
  </si>
  <si>
    <t>[Title/abstract]</t>
  </si>
  <si>
    <t xml:space="preserve"> (AB,TI(Shore* OR Bay* OR Coast* OR estuary* OR Lagoon* OR Lake* OR intertidal*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"marl bed*" OR "habitat-engineer* species" OR "canopy-forming algae*" OR "fucoid algae*") AND ("artificial reef*" OR "artificial structure*" OR armor*r* OR "beam trawling" OR cable* OR dock* OR drain* OR dredge* OR "habitat change*" OR "habitat degradation*" OR "habitat loss*" OR "habitat restoration*" OR pier* OR pipes OR pipe OR port OR port OR ports OR reclamation* OR "wind farm*" OR "wind turbine*" OR "ship wreck*" OR "anthropogenic pressure*" OR manmade OR manmade OR "hydrological connectivity*" OR seawall* OR "coastal defend*" OR breakwater* OR buoy* OR gabion* OR groyne* OR jett* OR "aggregate extraction*" OR revetment* OR "hard engineering" OR mooring* OR drill* OR "flood gate*" OR floodgate* OR dikes* OR "ship channel*" OR "shipping lane*" OR "tidal energy*" OR "wave energy*" OR "habitat complexity*" OR "habitat enhancement*" OR "habitat connectivity*" OR "landing stage*" OR "habitat fragmentation*" OR "beach nourishment") AND ("age0" OR "age 0" OR "fish juvenile*" OR "fish larva*" OR "fish nurser*" OR "fish recruit*" OR "YOY" OR "Young of year" OR "Young-of-year" OR "Young-of-the-year" OR "Young of the year" OR "0*group" OR "fish spawn*" OR "fish reproduce*" OR "CPUE" OR "0+fish*" OR "fish abundance*" OR "fish density*" OR "fish diversity*" OR "fish rich*")) AND la.exact("English" OR "Dutch" OR "Swedish" OR "German" OR "Finnish" OR "Danish" OR "Spanish")</t>
  </si>
  <si>
    <t>Deleted 'fish*', '*' before the word removed, changed '#' to '*', removed  '?' and added exact word</t>
  </si>
  <si>
    <t>[Title/abstract/keyword/subject (=keyword search of the subject headings listed in the records)]</t>
  </si>
  <si>
    <t>Multiple search -SEE BELOW</t>
  </si>
  <si>
    <t xml:space="preserve">Databases: Aquatic Science &amp; Fisheries Abstracts (ASFA) Marine Biotechnology Abstracts &amp; ASFA: Aquatic Sciences and Fisheries Abstracts, [Title/abstract], Language:English/Dutch/Swedish/German/Finnish/Danish/Spanish [no possibility of keyword searching], </t>
  </si>
  <si>
    <t>basic search possible, only couple of search terms, only until 2002</t>
  </si>
  <si>
    <t>Directory of Open-Access Journals (DOAJ)</t>
  </si>
  <si>
    <t>https://www-engineeringvillage-com.ezp.sub.su.se/search/quick.url</t>
  </si>
  <si>
    <t>((((Shore*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pipes OR port OR ports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"age 0" OR "fish juvenile*" OR "fish larva*" OR "fish nurser*" OR "fish recruit*" OR "YOY" OR "Young of year" OR "Young-of-year" OR "Young-of-the-year" OR "Young of the year" OR "0*group" OR "fish spawn*" OR "fish reproduct*" OR "CPUE" OR "0+fish*" OR "fish abundance*" OR "fish densit*" OR "fish diversit*" OR "fish rich*")) WN ALL))  Remove Term +({english} OR {spanish}) WN LA</t>
  </si>
  <si>
    <t xml:space="preserve">changed '#' to '*', removed  '?' and added exact word, </t>
  </si>
  <si>
    <t>[ALL] - no title or keyword search available, restricted to english (=279) and spanish (=1), removed chinese and french references (=2)</t>
  </si>
  <si>
    <t>http://apps.webofknowledge.com.ezp.sub.su.se/</t>
  </si>
  <si>
    <t>http://ovidsp.tx.ovid.com.ezp.sub.su.se/sp-3.18.0b/</t>
  </si>
  <si>
    <t>[Keyword] (searches all the record)</t>
  </si>
  <si>
    <t>basic search possible only</t>
  </si>
  <si>
    <t>("age0" OR "age 0" OR "fish juvenile*" OR "fish larva*" OR "fish nurser*" OR "fish recruit*" OR "YOY" OR "Young of year" OR "Young-of-year" OR "Young-of-the-year" OR "Young of the year" OR "0group" OR "0 group" OR "fish spawn*" OR "fish reproduct*" OR "CPUE" OR "0+fish*" OR "fish abundance*" OR "fish densit*" OR "fish diversit*" OR "fish rich*")</t>
  </si>
  <si>
    <t>General search</t>
  </si>
  <si>
    <t>"fish recruitment"</t>
  </si>
  <si>
    <t>"young of the year"</t>
  </si>
  <si>
    <t>basic search possible, searched for outcome terms</t>
  </si>
  <si>
    <t>Outcome terms only (combinations not possible), all wildcards except '*' discarded and used full words instead</t>
  </si>
  <si>
    <t>http://www.dart-europe.eu/basic-search.php</t>
  </si>
  <si>
    <t>http://ethos.bl.uk/Home.do</t>
  </si>
  <si>
    <t>[limited to one ‘phrase’ (i.e. enclosed in double quotation marks), one ‘OR’ substring, and 256 characters]</t>
  </si>
  <si>
    <t>[including patents and citations]</t>
  </si>
  <si>
    <t>Final search term</t>
  </si>
  <si>
    <t>Varying numbers of terms were used because of the presence/absence of synonyms across the different languages.</t>
  </si>
  <si>
    <t>age0 OR "age 0" OR "fish juvenile*" OR "fish larva*" OR "fish nurser*" OR "fish recruit*" OR "YOY" OR "Young of year" OR "Young-of-year"</t>
  </si>
  <si>
    <t xml:space="preserve">[Title/Secondary title/Abstract] </t>
  </si>
  <si>
    <t>http://search.proquest.com.ezp.sub.su.se/pqdt/index?accountid=38978</t>
  </si>
  <si>
    <t>Index to Theses Online (ProQuest Dissertations &amp; Theses A&amp;I)</t>
  </si>
  <si>
    <t xml:space="preserve"> [Title/abstract], Language:English/Dutch/Swedish/German/Finnish/Danish/Spanish [no possibility of keyword searching], </t>
  </si>
  <si>
    <t>Date of search</t>
  </si>
  <si>
    <t>www.helcom.fi</t>
  </si>
  <si>
    <t>www.cefas.co.uk</t>
  </si>
  <si>
    <t>www.dce.au.dk</t>
  </si>
  <si>
    <t>http://www.glfc.org/</t>
  </si>
  <si>
    <t>www.greenpeace.org/</t>
  </si>
  <si>
    <t>www.ec.europa.eu/dgs/jrc</t>
  </si>
  <si>
    <t>www.eea.europa.eu</t>
  </si>
  <si>
    <t>http://www.fao.org/fishery/en</t>
  </si>
  <si>
    <t>http://www.luke.fi</t>
  </si>
  <si>
    <t>www.environment.fi</t>
  </si>
  <si>
    <t>www.dfo-mpo.gc.ca/index-eng.htm</t>
  </si>
  <si>
    <t>www.ices.dk</t>
  </si>
  <si>
    <t>www.ivl.se</t>
  </si>
  <si>
    <t>http://www.senckenberg.de/</t>
  </si>
  <si>
    <t>www.havochvatten.se</t>
  </si>
  <si>
    <t>http://www.efaro.eu/</t>
  </si>
  <si>
    <t>http://www.nature.org/</t>
  </si>
  <si>
    <t>http://www.nioz.nl/home_en</t>
  </si>
  <si>
    <t>http://wwf.org/</t>
  </si>
  <si>
    <t>http://www.nmfs.noaa.gov</t>
  </si>
  <si>
    <t>http://www.naturvardsverket.se/</t>
  </si>
  <si>
    <t>http://www.unep.org/</t>
  </si>
  <si>
    <t>http://www3.epa.gov/</t>
  </si>
  <si>
    <t>"YOY"</t>
  </si>
  <si>
    <t>"young of year"</t>
  </si>
  <si>
    <t xml:space="preserve">"age 0" </t>
  </si>
  <si>
    <t>"fish larvae"</t>
  </si>
  <si>
    <t>"fish juvenile"</t>
  </si>
  <si>
    <t>"fish nursery"</t>
  </si>
  <si>
    <t>"0 group"</t>
  </si>
  <si>
    <t xml:space="preserve"> “0+fish*"</t>
  </si>
  <si>
    <t>"CPUE”</t>
  </si>
  <si>
    <t>"fish spawn*"</t>
  </si>
  <si>
    <t>fish spawning</t>
  </si>
  <si>
    <t xml:space="preserve">"fish reproduction" </t>
  </si>
  <si>
    <t xml:space="preserve"> "fish juveniles"</t>
  </si>
  <si>
    <t>habitat</t>
  </si>
  <si>
    <t>man-made</t>
  </si>
  <si>
    <t>anthropogenic</t>
  </si>
  <si>
    <t>artificial</t>
  </si>
  <si>
    <t>allintitle:"fish recruitment" OR YOY OR "young of the year" OR "young of year" OR "age 0" OR "fish juvenile" OR "fish larvae" OR "fish nursery" OR "0 group" OR "fish spawning" OR "fish reproduction" OR "CPUE" OR "0+fish" man-made</t>
  </si>
  <si>
    <t>allintitle:"fish recruitment" OR YOY OR "young of the year" OR "young of year" OR "age 0" OR "fish juvenile" OR "fish larvae" OR "fish nursery" OR "0 group" OR "fish spawning" OR "fish reproduction" OR "CPUE" OR "0+fish" anthropogenic</t>
  </si>
  <si>
    <t>allintitle:"fish recruitment" OR YOY OR "young of the year" OR "young of year" OR "age 0" OR "fish juvenile" OR "fish larvae" OR "fish nursery" OR "0 group" OR "fish spawning" OR "fish reproduction" OR "CPUE" OR "0+fish" "artificial structure"</t>
  </si>
  <si>
    <t>"artificial structure"</t>
  </si>
  <si>
    <t xml:space="preserve">fish recruitment OR YOY OR "young of the year" OR "young of year" OR "age 0" OR "fish juvenile" OR "fish larvae" OR "fish nursery" OR "0 group" OR "fish spawning" OR "fish reproduction" OR "CPUE" OR "0+fish" </t>
  </si>
  <si>
    <t>allintitle:"fish recruitment" OR YOY OR "young of the year" OR "young of year" OR "age 0" OR "fish juvenile" OR "fish larvae" OR "fish nursery" OR "0 group" OR "fish spawning" OR "fish reproduction" OR "CPUE" OR "0+fish" artificial</t>
  </si>
  <si>
    <t>allintitle:"fish recruitment" OR YOY OR "young of the year" OR "young of year" OR "age 0" OR "fish juvenile" OR "fish larvae" OR "fish nursery" OR "0 group" OR "fish spawning" OR "fish reproduction" OR "CPUE" OR "0+fish" restoration</t>
  </si>
  <si>
    <t xml:space="preserve">allintitle:"fish recruitment" OR YOY OR "young of the year" OR "young of year" OR "age 0" OR "fish juvenile" OR "fish larvae" OR "fish nursery" OR "0 group" OR "fish spawning" OR "fish reproduction" OR "CPUE" OR "0+fish" loss </t>
  </si>
  <si>
    <t>loss</t>
  </si>
  <si>
    <t>allintitle:"fish recruitment" OR YOY OR "young of the year" OR "young of year" OR "age 0" OR "fish juvenile" OR "fish larvae" OR "fish nursery" OR "0 group" OR "fish spawning" OR "fish reproduction" OR "CPUE" OR "0+fish"  degradation</t>
  </si>
  <si>
    <t xml:space="preserve">allintitle:"fish recruitment" OR YOY OR "young of the year" OR "young of year" OR "age 0" OR "fish juvenile" OR "fish larvae" OR "fish nursery" OR "0 group" OR "fish spawning" OR "fish reproduction" OR "CPUE" OR "0+fish" fragmentation </t>
  </si>
  <si>
    <t xml:space="preserve">fragmentation </t>
  </si>
  <si>
    <t>degradation</t>
  </si>
  <si>
    <t xml:space="preserve">restoration </t>
  </si>
  <si>
    <t xml:space="preserve">connectivity </t>
  </si>
  <si>
    <t>allintitle:"fish recruitment" OR YOY OR "young of the year" OR "young of year" OR "age 0" OR "fish juvenile" OR "fish larvae" OR "fish nursery" OR "0 group" OR "fish spawning" OR "fish reproduction" OR "CPUE" OR "0+fish"   connectivity</t>
  </si>
  <si>
    <t xml:space="preserve">enhancement </t>
  </si>
  <si>
    <t>allintitle:"fish recruitment" OR YOY OR "young of the year" OR "young of year" OR "age 0" OR "fish juvenile" OR "fish larvae" OR "fish nursery" OR "0 group" OR "fish spawning" OR "fish reproduction" OR "CPUE" OR "0+fish" enhancement</t>
  </si>
  <si>
    <t>complexity</t>
  </si>
  <si>
    <t>allintitle:"fish recruitment" OR YOY OR "young of the year" OR "young of year" OR "age 0" OR "fish juvenile" OR "fish larvae" OR "fish nursery" OR "0 group" OR "fish spawning" OR "fish reproduction" OR "CPUE" OR "0+fish" complexity</t>
  </si>
  <si>
    <t>change</t>
  </si>
  <si>
    <t>allintitle:"fish recruitment" OR YOY OR "young of the year" OR "young of year" OR "age 0" OR "fish juvenile" OR "fish larvae" OR "fish nursery" OR "0 group" OR "fish spawning" OR "fish reproduction" OR "CPUE" OR "0+fish" change</t>
  </si>
  <si>
    <t>Full search string</t>
  </si>
  <si>
    <t>Downloaded</t>
  </si>
  <si>
    <t>NO</t>
  </si>
  <si>
    <t>Number of Results</t>
  </si>
  <si>
    <t>Intervention/Exposure search terms</t>
  </si>
  <si>
    <t>reclamation</t>
  </si>
  <si>
    <t>cable</t>
  </si>
  <si>
    <t>dock</t>
  </si>
  <si>
    <t>drainage</t>
  </si>
  <si>
    <t>dredging</t>
  </si>
  <si>
    <t>pier</t>
  </si>
  <si>
    <t>pipe</t>
  </si>
  <si>
    <t>port</t>
  </si>
  <si>
    <t>"wind farm"</t>
  </si>
  <si>
    <t>"wind turbine"</t>
  </si>
  <si>
    <t>"ship wreck"</t>
  </si>
  <si>
    <t>extraction</t>
  </si>
  <si>
    <t>engineering</t>
  </si>
  <si>
    <t>mooring</t>
  </si>
  <si>
    <t>"flood gate"</t>
  </si>
  <si>
    <t>ship</t>
  </si>
  <si>
    <t>tidal</t>
  </si>
  <si>
    <t>wave</t>
  </si>
  <si>
    <t>“beach nourishment”</t>
  </si>
  <si>
    <t>allintitle:"fish recruitment" OR YOY OR "young of the year" OR "young of year" OR "age 0" OR "fish juvenile" OR "fish larvae" OR "fish nursery" OR "0 group" OR "fish spawning" OR "fish reproduction" OR "CPUE" OR "0+fish" reclamation</t>
  </si>
  <si>
    <t>allintitle:"fish recruitment" OR YOY OR "young of the year" OR "young of year" OR "age 0" OR "fish juvenile" OR "fish larvae" OR "fish nursery" OR "0 group" OR "fish spawning" OR "fish reproduction" OR "CPUE" OR "0+fish" cable</t>
  </si>
  <si>
    <t>allintitle:"fish recruitment" OR YOY OR "young of the year" OR "young of year" OR "age 0" OR "fish juvenile" OR "fish larvae" OR "fish nursery" OR "0 group" OR "fish spawning" OR "fish reproduction" OR "CPUE" OR "0+fish" dock</t>
  </si>
  <si>
    <t>allintitle:"fish recruitment" OR YOY OR "young of the year" OR "young of year" OR "age 0" OR "fish juvenile" OR "fish larvae" OR "fish nursery" OR "0 group" OR "fish spawning" OR "fish reproduction" OR "CPUE" OR "0+fish" drainage</t>
  </si>
  <si>
    <t>allintitle:"fish recruitment" OR YOY OR "young of the year" OR "young of year" OR "age 0" OR "fish juvenile" OR "fish larvae" OR "fish nursery" OR "0 group" OR "fish spawning" OR "fish reproduction" OR "CPUE" OR "0+fish" dredging</t>
  </si>
  <si>
    <t>allintitle:"fish recruitment" OR YOY OR "young of the year" OR "young of year" OR "age 0" OR "fish juvenile" OR "fish larvae" OR "fish nursery" OR "0 group" OR "fish spawning" OR "fish reproduction" OR "CPUE" OR "0+fish" pier</t>
  </si>
  <si>
    <t>allintitle:"fish recruitment" OR YOY OR "young of the year" OR "young of year" OR "age 0" OR "fish juvenile" OR "fish larvae" OR "fish nursery" OR "0 group" OR "fish spawning" OR "fish reproduction" OR "CPUE" OR "0+fish" pipe</t>
  </si>
  <si>
    <t>allintitle:"fish recruitment" OR YOY OR "young of the year" OR "young of year" OR "age 0" OR "fish juvenile" OR "fish larvae" OR "fish nursery" OR "0 group" OR "fish spawning" OR "fish reproduction" OR "CPUE" OR "0+fish" port</t>
  </si>
  <si>
    <t>allintitle:"fish recruitment" OR YOY OR "young of the year" OR "young of year" OR "age 0" OR "fish juvenile" OR "fish larvae" OR "fish nursery" OR "0 group" OR "fish spawning" OR "fish reproduction" OR "CPUE" OR "0+fish" "wind farm"</t>
  </si>
  <si>
    <t>allintitle:"fish recruitment" OR YOY OR "young of the year" OR "young of year" OR "age 0" OR "fish juvenile" OR "fish larvae" OR "fish nursery" OR "0 group" OR "fish spawning" OR "fish reproduction" OR "CPUE" OR "0+fish" "wind turbine"</t>
  </si>
  <si>
    <t>allintitle:"fish recruitment" OR YOY OR "young of the year" OR "young of year" OR "age 0" OR "fish juvenile" OR "fish larvae" OR "fish nursery" OR "0 group" OR "fish spawning" OR "fish reproduction" OR "CPUE" OR "0+fish"  buoy</t>
  </si>
  <si>
    <t>allintitle:"fish recruitment" OR YOY OR "young of the year" OR "young of year" OR "age 0" OR "fish juvenile" OR "fish larvae" OR "fish nursery" OR "0 group" OR "fish spawning" OR "fish reproduction" OR "CPUE" OR "0+fish" “beach nourishment”</t>
  </si>
  <si>
    <t>allintitle:"fish recruitment" OR YOY OR "young of the year" OR "young of year" OR "age 0" OR "fish juvenile" OR "fish larvae" OR "fish nursery" OR "0 group" OR "fish spawning" OR "fish reproduction" OR "CPUE" OR "0+fish" jetty</t>
  </si>
  <si>
    <t>allintitle:"fish recruitment" OR YOY OR "young of the year" OR "young of year" OR "age 0" OR "fish juvenile" OR "fish larvae" OR "fish nursery" OR "0 group" OR "fish spawning" OR "fish reproduction" OR "CPUE" OR "0+fish" extraction</t>
  </si>
  <si>
    <t>allintitle:"fish recruitment" OR YOY OR "young of the year" OR "young of year" OR "age 0" OR "fish juvenile" OR "fish larvae" OR "fish nursery" OR "0 group" OR "fish spawning" OR "fish reproduction" OR "CPUE" OR "0+fish" revetment</t>
  </si>
  <si>
    <t>allintitle:"fish recruitment" OR YOY OR "young of the year" OR "young of year" OR "age 0" OR "fish juvenile" OR "fish larvae" OR "fish nursery" OR "0 group" OR "fish spawning" OR "fish reproduction" OR "CPUE" OR "0+fish" engineering</t>
  </si>
  <si>
    <t>allintitle:"fish recruitment" OR YOY OR "young of the year" OR "young of year" OR "age 0" OR "fish juvenile" OR "fish larvae" OR "fish nursery" OR "0 group" OR "fish spawning" OR "fish reproduction" OR "CPUE" OR "0+fish" mooring</t>
  </si>
  <si>
    <t>allintitle:"fish recruitment" OR YOY OR "young of the year" OR "young of year" OR "age 0" OR "fish juvenile" OR "fish larvae" OR "fish nursery" OR "0 group" OR "fish spawning" OR "fish reproduction" OR "CPUE" OR "0+fish" drilling</t>
  </si>
  <si>
    <t>allintitle:"fish recruitment" OR YOY OR "young of the year" OR "young of year" OR "age 0" OR "fish juvenile" OR "fish larvae" OR "fish nursery" OR "0 group" OR "fish spawning" OR "fish reproduction" OR "CPUE" OR "0+fish" "flood gate"</t>
  </si>
  <si>
    <t>allintitle:"fish recruitment" OR YOY OR "young of the year" OR "young of year" OR "age 0" OR "fish juvenile" OR "fish larvae" OR "fish nursery" OR "0 group" OR "fish spawning" OR "fish reproduction" OR "CPUE" OR "0+fish" dike</t>
  </si>
  <si>
    <t>allintitle:"fish recruitment" OR YOY OR "young of the year" OR "young of year" OR "age 0" OR "fish juvenile" OR "fish larvae" OR "fish nursery" OR "0 group" OR "fish spawning" OR "fish reproduction" OR "CPUE" OR "0+fish" ship</t>
  </si>
  <si>
    <t>allintitle:"fish recruitment" OR YOY OR "young of the year" OR "young of year" OR "age 0" OR "fish juvenile" OR "fish larvae" OR "fish nursery" OR "0 group" OR "fish spawning" OR "fish reproduction" OR "CPUE" OR "0+fish" tidal</t>
  </si>
  <si>
    <t>allintitle:"fish recruitment" OR YOY OR "young of the year" OR "young of year" OR "age 0" OR "fish juvenile" OR "fish larvae" OR "fish nursery" OR "0 group" OR "fish spawning" OR "fish reproduction" OR "CPUE" OR "0+fish" wave</t>
  </si>
  <si>
    <t>armoring</t>
  </si>
  <si>
    <t>note</t>
  </si>
  <si>
    <t>different versions of the word tried and have not had any results</t>
  </si>
  <si>
    <t>no results in combination with "habitat"</t>
  </si>
  <si>
    <t>"beam trawl"</t>
  </si>
  <si>
    <t>no results with "beam trawling"</t>
  </si>
  <si>
    <t>"sea wall"</t>
  </si>
  <si>
    <t>allintitle:"fish recruitment" OR YOY OR "young of the year" OR "young of year" OR "age 0" OR "fish juvenile" OR "fish larvae" OR "fish nursery" OR "0 group" OR "fish spawning" OR "fish reproduction" OR "CPUE" OR "0+fish" "sea wall"</t>
  </si>
  <si>
    <t xml:space="preserve"> "coastal defenence"</t>
  </si>
  <si>
    <t>allintitle:"fish recruitment" OR YOY OR "young of the year" OR "young of year" OR "age 0" OR "fish juvenile" OR "fish larvae" OR "fish nursery" OR "0 group" OR "fish spawning" OR "fish reproduction" OR "CPUE" OR "0+fish"  "coastal defence"</t>
  </si>
  <si>
    <t>URL</t>
  </si>
  <si>
    <t xml:space="preserve">allintitle:"fish recruitment" OR YOY OR "young of the year" OR "young of year" OR "age 0" OR "fish juvenile" OR "fish larvae" OR "fish nursery" OR "0 group" OR "fish spawning" OR "fish reproduction" OR "CPUE" OR "0+fish" habitat </t>
  </si>
  <si>
    <t>[last term replaced as in table below]</t>
  </si>
  <si>
    <t xml:space="preserve">allintitle:"fish recruitment" OR YOY OR "young of the year" OR "young of year" OR "age 0" OR "fish juvenile" OR "fish larvae" OR "fish nursery" OR "0 group" OR "fish spawning" OR "fish reproduction" OR "CPUE" OR "0+fish" breakwaters </t>
  </si>
  <si>
    <t>breakwaters</t>
  </si>
  <si>
    <t xml:space="preserve"> buoy/s</t>
  </si>
  <si>
    <t>allintitle:"fish recruitment" OR YOY OR "young of the year" OR "young of year" OR "age 0" OR "fish juvenile" OR "fish larvae" OR "fish nursery" OR "0 group" OR "fish spawning" OR "fish reproduction" OR "CPUE" OR "0+fish" gabion</t>
  </si>
  <si>
    <t>gabion/s</t>
  </si>
  <si>
    <t>allintitle:"fish recruitment" OR YOY OR "young of the year" OR "young of year" OR "age 0" OR "fish juvenile" OR "fish larvae" OR "fish nursery" OR "0 group" OR "fish spawning" OR "fish reproduction" OR "CPUE" OR "0+fish" "landing stage"</t>
  </si>
  <si>
    <t>"landing stage"</t>
  </si>
  <si>
    <t>allintitle:"fish recruitment" OR YOY OR "young of the year" OR "young of year" OR "age 0" OR "fish juvenile" OR "fish larvae" OR "fish nursery" OR "0 group" OR "fish spawning" OR "fish reproduction" OR "CPUE" OR "0+fish" groyne</t>
  </si>
  <si>
    <t>groyne/s</t>
  </si>
  <si>
    <t>jetty/ies</t>
  </si>
  <si>
    <t>revetment/s</t>
  </si>
  <si>
    <t>drilling/drills/drill</t>
  </si>
  <si>
    <t>floodgate</t>
  </si>
  <si>
    <t>allintitle:"fish recruitment" OR YOY OR "young of the year" OR "young of year" OR "age 0" OR "fish juvenile" OR "fish larvae" OR "fish nursery" OR "0 group" OR "fish spawning" OR "fish reproduction" OR "CPUE" OR "0+fish" floodgate</t>
  </si>
  <si>
    <t>dike/s</t>
  </si>
  <si>
    <t>ships</t>
  </si>
  <si>
    <t>allintitle:"fish recruitment" OR YOY OR "young of the year" OR "young of year" OR "age 0" OR "fish juvenile" OR "fish larvae" OR "fish nursery" OR "0 group" OR "fish spawning" OR "fish reproduction" OR "CPUE" OR "0+fish" ships</t>
  </si>
  <si>
    <t>tide</t>
  </si>
  <si>
    <t>allintitle:"fish recruitment" OR YOY OR "young of the year" OR "young of year" OR "age 0" OR "fish juvenile" OR "fish larvae" OR "fish nursery" OR "0 group" OR "fish spawning" OR "fish reproduction" OR "CPUE" OR "0+fish" tide</t>
  </si>
  <si>
    <t>https://scholar.google.se/scholar?q=allintitle%3A%22fish+recruitment%22+OR+YOY+OR+%22young+of+the+year%22+OR+%22young+of+year%22+OR+%22age+0%22+OR+%22fish+juvenile%22+OR+%22fish+larvae%22+OR+%22fish+nursery%22+OR+%220+group%22+OR+%22fish+spawning%22+OR+%22fish+reproduction%22+OR+%22CPUE%22+OR+%220%2Bfish%22+wave&amp;btnG=&amp;hl=en&amp;as_sdt=0%2C5</t>
  </si>
  <si>
    <t>allintitle:"fish recruitment" OR YOY OR "young of the year" OR "young of year" OR "age 0" OR "fish juvenile" OR "fish larvae" OR "fish nursery" OR "0 group" OR "fish spawning" OR "fish reproduction" OR "CPUE" OR "0+fish" waves</t>
  </si>
  <si>
    <t>waves</t>
  </si>
  <si>
    <t>https://scholar.google.se/scholar?q=allintitle%3A%22fish+recruitment%22+OR+YOY+OR+%22young+of+the+year%22+OR+%22young+of+year%22+OR+%22age+0%22+OR+%22fish+juvenile%22+OR+%22fish+larvae%22+OR+%22fish+nursery%22+OR+%220+group%22+OR+%22fish+spawning%22+OR+%22fish+reproduction%22+OR+%22CPUE%22+OR+%220%2Bfish%22+waves&amp;btnG=&amp;hl=en&amp;as_sdt=0%2C5</t>
  </si>
  <si>
    <t>https://scholar.google.se/scholar?q=allintitle%3A%22fish+recruitment%22+OR+YOY+OR+%22young+of+the+year%22+OR+%22young+of+year%22+OR+%22age+0%22+OR+%22fish+juvenile%22+OR+%22fish+larvae%22+OR+%22fish+nursery%22+OR+%220+group%22+OR+%22fish+spawning%22+OR+%22fish+reproduction%22+OR+%22CPUE%22+OR+%220%2Bfish%22+tidal&amp;btnG=&amp;hl=en&amp;as_sdt=0%2C5</t>
  </si>
  <si>
    <t>https://scholar.google.se/scholar?q=allintitle%3A%22fish+recruitment%22+OR+YOY+OR+%22young+of+the+year%22+OR+%22young+of+year%22+OR+%22age+0%22+OR+%22fish+juvenile%22+OR+%22fish+larvae%22+OR+%22fish+nursery%22+OR+%220+group%22+OR+%22fish+spawning%22+OR+%22fish+reproduction%22+OR+%22CPUE%22+OR+%220%2Bfish%22+tide&amp;btnG=&amp;hl=en&amp;as_sdt=0%2C5</t>
  </si>
  <si>
    <t>https://scholar.google.se/scholar?q=allintitle%3A%22fish+recruitment%22+OR+YOY+OR+%22young+of+the+year%22+OR+%22young+of+year%22+OR+%22age+0%22+OR+%22fish+juvenile%22+OR+%22fish+larvae%22+OR+%22fish+nursery%22+OR+%220+group%22+OR+%22fish+spawning%22+OR+%22fish+reproduction%22+OR+%22CPUE%22+OR+%220%2Bfish%22+ships&amp;btnG=&amp;hl=en&amp;as_sdt=0%2C5</t>
  </si>
  <si>
    <t>https://scholar.google.se/scholar?q=allintitle%3A%22fish+recruitment%22+OR+YOY+OR+%22young+of+the+year%22+OR+%22young+of+year%22+OR+%22age+0%22+OR+%22fish+juvenile%22+OR+%22fish+larvae%22+OR+%22fish+nursery%22+OR+%220+group%22+OR+%22fish+spawning%22+OR+%22fish+reproduction%22+OR+%22CPUE%22+OR+%220%2Bfish%22+ship&amp;btnG=&amp;hl=en&amp;as_sdt=0%2C5</t>
  </si>
  <si>
    <t>https://scholar.google.se/scholar?q=allintitle%3A%22fish+recruitment%22+OR+YOY+OR+%22young+of+the+year%22+OR+%22young+of+year%22+OR+%22age+0%22+OR+%22fish+juvenile%22+OR+%22fish+larvae%22+OR+%22fish+nursery%22+OR+%220+group%22+OR+%22fish+spawning%22+OR+%22fish+reproduction%22+OR+%22CPUE%22+OR+%220%2Bfish%22+engineering&amp;btnG=&amp;hl=en&amp;as_sdt=0%2C5</t>
  </si>
  <si>
    <t>https://scholar.google.se/scholar?q=allintitle%3A%22fish+recruitment%22+OR+YOY+OR+%22young+of+the+year%22+OR+%22young+of+year%22+OR+%22age+0%22+OR+%22fish+juvenile%22+OR+%22fish+larvae%22+OR+%22fish+nursery%22+OR+%220+group%22+OR+%22fish+spawning%22+OR+%22fish+reproduction%22+OR+%22CPUE%22+OR+%220%2Bfish%22+extraction&amp;btnG=&amp;hl=en&amp;as_sdt=0%2C5</t>
  </si>
  <si>
    <t>allintitle:"fish recruitment" OR YOY OR "young of the year" OR "young of year" OR "age 0" OR "fish juvenile" OR "fish larvae" OR "fish nursery" OR "0 group" OR "fish spawning" OR "fish reproduction" OR "CPUE" OR "0+fish" ship wreck</t>
  </si>
  <si>
    <t>https://scholar.google.se/scholar?q=allintitle%3A%22fish+recruitment%22+OR+YOY+OR+%22young+of+the+year%22+OR+%22young+of+year%22+OR+%22age+0%22+OR+%22fish+juvenile%22+OR+%22fish+larvae%22+OR+%22fish+nursery%22+OR+%220+group%22+OR+%22fish+spawning%22+OR+%22fish+reproduction%22+OR+%22CPUE%22+OR+%220%2Bfish%22+port&amp;btnG=&amp;hl=en&amp;as_sdt=0%2C5</t>
  </si>
  <si>
    <t>https://scholar.google.se/scholar?q=allintitle%3A%22fish+recruitment%22+OR+YOY+OR+%22young+of+the+year%22+OR+%22young+of+year%22+OR+%22age+0%22+OR+%22fish+juvenile%22+OR+%22fish+larvae%22+OR+%22fish+nursery%22+OR+%220+group%22+OR+%22fish+spawning%22+OR+%22fish+reproduction%22+OR+%22CPUE%22+OR+%220%2Bfish%22+pier&amp;btnG=&amp;hl=en&amp;as_sdt=0%2C5</t>
  </si>
  <si>
    <t>https://scholar.google.se/scholar?q=allintitle%3A%22fish+recruitment%22+OR+YOY+OR+%22young+of+the+year%22+OR+%22young+of+year%22+OR+%22age+0%22+OR+%22fish+juvenile%22+OR+%22fish+larvae%22+OR+%22fish+nursery%22+OR+%220+group%22+OR+%22fish+spawning%22+OR+%22fish+reproduction%22+OR+%22CPUE%22+OR+%220%2Bfish%22+dredging&amp;btnG=&amp;hl=en&amp;as_sdt=0%2C5</t>
  </si>
  <si>
    <t>https://scholar.google.se/scholar?q=allintitle%3A%22fish+recruitment%22+OR+YOY+OR+%22young+of+the+year%22+OR+%22young+of+year%22+OR+%22age+0%22+OR+%22fish+juvenile%22+OR+%22fish+larvae%22+OR+%22fish+nursery%22+OR+%220+group%22+OR+%22fish+spawning%22+OR+%22fish+reproduction%22+OR+%22CPUE%22+OR+%220%2Bfish%22+drainage&amp;btnG=&amp;hl=en&amp;as_sdt=0%2C5</t>
  </si>
  <si>
    <t>https://scholar.google.se/scholar?q=allintitle%3A%22fish+recruitment%22+OR+YOY+OR+%22young+of+the+year%22+OR+%22young+of+year%22+OR+%22age+0%22+OR+%22fish+juvenile%22+OR+%22fish+larvae%22+OR+%22fish+nursery%22+OR+%220+group%22+OR+%22fish+spawning%22+OR+%22fish+reproduction%22+OR+%22CPUE%22+OR+%220%2Bfish%22+cable&amp;btnG=&amp;hl=en&amp;as_sdt=0%2C5</t>
  </si>
  <si>
    <t>allintitle:"fish recruitment" OR YOY OR "young of the year" OR "young of year" OR "age 0" OR "fish juvenile" OR "fish larvae" OR "fish nursery" OR "0 group" OR "fish spawning" OR "fish reproduction" OR "CPUE" OR "0+fish" "beam trawl"</t>
  </si>
  <si>
    <t>https://scholar.google.se/scholar?q=allintitle%3A%22fish+recruitment%22+OR+YOY+OR+%22young+of+the+year%22+OR+%22young+of+year%22+OR+%22age+0%22+OR+%22fish+juvenile%22+OR+%22fish+larvae%22+OR+%22fish+nursery%22+OR+%220+group%22+OR+%22fish+spawning%22+OR+%22fish+reproduction%22+OR+%22CPUE%22+OR+%220%2Bfish%22+%22beam+trawl%22&amp;btnG=&amp;hl=en&amp;as_sdt=0%2C5</t>
  </si>
  <si>
    <t>allintitle:"fish recruitment" OR YOY OR "young of the year" OR "young of year" OR "age 0" OR "fish juvenile" OR "fish larvae" OR "fish nursery" OR "0 group" OR "fish spawning" OR "fish reproduction" OR "CPUE" OR "0+fish" armoring</t>
  </si>
  <si>
    <t>https://scholar.google.se/scholar?q=allintitle%3A%22fish+recruitment%22+OR+YOY+OR+%22young+of+the+year%22+OR+%22young+of+year%22+OR+%22age+0%22+OR+%22fish+juvenile%22+OR+%22fish+larvae%22+OR+%22fish+nursery%22+OR+%220+group%22+OR+%22fish+spawning%22+OR+%22fish+reproduction%22+OR+%22CPUE%22+OR+%220%2Bfish%22+armoring&amp;btnG=&amp;hl=en&amp;as_sdt=0%2C5</t>
  </si>
  <si>
    <t>https://scholar.google.se/scholar?q=allintitle%3A%22fish+recruitment%22+OR+YOY+OR+%22young+of+the+year%22+OR+%22young+of+year%22+OR+%22age+0%22+OR+%22fish+juvenile%22+OR+%22fish+larvae%22+OR+%22fish+nursery%22+OR+%220+group%22+OR+%22fish+spawning%22+OR+%22fish+reproduction%22+OR+%22CPUE%22+OR+%220%2Bfish%22+reclamation&amp;btnG=&amp;hl=en&amp;as_sdt=0%2C5</t>
  </si>
  <si>
    <t>https://scholar.google.se/scholar?q=allintitle%3A%22fish+recruitment%22+OR+YOY+OR+%22young+of+the+year%22+OR+%22young+of+year%22+OR+%22age+0%22+OR+%22fish+juvenile%22+OR+%22fish+larvae%22+OR+%22fish+nursery%22+OR+%220+group%22+OR+%22fish+spawning%22+OR+%22fish+reproduction%22+OR+%22CPUE%22+OR+%220%2Bfish%22+restoration&amp;btnG=&amp;hl=en&amp;as_sdt=0%2C5</t>
  </si>
  <si>
    <t>https://scholar.google.se/scholar?q=allintitle%3A%22fish+recruitment%22+OR+YOY+OR+%22young+of+the+year%22+OR+%22young+of+year%22+OR+%22age+0%22+OR+%22fish+juvenile%22+OR+%22fish+larvae%22+OR+%22fish+nursery%22+OR+%220+group%22+OR+%22fish+spawning%22+OR+%22fish+reproduction%22+OR+%22CPUE%22+OR+%220%2Bfish%22+loss&amp;btnG=&amp;hl=en&amp;as_sdt=0%2C5</t>
  </si>
  <si>
    <t>English</t>
  </si>
  <si>
    <t>menneskeskabte</t>
  </si>
  <si>
    <t>Skift</t>
  </si>
  <si>
    <t>kompleksitet</t>
  </si>
  <si>
    <t>tilslutningsmuligheder</t>
  </si>
  <si>
    <t>fragmentering</t>
  </si>
  <si>
    <t>Kunstig</t>
  </si>
  <si>
    <t>nedbrydning</t>
  </si>
  <si>
    <t>Restaurering</t>
  </si>
  <si>
    <t>armering</t>
  </si>
  <si>
    <t>kabel</t>
  </si>
  <si>
    <t>Afløb</t>
  </si>
  <si>
    <t>mole</t>
  </si>
  <si>
    <t>udvinding</t>
  </si>
  <si>
    <t>skib</t>
  </si>
  <si>
    <t>Skibe</t>
  </si>
  <si>
    <t>tidevand</t>
  </si>
  <si>
    <t>bølge</t>
  </si>
  <si>
    <t>bølger</t>
  </si>
  <si>
    <t>Door de mens gemaakt</t>
  </si>
  <si>
    <t>verandering</t>
  </si>
  <si>
    <t>connectiviteit</t>
  </si>
  <si>
    <t>fragmentatie</t>
  </si>
  <si>
    <t>kunstmatig</t>
  </si>
  <si>
    <t>restauratie</t>
  </si>
  <si>
    <t>bepantsering</t>
  </si>
  <si>
    <t>baggeren</t>
  </si>
  <si>
    <t>extractie</t>
  </si>
  <si>
    <t>bouwkunde</t>
  </si>
  <si>
    <t>schip</t>
  </si>
  <si>
    <t>schepen</t>
  </si>
  <si>
    <t>tij</t>
  </si>
  <si>
    <t>getij-</t>
  </si>
  <si>
    <t>golf</t>
  </si>
  <si>
    <t>golven</t>
  </si>
  <si>
    <t>muutos</t>
  </si>
  <si>
    <t>monimutkaisuus</t>
  </si>
  <si>
    <t>pirstoutuminen</t>
  </si>
  <si>
    <t>keinotekoinen</t>
  </si>
  <si>
    <t>palauttaminen</t>
  </si>
  <si>
    <t>kaapeli</t>
  </si>
  <si>
    <t>ruoppaus</t>
  </si>
  <si>
    <t>laituri</t>
  </si>
  <si>
    <t>poisto</t>
  </si>
  <si>
    <t>laiva</t>
  </si>
  <si>
    <t>vuorovesi</t>
  </si>
  <si>
    <t>aalto</t>
  </si>
  <si>
    <t>aallot</t>
  </si>
  <si>
    <t>Komplexität</t>
  </si>
  <si>
    <t>künstlich</t>
  </si>
  <si>
    <t>Hafen</t>
  </si>
  <si>
    <t>Schiff</t>
  </si>
  <si>
    <t>Schiffe</t>
  </si>
  <si>
    <t>Gezeiten</t>
  </si>
  <si>
    <t>Welle</t>
  </si>
  <si>
    <t>Wellen</t>
  </si>
  <si>
    <t xml:space="preserve">konstgjorda </t>
  </si>
  <si>
    <t>antropogena</t>
  </si>
  <si>
    <t>komplexitet</t>
  </si>
  <si>
    <t>förbättring</t>
  </si>
  <si>
    <t>artificiell</t>
  </si>
  <si>
    <t>förlust</t>
  </si>
  <si>
    <t>restaurering</t>
  </si>
  <si>
    <t>dränering</t>
  </si>
  <si>
    <t>muddring</t>
  </si>
  <si>
    <t>brygga</t>
  </si>
  <si>
    <t>fartyg</t>
  </si>
  <si>
    <t>tidvatten</t>
  </si>
  <si>
    <t>våg</t>
  </si>
  <si>
    <t>vågor</t>
  </si>
  <si>
    <t>antropogénico</t>
  </si>
  <si>
    <t>cambio</t>
  </si>
  <si>
    <t>complejidad</t>
  </si>
  <si>
    <t>realce</t>
  </si>
  <si>
    <t>conectividad</t>
  </si>
  <si>
    <t>fragmentación</t>
  </si>
  <si>
    <t>degradación</t>
  </si>
  <si>
    <t>pérdida</t>
  </si>
  <si>
    <t>restauración</t>
  </si>
  <si>
    <t>recuperación</t>
  </si>
  <si>
    <t>blindaje</t>
  </si>
  <si>
    <t>drenaje</t>
  </si>
  <si>
    <t>dragado</t>
  </si>
  <si>
    <t>embarcadero</t>
  </si>
  <si>
    <t>puerto</t>
  </si>
  <si>
    <t>extracción</t>
  </si>
  <si>
    <t>ingeniería</t>
  </si>
  <si>
    <t>barco</t>
  </si>
  <si>
    <t>barcos</t>
  </si>
  <si>
    <t>marea</t>
  </si>
  <si>
    <t>ola</t>
  </si>
  <si>
    <t>https://scholar.google.se/scholar?q=allintitle%3A%22fish+recruitment%22+OR+YOY+OR+%22young+of+the+year%22+OR+%22young+of+year%22+OR+%22age+0%22+OR+%22fish+juvenile%22+OR+%22fish+larvae%22+OR+%22fish+nursery%22+OR+%220+group%22+OR+%22fish+spawning%22+OR+%22fish+reproduction%22+OR+%22CPUE%22+OR+%220%2Bfish%22+habitat</t>
  </si>
  <si>
    <t>https://scholar.google.se/scholar?q=allintitle%3A%22fish+recruitment%22+OR+YOY+OR+%22young+of+the+year%22+OR+%22young+of+year%22+OR+%22age+0%22+OR+%22fish+juvenile%22+OR+%22fish+larvae%22+OR+%22fish+nursery%22+OR+%220+group%22+OR+%22fish+spawning%22+OR+%22fish+reproduction%22+OR+%22CPUE%22+OR+%220%2Bfish%22+man-made</t>
  </si>
  <si>
    <t>https://scholar.google.se/scholar?q=allintitle%3A%22fish+recruitment%22+OR+YOY+OR+%22young+of+the+year%22+OR+%22young+of+year%22+OR+%22age+0%22+OR+%22fish+juvenile%22+OR+%22fish+larvae%22+OR+%22fish+nursery%22+OR+%220+group%22+OR+%22fish+spawning%22+OR+%22fish+reproduction%22+OR+%22CPUE%22+OR+%220%2Bfish%22+anthropogenic</t>
  </si>
  <si>
    <t>https://scholar.google.se/scholar?q=allintitle%3A%22fish+recruitment%22+OR+YOY+OR+%22young+of+the+year%22+OR+%22young+of+year%22+OR+%22age+0%22+OR+%22fish+juvenile%22+OR+%22fish+larvae%22+OR+%22fish+nursery%22+OR+%220+group%22+OR+%22fish+spawning%22+OR+%22fish+reproduction%22+OR+%22CPUE%22+OR+%220%2Bfish%22+change</t>
  </si>
  <si>
    <t>https://scholar.google.se/scholar?q=allintitle%3A%22fish+recruitment%22+OR+YOY+OR+%22young+of+the+year%22+OR+%22young+of+year%22+OR+%22age+0%22+OR+%22fish+juvenile%22+OR+%22fish+larvae%22+OR+%22fish+nursery%22+OR+%220+group%22+OR+%22fish+spawning%22+OR+%22fish+reproduction%22+OR+%22CPUE%22+OR+%220%2Bfish%22+complexity</t>
  </si>
  <si>
    <t xml:space="preserve">https://scholar.google.se/scholar?q=allintitle%3A%22fish+recruitment%22+OR+YOY+OR+%22young+of+the+year%22+OR+%22young+of+year%22+OR+%22age+0%22+OR+%22fish+juvenile%22+OR+%22fish+larvae%22+OR+%22fish+nursery%22+OR+%220+group%22+OR+%22fish+spawning%22+OR+%22fish+reproduction%22+OR+%22CPUE%22+OR+%220%2Bfish%22+enhancement </t>
  </si>
  <si>
    <t xml:space="preserve">https://scholar.google.se/scholar?q=allintitle%3A%22fish+recruitment%22+OR+YOY+OR+%22young+of+the+year%22+OR+%22young+of+year%22+OR+%22age+0%22+OR+%22fish+juvenile%22+OR+%22fish+larvae%22+OR+%22fish+nursery%22+OR+%220+group%22+OR+%22fish+spawning%22+OR+%22fish+reproduction%22+OR+%22CPUE%22+OR+%220%2Bfish%22+connectivity </t>
  </si>
  <si>
    <t xml:space="preserve">https://scholar.google.se/scholar?q=allintitle%3A%22fish+recruitment%22+OR+YOY+OR+%22young+of+the+year%22+OR+%22young+of+year%22+OR+%22age+0%22+OR+%22fish+juvenile%22+OR+%22fish+larvae%22+OR+%22fish+nursery%22+OR+%220+group%22+OR+%22fish+spawning%22+OR+%22fish+reproduction%22+OR+%22CPUE%22+OR+%220%2Bfish%22+fragmentation </t>
  </si>
  <si>
    <t>https://scholar.google.se/scholar?q=allintitle%3A%22fish+recruitment%22+OR+YOY+OR+%22young+of+the+year%22+OR+%22young+of+year%22+OR+%22age+0%22+OR+%22fish+juvenile%22+OR+%22fish+larvae%22+OR+%22fish+nursery%22+OR+%220+group%22+OR+%22fish+spawning%22+OR+%22fish+reproduction%22+OR+%22CPUE%22+OR+%220%2Bfish%22+artificial</t>
  </si>
  <si>
    <t>https://scholar.google.se/scholar?q=allintitle%3A%22fish+recruitment%22+OR+YOY+OR+%22young+of+the+year%22+OR+%22young+of+year%22+OR+%22age+0%22+OR+%22fish+juvenile%22+OR+%22fish+larvae%22+OR+%22fish+nursery%22+OR+%220+group%22+OR+%22fish+spawning%22+OR+%22fish+reproduction%22+OR+%22CPUE%22+OR+%220%2Bfish%22+degradation</t>
  </si>
  <si>
    <t>ophjælpning</t>
  </si>
  <si>
    <t>tab</t>
  </si>
  <si>
    <t>indvinding</t>
  </si>
  <si>
    <t>bomtrawl</t>
  </si>
  <si>
    <t>bundskrab</t>
  </si>
  <si>
    <t>konstruktion</t>
  </si>
  <si>
    <t>tidevands</t>
  </si>
  <si>
    <t>sammenhængende</t>
  </si>
  <si>
    <t>netværk</t>
  </si>
  <si>
    <t>skabe</t>
  </si>
  <si>
    <t>bygge</t>
  </si>
  <si>
    <t>konstruere</t>
  </si>
  <si>
    <t>elinympäristö</t>
  </si>
  <si>
    <t>ihmisperäinen</t>
  </si>
  <si>
    <t>förändring</t>
  </si>
  <si>
    <t>parannus</t>
  </si>
  <si>
    <t>liittyvyys</t>
  </si>
  <si>
    <t>konnektivitet</t>
  </si>
  <si>
    <t>pilaantuminen</t>
  </si>
  <si>
    <t>degradering</t>
  </si>
  <si>
    <t>uudistaminen</t>
  </si>
  <si>
    <t>återställning</t>
  </si>
  <si>
    <t>suojautuminen</t>
  </si>
  <si>
    <t>förstärkning</t>
  </si>
  <si>
    <t>puomitrooli</t>
  </si>
  <si>
    <t>"Arrastre de vara"</t>
  </si>
  <si>
    <t>satama</t>
  </si>
  <si>
    <t>hamn</t>
  </si>
  <si>
    <t>utvidgning</t>
  </si>
  <si>
    <t>konetekniikka</t>
  </si>
  <si>
    <t>laivat</t>
  </si>
  <si>
    <t>tidvattnet</t>
  </si>
  <si>
    <t>mareal</t>
  </si>
  <si>
    <t>olas</t>
  </si>
  <si>
    <t>yksikkösaalis</t>
  </si>
  <si>
    <t>Einfluss</t>
  </si>
  <si>
    <t>antropogeen</t>
  </si>
  <si>
    <t>complexiteit</t>
  </si>
  <si>
    <t>afbraak</t>
  </si>
  <si>
    <t>verlies</t>
  </si>
  <si>
    <t>ontwatering</t>
  </si>
  <si>
    <t>haven</t>
  </si>
  <si>
    <t xml:space="preserve">Fisheries and Oceans Canada - WAVES database </t>
  </si>
  <si>
    <t>leefgebied</t>
  </si>
  <si>
    <t>verbetering</t>
  </si>
  <si>
    <t>Versterking</t>
  </si>
  <si>
    <t>inpoldering</t>
  </si>
  <si>
    <t xml:space="preserve">allintitle:"Vis recruitment" OR YOY OR "Young van het jaar" OR " Leeftijd 0" OR "Vis juveniele" OR "vislarven" OR "vis kwekerij" OR "0 group" OR "kraamkamer" OR "paaien van vissen" OR "Vis reproductie" OR "CPUE" OR "0+fish" habitat </t>
  </si>
  <si>
    <t>OUTCOME SEARCH STRING</t>
  </si>
  <si>
    <t>allintitle:"Vis recruitment" OR YOY OR "Young van het jaar" OR " Leeftijd 0" OR "Vis juveniele" OR "vislarven" OR "vis kwekerij" OR "0 group" OR "kraamkamer" OR "paaien van vissen" OR "Vis reproductie" OR "CPUE" OR "0+fish"</t>
  </si>
  <si>
    <t>allintitle:"Vis recruitment" OR YOY OR "Young van het jaar" OR " Leeftijd 0" OR "Vis juveniele" OR "vislarven" OR "vis kwekerij" OR "0 group" OR "kraamkamer" OR "paaien van vissen" OR "Vis reproductie" OR "CPUE" OR "0+fish" leefgebied</t>
  </si>
  <si>
    <t>allintitle: "Vis recruitment" OR YOY OR "Young van het jaar" OR "Leeftijd 0" OR "Vis juveniele" OR vislarven OR "vis kwekerij" OR "0 group" OR kraamkamer OR "paaien van vissen" OR "Vis reproductie" OR CPUE OR "0 fish" "door de mens gemaakt"</t>
  </si>
  <si>
    <t>allintitle: "Vis recruitment" OR YOY OR "Young van het jaar" OR "Leeftijd 0" OR "Vis juveniele" OR vislarven OR "vis kwekerij" OR "0 group" OR kraamkamer OR "paaien van vissen" OR "Vis reproductie" OR CPUE OR "0 fish" antropogeen</t>
  </si>
  <si>
    <t>allintitle: "Vis recruitment" OR YOY OR "Young van het jaar" OR "Leeftijd 0" OR "Vis juveniele" OR vislarven OR "vis kwekerij" OR "0 group" OR kraamkamer OR "paaien van vissen" OR "Vis reproductie" OR CPUE OR "0 fish" verandering</t>
  </si>
  <si>
    <t>allintitle: "Vis recruitment" OR YOY OR "Young van het jaar" OR "Leeftijd 0" OR "Vis juveniele" OR vislarven OR "vis kwekerij" OR "0 group" OR kraamkamer OR "paaien van vissen" OR "Vis reproductie" OR CPUE OR "0 fish" complexiteit</t>
  </si>
  <si>
    <t>allintitle: "Vis recruitment" OR YOY OR "Young van het jaar" OR "Leeftijd 0" OR "Vis juveniele" OR vislarven OR "vis kwekerij" OR "0 group" OR kraamkamer OR "paaien van vissen" OR "Vis reproductie" OR CPUE OR "0 fish" engineering</t>
  </si>
  <si>
    <t>allintitle: "Vis recruitment" OR YOY OR "Young van het jaar" OR "Leeftijd 0" OR "Vis juveniele" OR vislarven OR "vis kwekerij" OR "0 group" OR kraamkamer OR "paaien van vissen" OR "Vis reproductie" OR CPUE OR "0 fish" verbetering</t>
  </si>
  <si>
    <t>allintitle: "Vis recruitment" OR YOY OR "Young van het jaar" OR "Leeftijd 0" OR "Vis juveniele" OR vislarven OR "vis kwekerij" OR "0 group" OR kraamkamer OR "paaien van vissen" OR "Vis reproductie" OR CPUE OR "0 fish" connectiviteit</t>
  </si>
  <si>
    <t>allintitle: "Vis recruitment" OR YOY OR "Young van het jaar" OR "Leeftijd 0" OR "Vis juveniele" OR vislarven OR "vis kwekerij" OR "0 group" OR kraamkamer OR "paaien van vissen" OR "Vis reproductie" OR CPUE OR "0 fish" fragmentatie</t>
  </si>
  <si>
    <t>allintitle: "Vis recruitment" OR YOY OR "Young van het jaar" OR "Leeftijd 0" OR "Vis juveniele" OR vislarven OR "vis kwekerij" OR "0 group" OR kraamkamer OR "paaien van vissen" OR "Vis reproductie" OR CPUE OR "0 fish" kunstmatig</t>
  </si>
  <si>
    <t>allintitle: "Vis recruitment" OR YOY OR "Young van het jaar" OR "Leeftijd 0" OR "Vis juveniele" OR vislarven OR "vis kwekerij" OR "0 group" OR kraamkamer OR "paaien van vissen" OR "Vis reproductie" OR CPUE OR "0 fish" afbraak</t>
  </si>
  <si>
    <t>allintitle: "Vis recruitment" OR YOY OR "Young van het jaar" OR "Leeftijd 0" OR "Vis juveniele" OR vislarven OR "vis kwekerij" OR "0 group" OR kraamkamer OR "paaien van vissen" OR "Vis reproductie" OR CPUE OR "0 fish" verlies</t>
  </si>
  <si>
    <t>allintitle: "Vis recruitment" OR YOY OR "Young van het jaar" OR "Leeftijd 0" OR "Vis juveniele" OR vislarven OR "vis kwekerij" OR "0 group" OR kraamkamer OR "paaien van vissen" OR "Vis reproductie" OR CPUE OR "0 fish" restauratie</t>
  </si>
  <si>
    <t>allintitle: "Vis recruitment" OR YOY OR "Young van het jaar" OR "Leeftijd 0" OR "Vis juveniele" OR vislarven OR "vis kwekerij" OR "0 group" OR kraamkamer OR "paaien van vissen" OR "Vis reproductie" OR CPUE OR "0 fish" inpoldering</t>
  </si>
  <si>
    <t>allintitle: "Vis recruitment" OR YOY OR "Young van het jaar" OR "Leeftijd 0" OR "Vis juveniele" OR vislarven OR "vis kwekerij" OR "0 group" OR kraamkamer OR "paaien van vissen" OR "Vis reproductie" OR CPUE OR "0 fish" bepantsering</t>
  </si>
  <si>
    <t>allintitle: "Vis recruitment" OR YOY OR "Young van het jaar" OR "Leeftijd 0" OR "Vis juveniele" OR vislarven OR "vis kwekerij" OR "0 group" OR kraamkamer OR "paaien van vissen" OR "Vis reproductie" OR CPUE OR "0 fish" boomkor</t>
  </si>
  <si>
    <t>allintitle: "Vis recruitment" OR YOY OR "Young van het jaar" OR "Leeftijd 0" OR "Vis juveniele" OR vislarven OR "vis kwekerij" OR "0 group" OR kraamkamer OR "paaien van vissen" OR "Vis reproductie" OR CPUE OR "0 fish" kabel</t>
  </si>
  <si>
    <t>allintitle: "Vis recruitment" OR YOY OR "Young van het jaar" OR "Leeftijd 0" OR "Vis juveniele" OR vislarven OR "vis kwekerij" OR "0 group" OR kraamkamer OR "paaien van vissen" OR "Vis reproductie" OR CPUE OR "0 fish" ontwatering</t>
  </si>
  <si>
    <t>allintitle: "Vis recruitment" OR YOY OR "Young van het jaar" OR "Leeftijd 0" OR "Vis juveniele" OR vislarven OR "vis kwekerij" OR "0 group" OR kraamkamer OR "paaien van vissen" OR "Vis reproductie" OR CPUE OR "0 fish" pier</t>
  </si>
  <si>
    <t>allintitle: "Vis recruitment" OR YOY OR "Young van het jaar" OR "Leeftijd 0" OR "Vis juveniele" OR vislarven OR "vis kwekerij" OR "0 group" OR kraamkamer OR "paaien van vissen" OR "Vis reproductie" OR CPUE OR "0 fish" haven</t>
  </si>
  <si>
    <t>allintitle: "Vis recruitment" OR YOY OR "Young van het jaar" OR "Leeftijd 0" OR "Vis juveniele" OR vislarven OR "vis kwekerij" OR "0 group" OR kraamkamer OR "paaien van vissen" OR "Vis reproductie" OR CPUE OR "0 fish" extractie</t>
  </si>
  <si>
    <t>allintitle: "Vis recruitment" OR YOY OR "Young van het jaar" OR "Leeftijd 0" OR "Vis juveniele" OR vislarven OR "vis kwekerij" OR "0 group" OR kraamkamer OR "paaien van vissen" OR "Vis reproductie" OR CPUE OR "0 fish" bouwkunde</t>
  </si>
  <si>
    <t>allintitle: "Vis recruitment" OR YOY OR "Young van het jaar" OR "Leeftijd 0" OR "Vis juveniele" OR vislarven OR "vis kwekerij" OR "0 group" OR kraamkamer OR "paaien van vissen" OR "Vis reproductie" OR CPUE OR "0 fish" schip</t>
  </si>
  <si>
    <t>allintitle: "Vis recruitment" OR YOY OR "Young van het jaar" OR "Leeftijd 0" OR "Vis juveniele" OR vislarven OR "vis kwekerij" OR "0 group" OR kraamkamer OR "paaien van vissen" OR "Vis reproductie" OR CPUE OR "0 fish" schepen</t>
  </si>
  <si>
    <t>allintitle: "Vis recruitment" OR YOY OR "Young van het jaar" OR "Leeftijd 0" OR "Vis juveniele" OR vislarven OR "vis kwekerij" OR "0 group" OR kraamkamer OR "paaien van vissen" OR "Vis reproductie" OR CPUE OR "0 fish" tij</t>
  </si>
  <si>
    <t>allintitle: "Vis recruitment" OR YOY OR "Young van het jaar" OR "Leeftijd 0" OR "Vis juveniele" OR vislarven OR "vis kwekerij" OR "0 group" OR kraamkamer OR "paaien van vissen" OR "Vis reproductie" OR CPUE OR "0 fish" golf</t>
  </si>
  <si>
    <t>allintitle:"Vis recruitment" OR YOY OR "Young van het jaar" OR "Leeftijd 0" OR "Vis juveniele" OR vislarven OR "vis kwekerij" OR "0 group" OR kraamkamer OR "paaien van vissen" OR "Vis reproductie" OR CPUE OR "0 fish" versterking</t>
  </si>
  <si>
    <t>Duplicate</t>
  </si>
  <si>
    <t>terugwinning</t>
  </si>
  <si>
    <t>allintitle: "Vis recruitment" OR YOY OR "Young van het jaar" OR "Leeftijd 0" OR "Vis juveniele" OR vislarven OR "vis kwekerij" OR "0 group" OR kraamkamer OR "paaien van vissen" OR "Vis reproductie" OR CPUE OR "0 fish" terugwinning</t>
  </si>
  <si>
    <t>boomkor</t>
  </si>
  <si>
    <t>allintitle: "Vis recruitment" OR YOY OR "Young van het jaar" OR "Leeftijd 0" OR "Vis juveniele" OR vislarven OR "vis kwekerij" OR "0 group" OR kraamkamer OR "paaien van vissen" OR "Vis reproductie" OR CPUE OR "0 fish"  baggeren</t>
  </si>
  <si>
    <t>allintitle: "Vis recruitment" OR YOY OR "Young van het jaar" OR "Leeftijd 0" OR "Vis juveniele" OR vislarven OR "vis kwekerij" OR "0 group" OR kraamkamer OR "paaien van vissen" OR "Vis reproductie" OR CPUE OR "0 fish" getij</t>
  </si>
  <si>
    <t>allintitle: "Vis recruitment" OR YOY OR "Young van het jaar" OR "Leeftijd 0" OR "Vis juveniele" OR vislarven OR "vis kwekerij" OR "0 group" OR kraamkamer OR "paaien van vissen" OR "Vis reproductie" OR CPUE OR "0 fish" golven</t>
  </si>
  <si>
    <t xml:space="preserve"> NA</t>
  </si>
  <si>
    <t>Dutch - intervention search terms</t>
  </si>
  <si>
    <t>levesteder</t>
  </si>
  <si>
    <t>habitater</t>
  </si>
  <si>
    <t>man-made/anthropogenic</t>
  </si>
  <si>
    <t>allintitle:"fiske rekruttering" OR YOY OR "årets ungfisk" OR "alder 0" OR "juvenile" OR "fiskelarver" OR "fiske opvækstområder" OR "0 gruppe" OR "fisk gydning" OR "Fisk reproduktion" OR "CPUE" OR "0+fisk" OR " fiskeyngel"</t>
  </si>
  <si>
    <t>Danish - intervention search terms</t>
  </si>
  <si>
    <t>Outcome string</t>
  </si>
  <si>
    <t>Finnish - intervention search terms</t>
  </si>
  <si>
    <t>Outcome search string TESTING</t>
  </si>
  <si>
    <t>Outcome Search string</t>
  </si>
  <si>
    <t>Exposure Search string</t>
  </si>
  <si>
    <t>OUTCOME SEARCH STRING ONLY</t>
  </si>
  <si>
    <t>tappio</t>
  </si>
  <si>
    <t>menetys</t>
  </si>
  <si>
    <t>ojittaminen</t>
  </si>
  <si>
    <t>kuivatus</t>
  </si>
  <si>
    <t>German - intervention search terms</t>
  </si>
  <si>
    <t>Lebensraum</t>
  </si>
  <si>
    <t>Lebensräume</t>
  </si>
  <si>
    <t>Habitat</t>
  </si>
  <si>
    <t>anthropogen</t>
  </si>
  <si>
    <t xml:space="preserve">"menschlich bedingt" </t>
  </si>
  <si>
    <t>menschlich verursacht*</t>
  </si>
  <si>
    <t>Veränderung</t>
  </si>
  <si>
    <t>Eingriff</t>
  </si>
  <si>
    <t>Änderung</t>
  </si>
  <si>
    <t>Erweiterung</t>
  </si>
  <si>
    <t>Verbesserung</t>
  </si>
  <si>
    <t>Konnektivität</t>
  </si>
  <si>
    <t>Zusammenhang</t>
  </si>
  <si>
    <t>Aufteilung</t>
  </si>
  <si>
    <t>Fragmentierung</t>
  </si>
  <si>
    <t>Unterteilung</t>
  </si>
  <si>
    <t>artifiziell</t>
  </si>
  <si>
    <t>Degradierung</t>
  </si>
  <si>
    <t>Verschlechterung</t>
  </si>
  <si>
    <t>Verlust</t>
  </si>
  <si>
    <t>Rückgang</t>
  </si>
  <si>
    <t>Restaurierung</t>
  </si>
  <si>
    <t>Sanierung</t>
  </si>
  <si>
    <t>Wiederherstellung</t>
  </si>
  <si>
    <t>Restauration</t>
  </si>
  <si>
    <t>Renaturierung</t>
  </si>
  <si>
    <t>Rückgewinnung</t>
  </si>
  <si>
    <t>Regenerierung</t>
  </si>
  <si>
    <t>Wiedergewinnung</t>
  </si>
  <si>
    <t>Wiederurbarmachung</t>
  </si>
  <si>
    <t>Urbarmachung</t>
  </si>
  <si>
    <t>Wiedernutzbarmachung</t>
  </si>
  <si>
    <t>Neulandgewinnung</t>
  </si>
  <si>
    <t>Rekultivierung</t>
  </si>
  <si>
    <t>Panzerung</t>
  </si>
  <si>
    <t>Bewehrung</t>
  </si>
  <si>
    <t>Baumkurre</t>
  </si>
  <si>
    <t>Schleppnetz</t>
  </si>
  <si>
    <t>Kabel</t>
  </si>
  <si>
    <t>Leitung</t>
  </si>
  <si>
    <t>Entwässerung</t>
  </si>
  <si>
    <t>Abfluss</t>
  </si>
  <si>
    <t>Trockenlegung</t>
  </si>
  <si>
    <t>Ausbaggern</t>
  </si>
  <si>
    <t>Ausbaggerung</t>
  </si>
  <si>
    <t>Baggern</t>
  </si>
  <si>
    <t>Kai</t>
  </si>
  <si>
    <t>Anleger</t>
  </si>
  <si>
    <t>Landungsbrücke</t>
  </si>
  <si>
    <t>Extraktion</t>
  </si>
  <si>
    <t>Entnahme</t>
  </si>
  <si>
    <t>Auszug</t>
  </si>
  <si>
    <t>Maschinenbau</t>
  </si>
  <si>
    <t>Ingenieurwissenschaften</t>
  </si>
  <si>
    <t>technisch</t>
  </si>
  <si>
    <t>Technik</t>
  </si>
  <si>
    <t>Konstruktion</t>
  </si>
  <si>
    <t>Konstruieren</t>
  </si>
  <si>
    <t>Tide-</t>
  </si>
  <si>
    <t>Gezeiten-</t>
  </si>
  <si>
    <t>tidenbeeinflusst</t>
  </si>
  <si>
    <t>gezeitenbeeinflusst</t>
  </si>
  <si>
    <t>Swedish - intervention search terms</t>
  </si>
  <si>
    <t>Spanish - intervention search terms</t>
  </si>
  <si>
    <t>"anthropogen beeinflusst"</t>
  </si>
  <si>
    <t>"anthropogen überformt"</t>
  </si>
  <si>
    <t>"Wasserbauliche Massnahme"</t>
  </si>
  <si>
    <t>Bomtrål</t>
  </si>
  <si>
    <t>teknik</t>
  </si>
  <si>
    <t>allintitle: "Reclutamiento de peces" OR YOY OR "Joven del año" OR "Edad 0" OR "Peces juveniles" OR "Larvas de peces" OR "Vivero de pescado" OR "Grupo 0" OR "Desove de peces" OR "Reproducción de peces" OR "CPUE" OR "0+peces"</t>
  </si>
  <si>
    <t>Update</t>
  </si>
  <si>
    <t>Update - date</t>
  </si>
  <si>
    <t>2015-2017</t>
  </si>
  <si>
    <t>11.5. 2017</t>
  </si>
  <si>
    <t>http://www.helcom.fi/helcom-at-work/publications/</t>
  </si>
  <si>
    <t>BALTIC SEA ENVIRONMENTAL PROCEEDINGS&gt; http://www.helcom.fi/helcom-at-work/publications/baltic-sea-environment-proceedings/</t>
  </si>
  <si>
    <t>http://www.helcom.fi/helcom-at-work/publications/other-helcom-reports/</t>
  </si>
  <si>
    <t>NR</t>
  </si>
  <si>
    <t>No publications</t>
  </si>
  <si>
    <t>No search function on the publication page, screened through available publications on the website</t>
  </si>
  <si>
    <t>fish recruitment</t>
  </si>
  <si>
    <t>0/0</t>
  </si>
  <si>
    <t>fish juvenile</t>
  </si>
  <si>
    <t>1/10</t>
  </si>
  <si>
    <t>fish larvae</t>
  </si>
  <si>
    <t>0/11</t>
  </si>
  <si>
    <t>0</t>
  </si>
  <si>
    <t>Relevant articles/Total number of hits</t>
  </si>
  <si>
    <t>Relevant articles/Total number of hits2</t>
  </si>
  <si>
    <t>Relevant articles/Total number of hits3</t>
  </si>
  <si>
    <t>Relevant articles/Total number of hits4</t>
  </si>
  <si>
    <t>Keywords/Search string</t>
  </si>
  <si>
    <t>Keywords/Search string2</t>
  </si>
  <si>
    <t>Keywords/Search string3</t>
  </si>
  <si>
    <t>Keywords/Search string4</t>
  </si>
  <si>
    <t>NR=No relevant literature</t>
  </si>
  <si>
    <t>1/20 (duplicate)</t>
  </si>
  <si>
    <t xml:space="preserve">In English,  http://pure.au.dk/portal/da/organisations/8000/publications.html
</t>
  </si>
  <si>
    <t xml:space="preserve">in Danish,  http://pure.au.dk/portal/da/organisations/8000/publications.html
</t>
  </si>
  <si>
    <t>http://www.glfc.org/pubs/pub.htm</t>
  </si>
  <si>
    <t>man</t>
  </si>
  <si>
    <t>4/41</t>
  </si>
  <si>
    <t>0/1</t>
  </si>
  <si>
    <t>restoration</t>
  </si>
  <si>
    <t>0/2</t>
  </si>
  <si>
    <t xml:space="preserve">(recruitment), (nursery), (YOY), (Juvenile), (age 0), (anthro*), (dredg*), (nursery), (pier), (frag), </t>
  </si>
  <si>
    <t>(degradation), (artificial), (trawl)</t>
  </si>
  <si>
    <t>Relevant articles/Total number of hits5</t>
  </si>
  <si>
    <t>1/6</t>
  </si>
  <si>
    <t>http://www.greenpeace.org/international/en/publications/Campaign-reports/Oceans-Reports/</t>
  </si>
  <si>
    <t>0/110</t>
  </si>
  <si>
    <t>Oceans campaign report</t>
  </si>
  <si>
    <t>0/22</t>
  </si>
  <si>
    <t>12.5.2017</t>
  </si>
  <si>
    <t>0/14</t>
  </si>
  <si>
    <t>"artificial reef"</t>
  </si>
  <si>
    <t xml:space="preserve"> "fish larva*"</t>
  </si>
  <si>
    <t>0/18</t>
  </si>
  <si>
    <t>fish nursery</t>
  </si>
  <si>
    <t>0/9</t>
  </si>
  <si>
    <t>("fish juvenile"), ("fish spawning")</t>
  </si>
  <si>
    <t>https://www.eea.europa.eu/publications#c14=&amp;c12=&amp;c7=en&amp;c11=5&amp;b_start=0</t>
  </si>
  <si>
    <t>fish</t>
  </si>
  <si>
    <t>0/5</t>
  </si>
  <si>
    <t>marine</t>
  </si>
  <si>
    <t>0/39</t>
  </si>
  <si>
    <t>recruitment</t>
  </si>
  <si>
    <t>http://www.fao.org/fishery/publications/search/en</t>
  </si>
  <si>
    <t>Publication search page</t>
  </si>
  <si>
    <t xml:space="preserve">http://publications.jrc.ec.europa.eu/repository/simple-search? </t>
  </si>
  <si>
    <t>Reports on stocks, trends, predictions, distribution, regulations and guidelines</t>
  </si>
  <si>
    <t>Reports on state of the environemtn, biodiversity, env. Indicators, thematic assessments, baselines, and guidelines…</t>
  </si>
  <si>
    <t>0/200</t>
  </si>
  <si>
    <t>Reports on fish trade, pracing, fisheries, poverty and fish, governance and management, nurtrition</t>
  </si>
  <si>
    <t>Title="fish recruitment" (publication search)</t>
  </si>
  <si>
    <t>Title=fish (publication search)</t>
  </si>
  <si>
    <t>Title=fish spawning</t>
  </si>
  <si>
    <t>Title=fish nursery</t>
  </si>
  <si>
    <t>Publications from subject: Fish</t>
  </si>
  <si>
    <t>Publications from subject: Environment</t>
  </si>
  <si>
    <t>0/4</t>
  </si>
  <si>
    <t>in Finnish</t>
  </si>
  <si>
    <t xml:space="preserve">"("age0" OR "age 0" OR "fish juvenile*" OR "fish larva*" OR "fish nurser*" OR "fish recruit*" OR "YOY" OR "Young of year" OR "Young-of-year" OR "Young-of-the-year" OR "Young of the year" OR "0*group" OR "fish spawn*" OR "fish reproduce*" OR "CPUE" OR "0+fish*" OR "fish abundance*" OR "fish density*" OR "fish diversity*" OR "fish rich*")". </t>
  </si>
  <si>
    <t>Fish</t>
  </si>
  <si>
    <t>Reports on pollution and env toxins, state of the environment, list of species, monitoring, climate change</t>
  </si>
  <si>
    <t>http://www.dfo-mpo.gc.ca/reports-rapports-eng.htm#n6</t>
  </si>
  <si>
    <t xml:space="preserve">fish nursery OR "0 group" OR "fish spawning" OR "fish reproduction" OR "CPUE" OR "0+fish" </t>
  </si>
  <si>
    <t>"fish recruitment" OR YOY OR "young of the year" OR "young of year" OR "age 0" OR "fish juvenile"</t>
  </si>
  <si>
    <t xml:space="preserve">fish larvae </t>
  </si>
  <si>
    <t>0/cc. 101</t>
  </si>
  <si>
    <t>Google search function,  reports on status, toxicity, distribution…</t>
  </si>
  <si>
    <t>http://fsl-bsf.summon.serialssolutions.com/en/advanced</t>
  </si>
  <si>
    <t>0/3 pages of hits</t>
  </si>
  <si>
    <t>http://waves-vagues.dfo-mpo.gc.ca/waves-vagues/</t>
  </si>
  <si>
    <t>http://www.ices.dk/publications/library/Pages/advanced.aspx</t>
  </si>
  <si>
    <t>fish recruitment ANY (YOY juvenile larvae)</t>
  </si>
  <si>
    <t>0/288</t>
  </si>
  <si>
    <t>ALL(man-made artificial restore degradation enhancement)</t>
  </si>
  <si>
    <t>0/28</t>
  </si>
  <si>
    <t>ALL(anthropogenic) "0 group" ANY(nurser* spawn* age-0 0+fish)</t>
  </si>
  <si>
    <t>15.5.2017</t>
  </si>
  <si>
    <t>Reports on recruitment but no exposure, biology,  life history, modeling, trends stock predictions reports, species interactions (predators), expert group and progress reports, reports from workshops (no field research studies)</t>
  </si>
  <si>
    <t>0/212</t>
  </si>
  <si>
    <t>artificial structure</t>
  </si>
  <si>
    <t>0/10</t>
  </si>
  <si>
    <t>In English</t>
  </si>
  <si>
    <t>Ecotoxicology</t>
  </si>
  <si>
    <t>0/70</t>
  </si>
  <si>
    <t>fish RECRUITMENT</t>
  </si>
  <si>
    <t>FISH JUVENILES</t>
  </si>
  <si>
    <t>In English, http://www.ivl.se/sidor/publikationer.html</t>
  </si>
  <si>
    <t>In Swedish, http://www.ivl.se/sidor/publikationer.html</t>
  </si>
  <si>
    <t>16.5.2017</t>
  </si>
  <si>
    <t>in English and German, http://www.senckenberg.de/root/index.php?page_id=2983</t>
  </si>
  <si>
    <t>No publication section, search function has untargeted search (several websites)</t>
  </si>
  <si>
    <t>Publications are scientific papers, books and journals. No specific publications of our interest</t>
  </si>
  <si>
    <t>http://efaro.eu/reports-2.html</t>
  </si>
  <si>
    <t>Searched all published reports</t>
  </si>
  <si>
    <t xml:space="preserve">No search function on the publication page, screened through available publications on the website: meeting reports, vision, research priorities, consultations.. </t>
  </si>
  <si>
    <t>Total number of relevant publications after screening on title</t>
  </si>
  <si>
    <t>http://conservationgateway.org/Pages/Advanced-Search.aspx</t>
  </si>
  <si>
    <t>18.5.2017</t>
  </si>
  <si>
    <t>5/17 (5 reports on the same project)</t>
  </si>
  <si>
    <t>"fish juveniles"</t>
  </si>
  <si>
    <t>1/2</t>
  </si>
  <si>
    <t>young of year fish (no quotations)</t>
  </si>
  <si>
    <t>4/416</t>
  </si>
  <si>
    <t>Publications on treats to specific species, EIA, management plans, climate change impacts, watershed flow evaluation reports, fire, guides for implementation of conservation projects, reviews, recommendations,</t>
  </si>
  <si>
    <t>1/15</t>
  </si>
  <si>
    <t>0/13</t>
  </si>
  <si>
    <t xml:space="preserve">Fish spawning </t>
  </si>
  <si>
    <t>4/122 (1 duplicate)</t>
  </si>
  <si>
    <t>Filter - publications</t>
  </si>
  <si>
    <t>https://www.nioz.nl/en/search</t>
  </si>
  <si>
    <t>0/27</t>
  </si>
  <si>
    <t>0/26</t>
  </si>
  <si>
    <t>0/20</t>
  </si>
  <si>
    <t>http://www.unep.org/publications/</t>
  </si>
  <si>
    <t>4</t>
  </si>
  <si>
    <t>https://www.epa.gov/home/advanced-search</t>
  </si>
  <si>
    <t>intitle:"fish recruitment"</t>
  </si>
  <si>
    <t>intitle:"fish juveniles"</t>
  </si>
  <si>
    <t>Advanced search - in title, EPA.gov</t>
  </si>
  <si>
    <t>intitle:"fish larvae"</t>
  </si>
  <si>
    <t>intitle:fish larvae nearshore</t>
  </si>
  <si>
    <t>intitle:fish YOY nearshore artificial</t>
  </si>
  <si>
    <t>intitle:Essential Fish Habitat</t>
  </si>
  <si>
    <t>Rivers, Lakes &amp; Wetlands</t>
  </si>
  <si>
    <t>Marine, &amp; oceans and coasts</t>
  </si>
  <si>
    <t>http://wwf.panda.org/about_our_earth/all_publications/</t>
  </si>
  <si>
    <t>Date2</t>
  </si>
  <si>
    <t>Relevant articles/Total number of hits6</t>
  </si>
  <si>
    <t>Keywords/Search string5</t>
  </si>
  <si>
    <t>Keywords/Search string6</t>
  </si>
  <si>
    <t>Local copy - Search update/Websites/DCE</t>
  </si>
  <si>
    <t>Local copy -Search update/Websites/GLFC</t>
  </si>
  <si>
    <t>Location of the pdf-s</t>
  </si>
  <si>
    <t>Local copy --Search update/Websites/TNC</t>
  </si>
  <si>
    <t>Local copy --Search update/Websites/EPA</t>
  </si>
  <si>
    <t>DROPBOX - 0.Searching/Search_update/Websites_Josianne</t>
  </si>
  <si>
    <t>DROPBOX - 0.Searching/Search_update/Websites_Filippa</t>
  </si>
  <si>
    <t>Relevant full texts - title/author</t>
  </si>
  <si>
    <t>Update 2015-2017</t>
  </si>
  <si>
    <t>19.5. 2017</t>
  </si>
  <si>
    <t>1/2015-12/2017</t>
  </si>
  <si>
    <t>22.5.2017</t>
  </si>
  <si>
    <t>(YOY), (fish nursery) (Note: searched separately for these two terms)</t>
  </si>
  <si>
    <t>opvækstområder</t>
  </si>
  <si>
    <t>juvenile fisk</t>
  </si>
  <si>
    <t>1/60</t>
  </si>
  <si>
    <t xml:space="preserve">fiskelarver </t>
  </si>
  <si>
    <t>0/16</t>
  </si>
  <si>
    <t>0/6</t>
  </si>
  <si>
    <t>rekruttering fisk*</t>
  </si>
  <si>
    <t>0/3</t>
  </si>
  <si>
    <t>(CPUE fisk*), (YOY fisk*)</t>
  </si>
  <si>
    <t>(0-gruppe fisk*), (reproduktion fisk*)</t>
  </si>
  <si>
    <t xml:space="preserve">Effects of Regulated River Flows on Habitat Suitability for the Robust Redhorse, Transactions of the American Fisheries Society, 144:4, 792-806, DOI: 10.1080/00028487.2015.1042557 </t>
  </si>
  <si>
    <t>1 /12</t>
  </si>
  <si>
    <t>Publications after 1.7.2011 about seas, Baltic, marine biology, fishes, fishery biology</t>
  </si>
  <si>
    <t>Older publications before 1.7.2011. Publications about seas, Baltic, marine biology, fishes, fishery biology</t>
  </si>
  <si>
    <t>In Swedish only, https://www.havochvatten.se/hav/uppdrag--kontakt/publikationer.html</t>
  </si>
  <si>
    <t>In Swedish only, https://www.havochvatten.se/hav/uppdrag--kontakt/publikationer/aldre-publikationer.html</t>
  </si>
  <si>
    <t>1/3</t>
  </si>
  <si>
    <t>Konstgjorda</t>
  </si>
  <si>
    <t>1/1</t>
  </si>
  <si>
    <t>3/7</t>
  </si>
  <si>
    <t>2/2</t>
  </si>
  <si>
    <t>Muddring</t>
  </si>
  <si>
    <t>Fiskreproduktion</t>
  </si>
  <si>
    <t>3/6</t>
  </si>
  <si>
    <t>2/7</t>
  </si>
  <si>
    <t>Tillbakagång</t>
  </si>
  <si>
    <t>1/4</t>
  </si>
  <si>
    <t>Hamn</t>
  </si>
  <si>
    <t>1/11</t>
  </si>
  <si>
    <t>Förlust</t>
  </si>
  <si>
    <t>2/5</t>
  </si>
  <si>
    <t>Förändring, Anslutning</t>
  </si>
  <si>
    <t>Restaurering, Fiskrekrytering</t>
  </si>
  <si>
    <t>Relevant articles/Total number of hits7</t>
  </si>
  <si>
    <t>Keywords/Search string62</t>
  </si>
  <si>
    <t>In Swedish only,  http://www.naturvardsverket.se/Om-Naturvardsverket/Publikationer/</t>
  </si>
  <si>
    <t>In English, https://www.luke.fi/en/category/fish/?post_type=julkaisu</t>
  </si>
  <si>
    <t>Mostly focus on terrestrial ecosystems: biology, land environment, agriculture, forest, urban areas etc.</t>
  </si>
  <si>
    <t>1/40</t>
  </si>
  <si>
    <t>Brygga</t>
  </si>
  <si>
    <t>Fartyg</t>
  </si>
  <si>
    <t>1/5</t>
  </si>
  <si>
    <t>26.5.2017</t>
  </si>
  <si>
    <t>(((Abstract:((Shore*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pipes OR port OR ports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"age 0" OR "fish juvenile*" OR "fish larva*" OR "fish nurser*" OR "fish recruit*" OR "YOY" OR "Young of year" OR "Young-of-year" OR "Young-of-the-year" OR "Young of the year" OR "0*group" OR "fish spawn*" OR "fish reproduct*" OR "CPUE" OR "0+fish*" OR "fish abundance*" OR "fish densit*" OR "fish diversit*" OR "fish rich*")))) OR (PublicationTitle:((Shore*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pipes OR port OR ports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"age 0" OR "fish juvenile*" OR "fish larva*" OR "fish nurser*" OR "fish recruit*" OR "YOY" OR "Young of year" OR "Young-of-year" OR "Young-of-the-year" OR "Young of the year" OR "0*group" OR "fish spawn*" OR "fish reproduct*" OR "CPUE" OR "0+fish*" OR "fish abundance*" OR "fish densit*" OR "fish diversit*" OR "fish rich*")))) OR (SubjectTerms:((Shore* OR Bay* OR Coast* OR Estuar* OR Lagoon* OR Lake* OR Intertid* OR "Near*shore*" OR shallow OR seagrass* OR Seaweed* OR Wetland* OR marina* OR floodplain* OR fiord* OR mudflat* OR saltmarsh* OR eelgrass* OR "Biogenic habitat*" OR "Habitat-forming specie*" OR "Kelp forest*" OR "Mussel bed*" OR "Oyster bed*" OR "Sabellaria bed*" OR "Sand bank*" OR "Shellfish habitat*" OR *littoral OR marsh* OR macrophyt* OR "maerl bed*" OR "habitat-engineer* species" OR "canopy-forming alga*" OR "fucoid alga*") AND ("artificial reef*" OR "artificial structure*" OR armo?r* OR "beam trawling" OR cable* OR dock* OR drain* OR dredg* OR "habitat change*" OR "habitat degradation*" OR "habitat loss*" OR "habitat restoration*" OR pier* OR pipe OR pipes OR port OR ports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"habitat fragmentation*" OR "beach nourishment" ) AND ("age0" OR "age 0" OR "fish juvenile*" OR "fish larva*" OR "fish nurser*" OR "fish recruit*" OR "YOY" OR "Young of year" OR "Young-of-year" OR "Young-of-the-year" OR "Young of the year" OR "0*group" OR "fish spawn*" OR "fish reproduct*" OR "CPUE" OR "0+fish*" OR "fish abundance*" OR "fish densit*" OR "fish diversit*" OR "fish rich*"))))))</t>
  </si>
  <si>
    <t>Search limited to the DFO collection (formerly known as WAVES). Excluded: newspaper articles; languages: Chinese, Indonesian, Portuguese, French (English and Spanish included). Searched on title, subject terms and abstract</t>
  </si>
  <si>
    <t>124</t>
  </si>
  <si>
    <t>Extended search</t>
  </si>
  <si>
    <t>UPDATE</t>
  </si>
  <si>
    <t>total</t>
  </si>
  <si>
    <t>allintitle: "kalanpoikasten" OR "kalojen kutu" OR "yksikkösaaliin" OR "poikastuotantoalueet" OR "poikastuotantoalueiden"</t>
  </si>
  <si>
    <t>allintitle: "kalanpoikasten" OR "kalojen kutu" OR "yksikkösaaliin" OR "poikastuotantoalueet" OR "poikastuotantoalueiden" OR "kalojen lisääntyminen" OR "kalojen lisääntyminen" OR "yksikkösaalis" OR "nuoret kalat"</t>
  </si>
  <si>
    <t>allintitle: "kalanpoikasten" OR "kalojen kutu" OR "yksikkösaaliin" OR "poikastuotantoalueet" OR "poikastuotantoalueiden" elinympäristö</t>
  </si>
  <si>
    <t>allintitle: "kalanpoikasten" OR "kalojen kutu" OR "yksikkösaaliin" OR "poikastuotantoalueet" OR "poikastuotantoalueiden" keinotekoinen</t>
  </si>
  <si>
    <t>allintitle: "kalanpoikasten" OR "kalojen kutu" OR "yksikkösaaliin" OR "poikastuotantoalueet" OR "poikastuotantoalueiden" ihmisperäinen</t>
  </si>
  <si>
    <t>allintitle: "kalanpoikasten" OR "kalojen kutu" OR "yksikkösaaliin" OR "poikastuotantoalueet" OR "poikastuotantoalueiden" muutos</t>
  </si>
  <si>
    <t>allintitle: "kalanpoikasten" OR "kalojen kutu" OR "yksikkösaaliin" OR "poikastuotantoalueet" OR "poikastuotantoalueiden" monimutkaisuus</t>
  </si>
  <si>
    <t>allintitle: "kalanpoikasten" OR "kalojen kutu" OR "yksikkösaaliin" OR "poikastuotantoalueet" OR "poikastuotantoalueiden" parannus</t>
  </si>
  <si>
    <t>allintitle: "kalanpoikasten" OR "kalojen kutu" OR "yksikkösaaliin" OR "poikastuotantoalueet" OR "poikastuotantoalueiden" liittyvyys</t>
  </si>
  <si>
    <t>allintitle: "kalanpoikasten" OR "kalojen kutu" OR "yksikkösaaliin" OR "poikastuotantoalueet" OR "poikastuotantoalueiden" pirstoutuminen</t>
  </si>
  <si>
    <t>allintitle: "kalanpoikasten" OR "kalojen kutu" OR "yksikkösaaliin" OR "poikastuotantoalueet" OR "poikastuotantoalueiden" pilaantuminen</t>
  </si>
  <si>
    <t>allintitle: "kalanpoikasten" OR "kalojen kutu" OR "yksikkösaaliin" OR "poikastuotantoalueet" OR "poikastuotantoalueiden" tappio</t>
  </si>
  <si>
    <t>allintitle: "kalanpoikasten" OR "kalojen kutu" OR "yksikkösaaliin" OR "poikastuotantoalueet" OR "poikastuotantoalueiden" menetys</t>
  </si>
  <si>
    <t>allintitle: "kalanpoikasten" OR "kalojen kutu" OR "yksikkösaaliin" OR "poikastuotantoalueet" OR "poikastuotantoalueiden" palauttaminen</t>
  </si>
  <si>
    <t>allintitle: "kalanpoikasten" OR "kalojen kutu" OR "yksikkösaaliin" OR "poikastuotantoalueet" OR "poikastuotantoalueiden" uudistaminen</t>
  </si>
  <si>
    <t>allintitle: "kalanpoikasten" OR "kalojen kutu" OR "yksikkösaaliin" OR "poikastuotantoalueet" OR "poikastuotantoalueiden" suojautuminen</t>
  </si>
  <si>
    <t>allintitle: "kalanpoikasten" OR "kalojen kutu" OR "yksikkösaaliin" OR "poikastuotantoalueet" OR "poikastuotantoalueiden" puomitrooli</t>
  </si>
  <si>
    <t>allintitle: "kalanpoikasten" OR "kalojen kutu" OR "yksikkösaaliin" OR "poikastuotantoalueet" OR "poikastuotantoalueiden" kaapeli</t>
  </si>
  <si>
    <t>allintitle: "kalanpoikasten" OR "kalojen kutu" OR "yksikkösaaliin" OR "poikastuotantoalueet" OR "poikastuotantoalueiden" kuivatus</t>
  </si>
  <si>
    <t>allintitle: "kalanpoikasten" OR "kalojen kutu" OR "yksikkösaaliin" OR "poikastuotantoalueet" OR "poikastuotantoalueiden" ojittaminen</t>
  </si>
  <si>
    <t>allintitle: "kalanpoikasten" OR "kalojen kutu" OR "yksikkösaaliin" OR "poikastuotantoalueet" OR "poikastuotantoalueiden" ruoppaus</t>
  </si>
  <si>
    <t>allintitle: "kalanpoikasten" OR "kalojen kutu" OR "yksikkösaaliin" OR "poikastuotantoalueet" OR "poikastuotantoalueiden" laituri</t>
  </si>
  <si>
    <t>allintitle: "kalanpoikasten" OR "kalojen kutu" OR "yksikkösaaliin" OR "poikastuotantoalueet" OR "poikastuotantoalueiden" satama</t>
  </si>
  <si>
    <t>allintitle: "kalanpoikasten" OR "kalojen kutu" OR "yksikkösaaliin" OR "poikastuotantoalueet" OR "poikastuotantoalueiden" poisto</t>
  </si>
  <si>
    <t>allintitle: "kalanpoikasten" OR "kalojen kutu" OR "yksikkösaaliin" OR "poikastuotantoalueet" OR "poikastuotantoalueiden" konetekniikka</t>
  </si>
  <si>
    <t>allintitle: "kalanpoikasten" OR "kalojen kutu" OR "yksikkösaaliin" OR "poikastuotantoalueet" OR "poikastuotantoalueiden" laiva</t>
  </si>
  <si>
    <t>allintitle: "kalanpoikasten" OR "kalojen kutu" OR "yksikkösaaliin" OR "poikastuotantoalueet" OR "poikastuotantoalueiden" laivat</t>
  </si>
  <si>
    <t>allintitle: "kalanpoikasten" OR "kalojen kutu" OR "yksikkösaaliin" OR "poikastuotantoalueet" OR "poikastuotantoalueiden" vuorovesi</t>
  </si>
  <si>
    <t>allintitle: "kalanpoikasten" OR "kalojen kutu" OR "yksikkösaaliin" OR "poikastuotantoalueet" OR "poikastuotantoalueiden" aalto</t>
  </si>
  <si>
    <t>allintitle: "kalanpoikasten" OR "kalojen kutu" OR "yksikkösaaliin" OR "poikastuotantoalueet" OR "poikastuotantoalueiden" aallot</t>
  </si>
  <si>
    <t>Hafendamm</t>
  </si>
  <si>
    <t>"0 Gruppe" OR "Alter 0" OR "CPUE" OR "Einheitsfang" OR "Fischbrut" OR "Fischlaich" OR "Fischlarve" OR "Fortpflanzung" OR "Jungfisch" OR "juvenile Fische" OR "Jährlinge" OR "Kinderstube für Fische" OR "Fischbestand"</t>
  </si>
  <si>
    <t>allintitle:"0 Gruppe" OR "Alter 0" OR "CPUE" OR "Einheitsfang" OR "Fischbrut" OR "Fischlaich" OR "Fischlarve" OR "Fortpflanzung" OR "Jungfisch" OR "juvenile Fische" OR "Jährlinge" OR "Kinderstube für Fische" OR "Fischbestand"</t>
  </si>
  <si>
    <t>27-06-2017</t>
  </si>
  <si>
    <t>allintitle:"0 Gruppe" OR "Alter 0" OR "CPUE" OR "Einheitsfang" OR "Fischbrut" OR "Fischlaich" OR "Fischlarve" OR "Fortpflanzung" OR "Jungfisch" OR "juvenile Fische" OR "Jährlinge" OR "Kinderstube für Fische" OR "Fischbestand" "menschlich verursacht"</t>
  </si>
  <si>
    <t>2300 - not specific</t>
  </si>
  <si>
    <t>allintitle: "Fiskrekrytering" OR YOY OR årsyngel OR "Ålder 0" OR "juvenil fisk" OR  Fisklarver OR "uppväxtområden fisk" OR "0+ grupp" OR fisklek OR Fiskreproduktion OR "CPUE" OR "f/a" OR "fångst per ansträngning" OR "0+fisk" OR "fiskyngel"</t>
  </si>
  <si>
    <t>11000-not specific</t>
  </si>
  <si>
    <t>ship, ships</t>
  </si>
  <si>
    <t>yes</t>
  </si>
  <si>
    <t>13, 14, 16, 18, 19, 20 (6 out of 23) pages couldn’t be downloaded, from the page 23 two ref culdt not be downloaded- revision sistematica sobre.. And nivel de informacion de las madres sobre las medidas…</t>
  </si>
  <si>
    <t>total downloaded</t>
  </si>
  <si>
    <t>468</t>
  </si>
  <si>
    <t>Mostly rivers and surveys on fish populations, very little connection to physical change</t>
  </si>
  <si>
    <t>Poikaistuotantoalueet</t>
  </si>
  <si>
    <t>Poikaistuotanto</t>
  </si>
  <si>
    <t>Kalojen kutu</t>
  </si>
  <si>
    <t>Rakennustyö</t>
  </si>
  <si>
    <t>Satama</t>
  </si>
  <si>
    <t>Ruoppaus</t>
  </si>
  <si>
    <t xml:space="preserve">Mostly governmnet assessments on expanding harbours, windpower parks and dredging </t>
  </si>
  <si>
    <t>kalakut</t>
  </si>
  <si>
    <t>Kalapoikaisia</t>
  </si>
  <si>
    <t>Kalatuotanto</t>
  </si>
  <si>
    <t>Yksikkösaalis</t>
  </si>
  <si>
    <t>Satama &amp; Tuulivoima</t>
  </si>
  <si>
    <t>not obtained:</t>
  </si>
  <si>
    <t>https://www.luke.fi/julkaisut/</t>
  </si>
  <si>
    <t>15.6.2017</t>
  </si>
  <si>
    <t>0/8 (0/4)</t>
  </si>
  <si>
    <t>0/cc. 2760 (checked first 150)</t>
  </si>
  <si>
    <t>email: Kevin vikstrom/local copy websites/finnish</t>
  </si>
  <si>
    <t>Core collections [title/abstract/keywords]: SCI-EXPANDED, SSCI, A&amp;HCI, CPCI-S, CPCI-SSH, BKCI-S, BKCI-SSH, ESCI.</t>
  </si>
  <si>
    <t>Authors</t>
  </si>
  <si>
    <t>Relevant review (YES/NO)</t>
  </si>
  <si>
    <t>How many relevant titles from the reference list found? (NUMBER)</t>
  </si>
  <si>
    <t>PDFS of these relevant titles downloaded to dropbox? (YES/NO)</t>
  </si>
  <si>
    <t xml:space="preserve">Arthington A H; Dulvy N K; Gladstone W ; Winfield I J; </t>
  </si>
  <si>
    <t>Fish conservation in freshwater and marine realms: status, threats and management</t>
  </si>
  <si>
    <t xml:space="preserve">Baine M ; </t>
  </si>
  <si>
    <t>Artificial reefs: A review of their design, application, management and performance</t>
  </si>
  <si>
    <t xml:space="preserve">Bohnsack J A; Sutherland D L; </t>
  </si>
  <si>
    <t>Artificial reef research: a review with recommendations for future priorities</t>
  </si>
  <si>
    <t xml:space="preserve">Brinkhuis B H; </t>
  </si>
  <si>
    <t>Biological effects of sand and gravel mining in the Lower Bay of New York Harbor: an assessment from the literature</t>
  </si>
  <si>
    <t xml:space="preserve">Ford J C; Hurme A K; Pullen E J; </t>
  </si>
  <si>
    <t>An annotated bibliography on the biological effects of constructing channels, jetties, and other coastal structures ( fish, shellfish migration)</t>
  </si>
  <si>
    <t xml:space="preserve">Guillory V ; </t>
  </si>
  <si>
    <t>Environmental effects of estuarine dredging and spoil disposal, a literature review</t>
  </si>
  <si>
    <t xml:space="preserve">Jensen A ; </t>
  </si>
  <si>
    <t>Artificial reefs of Europe: Perspective and future</t>
  </si>
  <si>
    <t xml:space="preserve">Moloney C L; Fennessy S T; Gibbons M J; Roychoudhury A ; Shillington F A; von der Heyden ; B P ; Watermeyer K ; </t>
  </si>
  <si>
    <t>Reviewing evidence of marine ecosystem change off South Africa</t>
  </si>
  <si>
    <t xml:space="preserve">Mulvihill E L; Francisco C A; Glad J B; Kaster K B; Wilson R E; </t>
  </si>
  <si>
    <t>Biological impacts of minor shoreline structures on the coastal environment: state of the art review, volume 1</t>
  </si>
  <si>
    <t xml:space="preserve">Newell R C; Seiderer L J; Hitchcock D R; </t>
  </si>
  <si>
    <t>THE IMPACT OF DREDGING WORKS IN COASTAL WATERS: A REVIEW OF THE SENSITIVITY TO DISTURBANCE AND SUBSEQUENT RECOVERY OF BIOLOGICAL RESOURCES ON THE SEA BED</t>
  </si>
  <si>
    <t xml:space="preserve">Nienhuis P H; Bakker J P; Grootjans A P; Gulati R D; De Jonge  ; V N ; </t>
  </si>
  <si>
    <t>The state of the art of aquatic and semi-aquatic ecological restoration projects in the Netherlands</t>
  </si>
  <si>
    <t xml:space="preserve">Sale Peter F; </t>
  </si>
  <si>
    <t xml:space="preserve">Reviewed Work: Webs and Scales: Physical and Ecological Processes in Marine Fish Recruitment.by Michael M. Mullin </t>
  </si>
  <si>
    <t xml:space="preserve">Schernewski G ; Schiewer U ; </t>
  </si>
  <si>
    <t>Status, problems and integrated management of Baltic coastal ecosystems</t>
  </si>
  <si>
    <t xml:space="preserve">Seaman W ; </t>
  </si>
  <si>
    <t>Artificial habitats and the restoration of degraded marine ecosystems and fisheries</t>
  </si>
  <si>
    <t>Wilson, William J.</t>
  </si>
  <si>
    <t>Synthesis in applied fish ecology: Twenty years of studies on effects of causeway development on fish populations in the Prudhoe Bay region, Alaska</t>
  </si>
  <si>
    <t>Author</t>
  </si>
  <si>
    <t>Title</t>
  </si>
  <si>
    <t>Year</t>
  </si>
  <si>
    <t>Already exist in EPPI (Y/N)</t>
  </si>
  <si>
    <t>Received from (1st author and year)</t>
  </si>
  <si>
    <t>Title (received from the review-article:)</t>
  </si>
  <si>
    <t>Downloaded? (YES/NO)</t>
  </si>
  <si>
    <t>Adrizzone GD, Belluscio A, Somaschini A</t>
  </si>
  <si>
    <t xml:space="preserve">Fish colonisation and feeding habitats on a Mediterranean artificial habitat. In: Hawking LE, Hutchinsons S. The responses of marine organisms to their environments. 1997
</t>
  </si>
  <si>
    <t>(in 1997)</t>
  </si>
  <si>
    <t>Baine (2001)</t>
  </si>
  <si>
    <t>Arculeo M, Bombace G, D'Anna G, Riggio S.</t>
  </si>
  <si>
    <t>Evaluation of fishing yields in a protected and an unprotected coastal area of N/W Sicily.</t>
  </si>
  <si>
    <t>Jensen (2002)</t>
  </si>
  <si>
    <t>E-book: https://books.google.se/books?id=DoiovEKV0WcC&amp;lpg=PA70&amp;ots=ZrDRLJlQR3&amp;dq=Evaluation%20of%20fishing%20yields%20in%20a%20protected%20and%20an%20unprotected%20coastal%20area%20of%20N%2FW%20Sicily.&amp;pg=PA70#v=onepage&amp;q=Evaluation%20of%20fishing%20yields%20in%20a%20protected%20and%20an%20unprotected%20coastal%20area%20of%20N/W%20Sicily.&amp;f=false</t>
  </si>
  <si>
    <t xml:space="preserve">Arnold EL Jr. </t>
  </si>
  <si>
    <t>Man's Alternations of Estauries by Dredging and Filling a Grave Threat to Marine Resources</t>
  </si>
  <si>
    <t>Ford (1983)</t>
  </si>
  <si>
    <t>Bohnsack JA, Harper DE, McClellan DB, Hulsbeck M.</t>
  </si>
  <si>
    <t>Effects of reef size on colonization and assemblage structure of fishes at artificial reefs off southeastern Florida, USA.</t>
  </si>
  <si>
    <t>Carlisle JG Jr., Turner CH, Ebert EE</t>
  </si>
  <si>
    <t>Artificial reefs in the marine environment.</t>
  </si>
  <si>
    <t>Bohnsack (1985)</t>
  </si>
  <si>
    <t>Website: http://content.cdlib.org/view?docId=kt929006q1&amp;brand=calisphere&amp;doc.view=entire_text</t>
  </si>
  <si>
    <t>Dewees CM, Gotshall DW</t>
  </si>
  <si>
    <t>An experimental reef in Humboldt Bay, California</t>
  </si>
  <si>
    <t>Dos Santos MN. Montiero CC, Lassèrre G.</t>
  </si>
  <si>
    <t>A four year overview of the fish assemblages and yield on two artificial reef system off Algarve (south Portugal). In: Hawking LE, Hutchinsons S. The responses of marine organisms to their environments. 1997</t>
  </si>
  <si>
    <t>Fast DE</t>
  </si>
  <si>
    <t>Comparative studies of fish species and their populations on artificial and natural reefs off Puerto Rico</t>
  </si>
  <si>
    <t>Funk JL, Robinsom JW</t>
  </si>
  <si>
    <t>Changes in the Channel of the Lower Missouri River and Effects on Fish and Wildlife</t>
  </si>
  <si>
    <t>E-book without access: https://books.google.se/books/about/Changes_in_the_channel_of_the_Lower_Miss.html?id=iidDAAAAIAAJ&amp;redir_esc=y</t>
  </si>
  <si>
    <t>Hawkins LE, Hutchinson S.</t>
  </si>
  <si>
    <t>The responses of marine organisms to their environments.</t>
  </si>
  <si>
    <t>E-book without access: https://books.google.se/books/about/The_Responses_of_Marine_Organisms_to_The.html?id=HXAVAQAAIAAJ&amp;redir_esc=y</t>
  </si>
  <si>
    <t>Houghton MW, Aiken KA</t>
  </si>
  <si>
    <t>Biological notes o artificial reefs in Jamaican waters.</t>
  </si>
  <si>
    <t>Ingle R. M.</t>
  </si>
  <si>
    <t>Studies on the effect of dredging operations on fish and shellfish.</t>
  </si>
  <si>
    <t>Newell (1998)</t>
  </si>
  <si>
    <t>YES, only abstract</t>
  </si>
  <si>
    <t>Johnson RK</t>
  </si>
  <si>
    <t>Hydrographic and Ecological Effects of the Chesapeake and Delaware Canal. Appendix I. Production and Distribution of Fish Eggs and Larvae in C and D Canal.</t>
  </si>
  <si>
    <t>Kock RL</t>
  </si>
  <si>
    <t>Patterns of abundance variation in reef fishes near an artificial reef at Guam</t>
  </si>
  <si>
    <t>Koenig CC.</t>
  </si>
  <si>
    <t>Oculina banks: Habitat, fish populations, restoration and enforcement.</t>
  </si>
  <si>
    <t>Seaman (2007)</t>
  </si>
  <si>
    <t>Matsumoto WM, Kazama TK, Aasted, DC</t>
  </si>
  <si>
    <t>Anchored fish aggregating devices in Hawaiian waters</t>
  </si>
  <si>
    <t>Menzel RW</t>
  </si>
  <si>
    <t>Effects of Man's Activities on Estaurine Fisheries</t>
  </si>
  <si>
    <t>Miyazaki C, Sawada T</t>
  </si>
  <si>
    <t>Studies on value judgement of fishing grounds with natural fish reefs and artificial fish reefs. I. Relationship between natural fish reefs and artificial ones.</t>
  </si>
  <si>
    <t>Ogawa Y</t>
  </si>
  <si>
    <t>Experiments on the attractivieness of artificial reefs for marine fishes. IV. Attraction of stone bream and rudderfish to black objects on the white background.</t>
  </si>
  <si>
    <t>Stone RB, Pratt HL, Parker RO, Davis GE</t>
  </si>
  <si>
    <t>A comparison of fish populations on an artifical and natural reefs in the Florida Keys</t>
  </si>
  <si>
    <t>Rountree RA.</t>
  </si>
  <si>
    <t>Association of fishes with fish aggregation devices: effects of structure size on fish abundance.</t>
  </si>
  <si>
    <t>Smith GB, Hensley DA, Mathews HH</t>
  </si>
  <si>
    <t>Comparative efficacy of artificial and natural Gulf of Mexico reefs as fish attractants</t>
  </si>
  <si>
    <t>Takemura Y, Ogawa Y</t>
  </si>
  <si>
    <t>Experiments on the attractivieness of artificial reefs for marine fishes. II. An automatic recording device .</t>
  </si>
  <si>
    <t>Turner CH, Ebert EE, Given RR</t>
  </si>
  <si>
    <t>Man-made reef ecology.</t>
  </si>
  <si>
    <t>Website: http://content.cdlib.org/view?docId=kt2x0n9933&amp;brand=calisphere&amp;doc.view=entire_text</t>
  </si>
  <si>
    <t>Wilson KDP, Leung AWY, Kennish P.</t>
  </si>
  <si>
    <t>Restoration of Hong Kong fisheries through deployment of artificial reefs in marine protected areas.</t>
  </si>
  <si>
    <t>Workman IK, Watson JW</t>
  </si>
  <si>
    <t>Artificial reefs as refuge for juvenile red snappers (Lutjanus campechanus) on shrimp fishing grounds in the Gulf of Mexico. In: ECOSET '95, the International Conference on Ecological System Enchancement Technology for Aquatic Environments, Conference Proceedings, vol. 1 and 2, Tokyo, Japan.</t>
  </si>
  <si>
    <t>(in 1995)</t>
  </si>
  <si>
    <t>BM</t>
  </si>
  <si>
    <t>KV</t>
  </si>
  <si>
    <t>FE</t>
  </si>
  <si>
    <t>JGS</t>
  </si>
  <si>
    <t>CAB Abstracts</t>
  </si>
  <si>
    <t>Who searched (BM=Biljana Macura, JGS= Josianne G. Støttrup, KV=Kevin Vikström, FE= Filippa Ek)</t>
  </si>
  <si>
    <t>5</t>
  </si>
  <si>
    <t>6</t>
  </si>
  <si>
    <t>7</t>
  </si>
  <si>
    <t>8</t>
  </si>
  <si>
    <t>9</t>
  </si>
  <si>
    <t>10</t>
  </si>
  <si>
    <t>11</t>
  </si>
  <si>
    <t>12</t>
  </si>
  <si>
    <t xml:space="preserve">Centre for Environment, Fisheries and Aquaculture Science (www.cefas.co.uk) </t>
  </si>
  <si>
    <t xml:space="preserve">International Council for the Exploration of the Sea  (www.ices.dk) </t>
  </si>
  <si>
    <t>19</t>
  </si>
  <si>
    <t>No access</t>
  </si>
  <si>
    <t>No access to full text</t>
  </si>
  <si>
    <t>Academic Search Premier (ASP)</t>
  </si>
  <si>
    <t>Full reference</t>
  </si>
  <si>
    <t>Arthington, A. H., Dulvy, N. K., Gladstone, W., &amp; Winfield, I. J. (2016). Fish conservation in freshwater and marine realms: status, threats and management. Aquatic Conservation: Marine and Freshwater Ecosystems, 26(5), 838-857. DOI: 10.1002/aqc.2712</t>
  </si>
  <si>
    <t xml:space="preserve">Baine, M. (2001). Artificial reefs: a review of their design, application, management and performance. Ocean &amp; Coastal Management, 44(3-4), 241-259. DOI: 10.1016/S0964-5691(01)00048-5
</t>
  </si>
  <si>
    <t>Bohnsack, J. A., &amp; Sutherland, D. L. (1985). Artificial reef research: a review with recommendations for future priorities. Bulletin of marine science, 37(1), 11-39.</t>
  </si>
  <si>
    <t xml:space="preserve">Brinkhuis, B. H. (1980). Biological effects of sand and gravel mining in the Lower Bay of New York Harbor: an assessment from the literature. New York Sea Grant Institute. Special report 34. Reference no. 80-1. </t>
  </si>
  <si>
    <t>Ford, J. C., Hurme, A. K., &amp; Pullen, E. J. (1983). An Annotated Bibliography on the Biological Effects of Constructing Channels, Jetties, and other Coastal Structures (No. CERC-MR-83-2). COASTAL ENGINEERING RESEARCH CENTER FORT BELVOIR VA.</t>
  </si>
  <si>
    <t xml:space="preserve">Jensen, A. (2002). Artificial reefs of Europe: perspective and future. ICES journal of marine science, 59(suppl), S3-S13. DOI: 10.1006/jmsc.2002.1298
</t>
  </si>
  <si>
    <t>Moloney, C. L., Fennessy, S. T., Gibbons, M. J., Roychoudhury, A., Shillington, F. A., Von der Heyden, B. P., &amp; Watermeyer, K. (2013). Reviewing evidence of marine ecosystem change off South Africa. African Journal of Marine Science, 35(3), 427-448. DOI: 10.2989/1814232X.2013.836135</t>
  </si>
  <si>
    <t>Newell, R. C., Seiderer, L. J., &amp; Hitchcock, D. R. (1998). The impact of dredging works in coastal waters: a review of the sensitivity to disturbance and subsequent recovery of biological resources on the sea bed. Oceanography and Marine Biology: An Annual Review, 36, 127-178.</t>
  </si>
  <si>
    <t>Nienhuis, P. H., Bakker, J. P., Grootjans, A. P., Gulati, R. D., &amp; De Jonge, V. N. (2002). The state of the art of aquatic and semi-aquatic ecological restoration projects in the Netherlands. In Ecological Restoration of Aquatic and Semi-Aquatic Ecosystems in the Netherlands (NW Europe) (pp. 219-233). Springer, Dordrecht. DOI: 10.1023/A:1021090900341</t>
  </si>
  <si>
    <t>Schernewski, G., &amp; Schiewer, U. (2002). Status, problems and integrated management of Baltic coastal ecosystems. In Baltic Coastal Ecosystems (pp. 1-16). Springer, Berlin, Heidelberg. DOI: 10.1007/978-3-662-04769-9</t>
  </si>
  <si>
    <t xml:space="preserve">Seaman, W. (2007). Artificial habitats and the restoration of degraded marine ecosystems and fisheries. Hydrobiologia, 580(1), 143-155. DOI: 10.1007/s10750-006-0457-9
</t>
  </si>
  <si>
    <t>Wilson, W. J., &amp; Gallaway, B. J. (1997). Synthesis in applied fish ecology: Twenty years of studies on effects of causeway development on fish populations in the Prudhoe Bay region, Alaska. In American Fisheries Society Symposium (Vol. 19, pp. 326-339).</t>
  </si>
  <si>
    <t>Guillory, V. (1982). Environmental effects of estuarine dredging and spoil disposal, a literature review. Contributions of the Marine Research Laboratory, Technical Bulletin, 35, 37-61.</t>
  </si>
  <si>
    <t>Mulvihill, E. L., Francisco, C. A., Glad, J. B., Kaster, K. B., &amp; Wilson, R. E. (1980). Biological impacts of minor shoreline structures on the coastal environment: state of the art review. Volume I (No. FWS/OBS-77/51).</t>
  </si>
  <si>
    <t xml:space="preserve">Sale Peter F (1994) Reviewed Work: Webs and Scales: Physical and Ecological Processes in Marine Fish Recruitment by Michael M. Mullin. </t>
  </si>
  <si>
    <t>Database name</t>
  </si>
  <si>
    <t>(fish recruitment OR YOY OR young of the year OR fish juvenile OR fish larvae OR fish nursery OR fish spawning OR fish reproduction OR CPUE) AND (habitat OR man-made OR anthropogenic OR artificial structure OR change OR  degradation OR restoration  OR reclamation OR armoring OR beam trawl OR cable OR dock OR drainage OR dredging OR pier OR pipe OR port OR wind farm OR wind turbine OR ship wreck OR sea wall OR  coastal defence OR breakwaters OR  buoy OR gabion OR beach nourishment OR landing stage OR groyne OR jetty OR extraction OR revetment OR engineering OR mooring OR drill OR flood gate OR floodgate OR dike OR ship OR ships OR tide OR tidal OR wave OR waves)</t>
  </si>
  <si>
    <t>no wildcards used</t>
  </si>
  <si>
    <t>(search perfomed by Lars Gosta Rudstam, Cornell University subscription)</t>
  </si>
  <si>
    <t>(search perfomed by Klemens Britas Eriksson, Groningen University subsctiption)</t>
  </si>
  <si>
    <t>basic search possible, only couple of search terms, title screening during downlaod</t>
  </si>
  <si>
    <t>TITLE-ABS-KEY ( ( shore*  OR  bay*  OR  coast*  OR  estuar*  OR  lagoon*  OR  lake*  OR  intertid*  OR  near*shore*  OR  shallow  OR  seagrass*  OR  seaweed*  OR  wetland*  OR  marina*  OR  floodplain*  OR  fiord*  OR  mudflat*  OR  saltmarsh*  OR  eelgrass*  OR {Biogenic habitat}  OR  {Biogenic habitats}  OR  {Habitat-forming species}  OR  {Kelp forest}  OR  {Kelp forests}  OR  {Mussel bed}  OR  {Mussel beds}  OR  {Oyster bed}  OR  {Oyster beds}  OR  {Sabellaria bed}  OR  {Sabellaria beds}  OR  {Sand bank}  OR  {Sand banks}  OR  {Shellfish habitat}  OR  {Shellfish habitats}  OR  *littoral  OR  marsh*  OR  macrophyt*  OR  {maerl bed}  OR  {maerl beds}  OR  {habitat-engineering species}  OR  {canopy-forming algae}  OR  {canopy-forming alga}  OR  {fucoid alga}  OR  {fucoid algae} ) AND  ( {artificial reef}  OR  {artificial reefs}  OR  {artificial structure}  OR  {artificial structures}  OR  armo?r*  OR  {beam trawling}  OR  cable*  OR  dock*  OR  drain*  OR  dredg*  OR  {habitat change}  OR  {habitat changes}  OR  {habitat degradation}  OR  {habitat loss} OR  {habitat losses}  OR  {habitat restoration}  OR  {habitat restorations}  OR  pier*  OR  pipe?  OR  port?  OR  reclamation*  OR  {wind farm}  OR  {wind farms}  OR  {wind turbine}  OR  {wind turbines}  OR  {ship wreck}  OR  {ship wrecks}  OR  {ship wrecking}  OR {anthropogenic pressure*}  OR  {anthropogenic pressures}  OR  {man made}  OR  man-made  OR  {hydrological connectivity}  OR  seawall*  OR  {coastal defence}  OR  breakwater*  OR  buoy*  OR  gabion*  OR  groyne*  OR  jett*  OR  {aggregate extraction}  OR {aggregate extractions}  OR  revetment*  OR  {hard engineering}  OR  mooring*  OR  drill*  OR  {flood gates}  OR  {flood gate}  OR  floodgate*  OR  dike*  OR  {ship channel}  OR  {ship channels}  OR  {shipping lane}  OR  {shipping lanes}  OR  {tidal energy}  OR  {wave energy}  OR  {habitat complexity}  OR  {habitat enhancement}  OR  {habitat enhancements}  OR  {habitat connectivity}  OR  {landing stage}  OR  {landing stages}  OR  {habitat fragmentation}  OR  {beach nourishment} )  AND  ( {age 0}  OR  {age0}  OR  fish*  OR  {fish juvenile}  OR  {fish juveniles}  OR  {fish larva}  OR  {fish larvae}  OR  {fish nursery}  OR  {fish nurseries}  OR  {fish recruitment}  OR  {YOY}  OR  {Young of year}  OR  {Young-of-year}  OR  {Young of the year}  OR  {Young-of-the-year}  OR  {0 group}  OR  {0 groups}  OR {age-0 group}  OR  {age-0 groups}  OR  {fish spawn}  OR  {fish spawning}  OR  {fish reproduction}  OR  {CPUE}  OR  {0+fish}  OR  {fish abundance}  OR  {fish abundances}  OR  {fish density}  OR  {fish densities}  OR  {fish diversity}  OR  {fish richness} ) )  </t>
  </si>
  <si>
    <t>Total (including duplicates)</t>
  </si>
  <si>
    <t>No.</t>
  </si>
  <si>
    <t>Aquatic Sciences and Fisheries Abstracts (ASFA)</t>
  </si>
  <si>
    <t>Search update: number of hits</t>
  </si>
  <si>
    <t>Search limitations applied</t>
  </si>
  <si>
    <t>Grand total  (including duplicates)</t>
  </si>
  <si>
    <t>Search update: Yes/No</t>
  </si>
  <si>
    <t>None</t>
  </si>
  <si>
    <t>Date of search [update]</t>
  </si>
  <si>
    <t>Note on search</t>
  </si>
  <si>
    <t>Remark</t>
  </si>
  <si>
    <t xml:space="preserve"> 
</t>
  </si>
  <si>
    <t>Final</t>
  </si>
  <si>
    <t>607 in total</t>
  </si>
  <si>
    <t>[Note: Google Scholar set to perform only Finnish  searches]</t>
  </si>
  <si>
    <t>[Note: Google Scholar set to perform only Dutch  searches]</t>
  </si>
  <si>
    <t>[Note:Could not limit to Danish only, results include english hits too. The serch was perfromed only once in May 2017]</t>
  </si>
  <si>
    <t>[Note: Google Scholar set to perform only German  searches]</t>
  </si>
  <si>
    <t>[Note: Could not limit to Swedish only, results include english hits too. The serch was perfromed only once in May 2017]</t>
  </si>
  <si>
    <t>[Note: Google Scholar set to perform only Spanish  searches. The serch was perfromed only once in May 2017]</t>
  </si>
  <si>
    <t>1. Database searches (including search update)</t>
  </si>
  <si>
    <t>2. Specialist websites searches</t>
  </si>
  <si>
    <t>3. Searches in bibliographies of relevant reviews</t>
  </si>
  <si>
    <t>a. Relevant reviews</t>
  </si>
  <si>
    <t>b. Relevant articles found in reviews</t>
  </si>
  <si>
    <t>4a. Google Scholar searches in English</t>
  </si>
  <si>
    <t>4b. Google Scholar searches in Danish</t>
  </si>
  <si>
    <t>4c. Google Scholar searches in Dutch</t>
  </si>
  <si>
    <t>4d. Google Scholar searches in Finnish</t>
  </si>
  <si>
    <t>4e. Google Scholar searches in German</t>
  </si>
  <si>
    <t>4f. Google Scholar searches in Swedish</t>
  </si>
  <si>
    <t>4g. Google Scholar searches in Spanish</t>
  </si>
  <si>
    <t xml:space="preserve">Additional file 1. Search strategy </t>
  </si>
  <si>
    <t>0. Details of search string development</t>
  </si>
  <si>
    <t>This spreadsheet includes following information:</t>
  </si>
  <si>
    <t>3. Details of searches in bibliographies of relevant reviews</t>
  </si>
  <si>
    <t>4. Details of searches in Google Scholar:</t>
  </si>
  <si>
    <t>0. Details about search string development</t>
  </si>
  <si>
    <t>Minor corrections</t>
  </si>
  <si>
    <t>Changed port* to port$</t>
  </si>
  <si>
    <t>Added "anthropogenic pressure*" to [E]</t>
  </si>
  <si>
    <t xml:space="preserve">"Marina" moved to [P] </t>
  </si>
  <si>
    <t>Population terms [P]</t>
  </si>
  <si>
    <t>[P] AND outcome terms [O]</t>
  </si>
  <si>
    <t>[P] AND [O] AND exposure terms [E]</t>
  </si>
  <si>
    <t>Added "man$made" to [E]</t>
  </si>
  <si>
    <t>Added "Hydrological connectivity" to [E]</t>
  </si>
  <si>
    <t>Added "floodplain" to [E]</t>
  </si>
  <si>
    <t xml:space="preserve"> "floodplain" moved to [P]</t>
  </si>
  <si>
    <t>Same as above but searched in Web of Science (all collections)</t>
  </si>
  <si>
    <t>Added "CPUE" to [O]</t>
  </si>
  <si>
    <t>Added "fish population change" to [O]</t>
  </si>
  <si>
    <t>Added "size class" to [O]</t>
  </si>
  <si>
    <t>Added "seawall" to [E]</t>
  </si>
  <si>
    <t>Added "0+fish" to [O]</t>
  </si>
  <si>
    <t xml:space="preserve">Same as above </t>
  </si>
  <si>
    <t>Added "littoral", "fiord" to [P]</t>
  </si>
  <si>
    <t>Added "mudflat"</t>
  </si>
  <si>
    <t>Deleted "construct*" as it is too general</t>
  </si>
  <si>
    <t>Added "*" to the "floodplain"</t>
  </si>
  <si>
    <t>Added "$" to armor* to capture alternative spelling</t>
  </si>
  <si>
    <t>Added "salt$marsh" to [P]</t>
  </si>
  <si>
    <t>Added "eelgrass" to [P]</t>
  </si>
  <si>
    <t>Added "Biogenic habitat", “Habitat forming species", "Kelp forest", "Mussel bed*", "Oyster bed*","Rock pool","Sabellaria bed*", "Sand bank*, "Shellfish habitat" to [P]</t>
  </si>
  <si>
    <t>Added "coastal defence" to [E]</t>
  </si>
  <si>
    <t>Added "breakwater" to [E]</t>
  </si>
  <si>
    <t>Added "Buoy" to [E]</t>
  </si>
  <si>
    <t>Delted "litoral" as it was too broad</t>
  </si>
  <si>
    <t xml:space="preserve">Deleted  "" where redundant </t>
  </si>
  <si>
    <t>Added "gabions" to [E]</t>
  </si>
  <si>
    <t>Added "groyne" to [E]</t>
  </si>
  <si>
    <t>Added "jetti" to [E]</t>
  </si>
  <si>
    <t>Added “aggregate extraction”  to [E]</t>
  </si>
  <si>
    <t>Added "revetment" to [E]</t>
  </si>
  <si>
    <t>Added “hard engineering”  to [E]</t>
  </si>
  <si>
    <t>Added "mooring" to [E]</t>
  </si>
  <si>
    <t>Added "drill" to [E]</t>
  </si>
  <si>
    <t>Added "shore" to [P]</t>
  </si>
  <si>
    <t>Added “flood gate”  to [E]</t>
  </si>
  <si>
    <t>Added "OR protection OR management OR nourishment" to [E]</t>
  </si>
  <si>
    <t>Added "sea dike" to [E]</t>
  </si>
  <si>
    <t>Added "ship channel"  to [E]</t>
  </si>
  <si>
    <t>Added "Ship fairway"  to [E]</t>
  </si>
  <si>
    <t>Deleted "fairway", added "shipping lane"  to [E]</t>
  </si>
  <si>
    <t>Added "tidal energy"  to [E]</t>
  </si>
  <si>
    <t>Added "wave energy"  to [E]</t>
  </si>
  <si>
    <t>Added "wetland disconnection", "wetland reconnection"  to [E]</t>
  </si>
  <si>
    <t>Deleted "wetland re/disconnection", added  "habitat complexity", "habitat enhancement"  to [E]</t>
  </si>
  <si>
    <t>Only [E] AND [O]</t>
  </si>
  <si>
    <t>Only [E] AND [P]</t>
  </si>
  <si>
    <t>Only [P] AND [O]</t>
  </si>
  <si>
    <t>"pipe*" changed to "pipe$", addedd "*" to "groyne"</t>
  </si>
  <si>
    <t>Added "fish" to some outcome terms (nursery, recruitment, etc.)</t>
  </si>
  <si>
    <t>Added "abundance" and "density" to [O]</t>
  </si>
  <si>
    <t>Additional changes based on expert inputs. Added "litoral", "marina*", "microphyte", "marsh" to [P], deleted rock pool in [P]; added "YOY fish diversity" an "yoy fish richness" to [O]</t>
  </si>
  <si>
    <t>Added "maerl bed" and "*" to "littoral" to capture "eulitoral" and "sublittoral"; addedd missing quotation marks</t>
  </si>
  <si>
    <t xml:space="preserve">("artificial reef*" OR "artificial structure*" OR armo$r* OR "beam trawling" OR cable*  OR dock* OR drain* OR dredg* OR "habitat change*" OR "habitat degradation*" OR "habitat loss*" OR "habitat restoration*" OR pier* OR pipe$ OR port$ OR reclamation* OR "wind farm*" OR "wind turbine*" OR "ship wreck*" OR "anthropogenic pressure*" OR man$made OR "hydrological connectivit*" OR seawall* OR "coastal defen*" OR breakwater* OR buoy* OR gabion* OR groyne* OR jett* OR "aggregate extraction*" OR revetment* OR "hard engineering" OR mooring* OR drill* OR "flood gate*" OR floodgate* OR dike* OR "ship channel*" OR "shipping lane*" OR "tidal energ*" OR "wave energ*" OR "habitat complexit*" OR "habitat enhancement*" OR "habitat connectivit*" OR “landing stage*” OR  OR “beach nourishment” ) </t>
  </si>
  <si>
    <t xml:space="preserve">Natural Resources Institute Finland (http://www.luke.fi)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</si>
</sst>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7">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9"/>
      <color rgb="FF333333"/>
      <name val="Georgia"/>
      <family val="1"/>
    </font>
    <font>
      <sz val="14"/>
      <color rgb="FF333333"/>
      <name val="Arial"/>
      <family val="2"/>
    </font>
    <font>
      <sz val="12"/>
      <color rgb="FF333333"/>
      <name val="Arial"/>
      <family val="2"/>
    </font>
    <font>
      <sz val="8"/>
      <color theme="1"/>
      <name val="Calibri"/>
      <family val="2"/>
      <scheme val="minor"/>
    </font>
    <font>
      <u/>
      <sz val="11"/>
      <color theme="10"/>
      <name val="Calibri"/>
      <family val="2"/>
      <scheme val="minor"/>
    </font>
    <font>
      <sz val="11"/>
      <color rgb="FFFF0000"/>
      <name val="Calibri"/>
      <family val="2"/>
      <scheme val="minor"/>
    </font>
    <font>
      <b/>
      <sz val="12"/>
      <color theme="1"/>
      <name val="Calibri"/>
      <family val="2"/>
      <scheme val="minor"/>
    </font>
    <font>
      <u/>
      <sz val="11"/>
      <color theme="11"/>
      <name val="Calibri"/>
      <family val="2"/>
      <scheme val="minor"/>
    </font>
    <font>
      <sz val="8"/>
      <name val="Calibri"/>
      <family val="2"/>
      <scheme val="minor"/>
    </font>
    <font>
      <sz val="12"/>
      <color rgb="FF000000"/>
      <name val="Calibri"/>
      <family val="2"/>
      <scheme val="minor"/>
    </font>
    <font>
      <b/>
      <sz val="12"/>
      <color theme="0"/>
      <name val="Calibri"/>
      <family val="2"/>
      <scheme val="minor"/>
    </font>
    <font>
      <i/>
      <sz val="12"/>
      <color theme="1"/>
      <name val="Calibri"/>
      <family val="2"/>
      <scheme val="minor"/>
    </font>
    <font>
      <i/>
      <sz val="12"/>
      <name val="Calibri"/>
      <family val="2"/>
      <scheme val="minor"/>
    </font>
    <font>
      <sz val="12"/>
      <name val="Calibri"/>
      <family val="2"/>
      <scheme val="minor"/>
    </font>
    <font>
      <sz val="12"/>
      <color rgb="FFFF0000"/>
      <name val="Calibri"/>
      <family val="2"/>
      <scheme val="minor"/>
    </font>
    <font>
      <b/>
      <sz val="14"/>
      <color theme="1"/>
      <name val="Calibri"/>
      <family val="2"/>
      <scheme val="minor"/>
    </font>
    <font>
      <b/>
      <sz val="12"/>
      <color theme="1"/>
      <name val="Arial"/>
      <family val="2"/>
    </font>
    <font>
      <u/>
      <sz val="12"/>
      <color theme="10"/>
      <name val="Calibri"/>
      <family val="2"/>
      <scheme val="minor"/>
    </font>
    <font>
      <sz val="12"/>
      <color theme="1"/>
      <name val="Arial"/>
      <family val="2"/>
    </font>
    <font>
      <b/>
      <sz val="16"/>
      <color theme="1"/>
      <name val="Calibri"/>
      <family val="2"/>
      <scheme val="minor"/>
    </font>
    <font>
      <b/>
      <sz val="14"/>
      <color theme="1"/>
      <name val="Calibri (Body)_x0000_"/>
    </font>
    <font>
      <sz val="11"/>
      <color rgb="FF000000"/>
      <name val="Calibri"/>
      <family val="2"/>
      <scheme val="minor"/>
    </font>
  </fonts>
  <fills count="5">
    <fill>
      <patternFill patternType="none"/>
    </fill>
    <fill>
      <patternFill patternType="gray125"/>
    </fill>
    <fill>
      <patternFill patternType="solid">
        <fgColor rgb="FFDDEBF7"/>
        <bgColor rgb="FFDDEBF7"/>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theme="9"/>
      </left>
      <right style="medium">
        <color auto="1"/>
      </right>
      <top style="medium">
        <color auto="1"/>
      </top>
      <bottom style="medium">
        <color auto="1"/>
      </bottom>
      <diagonal/>
    </border>
    <border>
      <left style="thin">
        <color theme="9"/>
      </left>
      <right style="medium">
        <color auto="1"/>
      </right>
      <top/>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right style="thin">
        <color rgb="FF9BC2E6"/>
      </right>
      <top style="thin">
        <color rgb="FF9BC2E6"/>
      </top>
      <bottom style="thin">
        <color rgb="FF9BC2E6"/>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ck">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4" tint="0.39997558519241921"/>
      </right>
      <top style="thin">
        <color theme="4" tint="0.39997558519241921"/>
      </top>
      <bottom style="thick">
        <color theme="0"/>
      </bottom>
      <diagonal/>
    </border>
  </borders>
  <cellStyleXfs count="9">
    <xf numFmtId="0" fontId="0" fillId="0" borderId="0"/>
    <xf numFmtId="0" fontId="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77">
    <xf numFmtId="0" fontId="0" fillId="0" borderId="0" xfId="0"/>
    <xf numFmtId="0" fontId="0" fillId="0" borderId="0" xfId="0" applyAlignment="1">
      <alignment wrapText="1"/>
    </xf>
    <xf numFmtId="0" fontId="3" fillId="0" borderId="0" xfId="0" applyFont="1" applyAlignment="1">
      <alignment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0" fillId="0" borderId="0" xfId="0" applyAlignment="1">
      <alignment vertical="top" wrapText="1"/>
    </xf>
    <xf numFmtId="0" fontId="0" fillId="0" borderId="0" xfId="0" applyAlignment="1">
      <alignment vertical="top" wrapText="1"/>
    </xf>
    <xf numFmtId="0" fontId="4" fillId="0" borderId="0" xfId="0" applyFont="1" applyAlignment="1">
      <alignment wrapText="1"/>
    </xf>
    <xf numFmtId="0" fontId="4" fillId="0" borderId="2" xfId="0" applyFont="1" applyBorder="1" applyAlignment="1">
      <alignment vertical="top" wrapText="1"/>
    </xf>
    <xf numFmtId="0" fontId="4" fillId="0" borderId="0" xfId="0" applyFont="1" applyAlignment="1">
      <alignment vertical="top" wrapText="1"/>
    </xf>
    <xf numFmtId="0" fontId="0" fillId="0" borderId="0" xfId="0" applyFill="1" applyAlignment="1">
      <alignment wrapText="1"/>
    </xf>
    <xf numFmtId="0" fontId="5" fillId="0" borderId="0" xfId="0" applyFont="1" applyAlignment="1">
      <alignment wrapText="1"/>
    </xf>
    <xf numFmtId="0" fontId="0" fillId="0" borderId="0" xfId="0" applyAlignment="1">
      <alignment horizontal="right" wrapText="1"/>
    </xf>
    <xf numFmtId="0" fontId="6" fillId="0" borderId="0" xfId="0" applyFont="1" applyAlignment="1">
      <alignment vertical="center" wrapText="1"/>
    </xf>
    <xf numFmtId="0" fontId="7" fillId="0" borderId="0" xfId="0" applyFont="1" applyAlignment="1">
      <alignment horizontal="right" wrapText="1"/>
    </xf>
    <xf numFmtId="0" fontId="6" fillId="0" borderId="0" xfId="0" applyFont="1" applyAlignment="1">
      <alignment horizontal="right" wrapText="1"/>
    </xf>
    <xf numFmtId="16" fontId="0" fillId="0" borderId="0" xfId="0" applyNumberFormat="1" applyAlignment="1">
      <alignment wrapText="1"/>
    </xf>
    <xf numFmtId="0" fontId="8" fillId="0" borderId="0" xfId="0" applyFont="1" applyAlignment="1">
      <alignment vertical="top" wrapText="1"/>
    </xf>
    <xf numFmtId="0" fontId="0" fillId="0" borderId="0" xfId="0" applyAlignment="1">
      <alignment vertical="top" wrapText="1"/>
    </xf>
    <xf numFmtId="14" fontId="0" fillId="0" borderId="0" xfId="0" applyNumberFormat="1" applyAlignment="1">
      <alignment wrapText="1"/>
    </xf>
    <xf numFmtId="0" fontId="0" fillId="0" borderId="0" xfId="0" applyAlignment="1">
      <alignment vertical="top" wrapText="1"/>
    </xf>
    <xf numFmtId="0" fontId="0" fillId="0" borderId="0" xfId="0"/>
    <xf numFmtId="0" fontId="0" fillId="0" borderId="0" xfId="0"/>
    <xf numFmtId="0" fontId="0" fillId="0" borderId="0" xfId="0" applyAlignment="1"/>
    <xf numFmtId="3" fontId="0" fillId="0" borderId="0" xfId="0" applyNumberFormat="1" applyAlignment="1">
      <alignment wrapText="1"/>
    </xf>
    <xf numFmtId="0" fontId="3" fillId="0" borderId="0" xfId="0" applyFont="1"/>
    <xf numFmtId="0" fontId="3" fillId="0" borderId="0" xfId="0" applyFont="1" applyFill="1"/>
    <xf numFmtId="0" fontId="0" fillId="0" borderId="0" xfId="0" applyFill="1" applyAlignment="1"/>
    <xf numFmtId="0" fontId="0" fillId="0" borderId="0" xfId="0" applyFont="1" applyAlignment="1"/>
    <xf numFmtId="0" fontId="0" fillId="0" borderId="0" xfId="0"/>
    <xf numFmtId="49" fontId="0" fillId="0" borderId="0" xfId="0" applyNumberFormat="1"/>
    <xf numFmtId="49" fontId="9" fillId="0" borderId="0" xfId="1" applyNumberFormat="1" applyAlignment="1">
      <alignment vertical="center"/>
    </xf>
    <xf numFmtId="49" fontId="9" fillId="0" borderId="0" xfId="1" applyNumberFormat="1"/>
    <xf numFmtId="49" fontId="9" fillId="0" borderId="0" xfId="1" applyNumberFormat="1" applyAlignment="1">
      <alignment horizontal="left" vertical="center"/>
    </xf>
    <xf numFmtId="49" fontId="0" fillId="0" borderId="0" xfId="0" applyNumberFormat="1" applyAlignment="1"/>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xf numFmtId="49" fontId="10" fillId="0" borderId="0" xfId="0" applyNumberFormat="1" applyFont="1"/>
    <xf numFmtId="0" fontId="14" fillId="0" borderId="0" xfId="0" applyFont="1"/>
    <xf numFmtId="1" fontId="3" fillId="0" borderId="0" xfId="0" applyNumberFormat="1" applyFont="1" applyAlignment="1">
      <alignment horizontal="center" vertical="center"/>
    </xf>
    <xf numFmtId="49" fontId="0" fillId="0" borderId="0" xfId="0" applyNumberFormat="1" applyFill="1"/>
    <xf numFmtId="14" fontId="0" fillId="0" borderId="0" xfId="0" applyNumberFormat="1"/>
    <xf numFmtId="1" fontId="3" fillId="0" borderId="0" xfId="0" applyNumberFormat="1" applyFont="1" applyFill="1" applyAlignment="1">
      <alignment horizontal="center" vertical="center"/>
    </xf>
    <xf numFmtId="0" fontId="16" fillId="0" borderId="0" xfId="0" applyFont="1" applyAlignment="1"/>
    <xf numFmtId="0" fontId="16" fillId="0" borderId="0" xfId="0" applyFont="1" applyFill="1" applyBorder="1" applyAlignment="1"/>
    <xf numFmtId="0" fontId="17" fillId="0" borderId="0" xfId="0" applyFont="1" applyFill="1" applyAlignment="1"/>
    <xf numFmtId="0" fontId="0" fillId="0" borderId="0" xfId="0" applyFont="1" applyFill="1" applyBorder="1" applyAlignment="1"/>
    <xf numFmtId="0" fontId="18" fillId="0" borderId="0" xfId="0" applyFont="1" applyFill="1" applyAlignment="1"/>
    <xf numFmtId="0" fontId="0" fillId="0" borderId="18" xfId="0" applyBorder="1" applyAlignment="1"/>
    <xf numFmtId="0" fontId="18" fillId="0" borderId="0" xfId="0" applyFont="1" applyFill="1" applyBorder="1" applyAlignment="1"/>
    <xf numFmtId="0" fontId="0" fillId="0" borderId="18" xfId="0" applyFont="1" applyFill="1" applyBorder="1" applyAlignment="1"/>
    <xf numFmtId="0" fontId="0" fillId="0" borderId="0" xfId="0" applyFont="1" applyFill="1" applyAlignment="1"/>
    <xf numFmtId="0" fontId="11" fillId="0" borderId="0" xfId="0" applyFont="1"/>
    <xf numFmtId="49" fontId="3" fillId="0" borderId="0" xfId="0" applyNumberFormat="1" applyFont="1" applyFill="1"/>
    <xf numFmtId="0" fontId="15" fillId="0" borderId="16" xfId="0" applyFont="1" applyFill="1" applyBorder="1" applyAlignment="1">
      <alignment wrapText="1"/>
    </xf>
    <xf numFmtId="0" fontId="15" fillId="0" borderId="16" xfId="0" applyFont="1" applyFill="1" applyBorder="1" applyAlignment="1"/>
    <xf numFmtId="0" fontId="15" fillId="0" borderId="17" xfId="0" applyFont="1" applyFill="1" applyBorder="1" applyAlignment="1">
      <alignment wrapText="1"/>
    </xf>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15" fillId="0" borderId="22" xfId="0" applyFont="1" applyFill="1" applyBorder="1" applyAlignment="1">
      <alignment wrapText="1"/>
    </xf>
    <xf numFmtId="0" fontId="0" fillId="0" borderId="23" xfId="0" applyFont="1" applyFill="1" applyBorder="1"/>
    <xf numFmtId="0" fontId="0" fillId="0" borderId="24" xfId="0" applyFont="1" applyFill="1" applyBorder="1"/>
    <xf numFmtId="3" fontId="0" fillId="0" borderId="0" xfId="0" applyNumberFormat="1"/>
    <xf numFmtId="17" fontId="0" fillId="0" borderId="0" xfId="0" applyNumberFormat="1"/>
    <xf numFmtId="0" fontId="15" fillId="4" borderId="25" xfId="0" applyFont="1" applyFill="1" applyBorder="1" applyAlignment="1">
      <alignment wrapText="1"/>
    </xf>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vertical="center" wrapText="1"/>
    </xf>
    <xf numFmtId="0" fontId="11" fillId="0" borderId="0" xfId="0" applyFont="1" applyAlignment="1">
      <alignment horizontal="left" vertical="center" indent="4"/>
    </xf>
    <xf numFmtId="0" fontId="11"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horizontal="center" vertical="center" wrapText="1"/>
    </xf>
    <xf numFmtId="14" fontId="2" fillId="0" borderId="0" xfId="0" applyNumberFormat="1" applyFont="1" applyFill="1" applyAlignment="1">
      <alignment vertical="top"/>
    </xf>
    <xf numFmtId="0" fontId="2" fillId="0" borderId="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0" xfId="0" applyFont="1" applyAlignment="1">
      <alignment vertical="top"/>
    </xf>
    <xf numFmtId="0" fontId="2" fillId="0" borderId="0" xfId="0" applyFont="1" applyAlignment="1">
      <alignment horizontal="left" vertical="top"/>
    </xf>
    <xf numFmtId="0" fontId="11" fillId="0" borderId="0" xfId="0" applyFont="1" applyFill="1" applyAlignment="1">
      <alignment vertical="top"/>
    </xf>
    <xf numFmtId="0" fontId="2" fillId="0" borderId="0" xfId="0" applyFont="1" applyFill="1" applyAlignment="1">
      <alignment vertical="top" wrapText="1"/>
    </xf>
    <xf numFmtId="0" fontId="11" fillId="0" borderId="0" xfId="0" applyFont="1" applyAlignment="1">
      <alignment vertical="top"/>
    </xf>
    <xf numFmtId="0" fontId="2" fillId="0" borderId="0" xfId="0" applyFont="1" applyAlignment="1">
      <alignment horizontal="left" vertical="center"/>
    </xf>
    <xf numFmtId="0" fontId="2" fillId="0" borderId="12" xfId="0" applyFont="1" applyBorder="1"/>
    <xf numFmtId="0" fontId="2" fillId="0" borderId="10" xfId="0" applyFont="1" applyBorder="1" applyAlignment="1">
      <alignment horizontal="left" vertical="center"/>
    </xf>
    <xf numFmtId="0" fontId="2" fillId="3" borderId="12" xfId="0" applyFont="1" applyFill="1" applyBorder="1"/>
    <xf numFmtId="0" fontId="2" fillId="3" borderId="10" xfId="0" applyFont="1" applyFill="1" applyBorder="1" applyAlignment="1">
      <alignment horizontal="left" vertical="center"/>
    </xf>
    <xf numFmtId="0" fontId="11" fillId="3" borderId="10" xfId="0" applyFont="1" applyFill="1" applyBorder="1" applyAlignment="1">
      <alignment horizontal="left" vertical="center" wrapText="1"/>
    </xf>
    <xf numFmtId="0" fontId="15" fillId="0" borderId="12"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horizontal="center" vertical="center" wrapText="1"/>
    </xf>
    <xf numFmtId="0" fontId="2" fillId="0" borderId="0" xfId="0" applyFont="1" applyFill="1" applyAlignment="1">
      <alignment vertical="center" wrapText="1"/>
    </xf>
    <xf numFmtId="0" fontId="15"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14" fontId="2" fillId="0" borderId="13" xfId="0" applyNumberFormat="1"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0" xfId="0" applyFont="1" applyFill="1" applyBorder="1" applyAlignment="1">
      <alignment horizontal="left" vertical="center"/>
    </xf>
    <xf numFmtId="0" fontId="11" fillId="0" borderId="10" xfId="0" applyFont="1" applyFill="1" applyBorder="1" applyAlignment="1">
      <alignment horizontal="left" vertical="center"/>
    </xf>
    <xf numFmtId="0" fontId="2" fillId="0" borderId="0" xfId="0" applyFont="1" applyFill="1" applyAlignment="1">
      <alignment horizontal="lef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164" fontId="2" fillId="0" borderId="0" xfId="0" applyNumberFormat="1" applyFont="1" applyFill="1" applyBorder="1" applyAlignment="1">
      <alignment horizontal="left" vertical="center"/>
    </xf>
    <xf numFmtId="0" fontId="2" fillId="0" borderId="14"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0" xfId="0" applyFont="1" applyFill="1" applyBorder="1" applyAlignment="1">
      <alignment horizontal="left" vertical="center" wrapText="1"/>
    </xf>
    <xf numFmtId="14" fontId="2" fillId="3" borderId="10" xfId="0" applyNumberFormat="1" applyFont="1" applyFill="1" applyBorder="1" applyAlignment="1">
      <alignment horizontal="left" vertical="center"/>
    </xf>
    <xf numFmtId="0" fontId="2" fillId="0" borderId="12" xfId="0" applyFont="1" applyBorder="1" applyAlignment="1">
      <alignment horizontal="left" vertical="center"/>
    </xf>
    <xf numFmtId="0" fontId="11" fillId="0" borderId="10" xfId="0" applyFont="1" applyBorder="1" applyAlignment="1">
      <alignment horizontal="left" vertical="center"/>
    </xf>
    <xf numFmtId="14" fontId="2" fillId="0" borderId="10" xfId="0" applyNumberFormat="1" applyFont="1" applyBorder="1" applyAlignment="1">
      <alignment horizontal="left" vertical="center"/>
    </xf>
    <xf numFmtId="0" fontId="2" fillId="3" borderId="12" xfId="0" applyFont="1" applyFill="1" applyBorder="1" applyAlignment="1">
      <alignment horizontal="left" vertical="center"/>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Fill="1" applyBorder="1" applyAlignment="1">
      <alignment horizontal="center" vertical="center" wrapText="1"/>
    </xf>
    <xf numFmtId="0" fontId="22" fillId="0" borderId="0" xfId="1" applyFont="1" applyAlignment="1">
      <alignment vertical="center"/>
    </xf>
    <xf numFmtId="0" fontId="11" fillId="0" borderId="0" xfId="0" applyFont="1" applyFill="1"/>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14" fontId="2" fillId="0" borderId="6" xfId="0" applyNumberFormat="1" applyFont="1" applyFill="1" applyBorder="1" applyAlignment="1">
      <alignment vertical="center" wrapText="1"/>
    </xf>
    <xf numFmtId="14" fontId="11" fillId="0" borderId="0" xfId="0" applyNumberFormat="1" applyFont="1" applyFill="1"/>
    <xf numFmtId="0" fontId="11" fillId="0" borderId="0" xfId="0" applyFont="1" applyFill="1" applyAlignment="1">
      <alignment wrapText="1"/>
    </xf>
    <xf numFmtId="0" fontId="2" fillId="0" borderId="0" xfId="0" applyFont="1" applyFill="1"/>
    <xf numFmtId="0" fontId="2" fillId="0" borderId="0" xfId="0" applyFont="1" applyFill="1" applyAlignment="1">
      <alignment wrapText="1"/>
    </xf>
    <xf numFmtId="0" fontId="22" fillId="0" borderId="0" xfId="1" applyFont="1" applyAlignment="1">
      <alignment wrapText="1"/>
    </xf>
    <xf numFmtId="0" fontId="11" fillId="0" borderId="0" xfId="0" applyFont="1" applyFill="1" applyBorder="1"/>
    <xf numFmtId="0" fontId="2" fillId="0" borderId="0" xfId="0" applyFont="1" applyBorder="1"/>
    <xf numFmtId="0" fontId="11" fillId="0" borderId="0" xfId="0" applyFont="1" applyBorder="1"/>
    <xf numFmtId="0" fontId="2" fillId="0" borderId="0" xfId="0" applyFont="1" applyFill="1" applyBorder="1"/>
    <xf numFmtId="14" fontId="2" fillId="0" borderId="0" xfId="0" applyNumberFormat="1" applyFont="1" applyFill="1"/>
    <xf numFmtId="0" fontId="2" fillId="0" borderId="9" xfId="0" applyFont="1" applyFill="1" applyBorder="1"/>
    <xf numFmtId="0" fontId="11" fillId="0" borderId="9" xfId="0" applyFont="1" applyFill="1" applyBorder="1"/>
    <xf numFmtId="0" fontId="11" fillId="0" borderId="9" xfId="0" applyFont="1" applyFill="1" applyBorder="1" applyAlignment="1">
      <alignment wrapText="1"/>
    </xf>
    <xf numFmtId="0" fontId="2" fillId="0" borderId="0" xfId="0" applyFont="1" applyBorder="1" applyAlignment="1">
      <alignment wrapText="1"/>
    </xf>
    <xf numFmtId="14" fontId="11" fillId="0" borderId="0" xfId="0" applyNumberFormat="1" applyFont="1" applyFill="1" applyBorder="1" applyAlignment="1">
      <alignment vertical="center" wrapText="1"/>
    </xf>
    <xf numFmtId="0" fontId="19" fillId="0" borderId="0" xfId="0" applyFont="1" applyBorder="1" applyAlignment="1">
      <alignment wrapText="1"/>
    </xf>
    <xf numFmtId="0" fontId="11" fillId="3" borderId="10" xfId="0" applyFont="1" applyFill="1" applyBorder="1" applyAlignment="1">
      <alignment horizontal="left" vertical="center"/>
    </xf>
    <xf numFmtId="0" fontId="23" fillId="0" borderId="0" xfId="0" applyFont="1" applyAlignment="1">
      <alignment vertical="center"/>
    </xf>
    <xf numFmtId="0" fontId="2" fillId="0" borderId="0" xfId="0" applyFont="1" applyAlignment="1"/>
    <xf numFmtId="0" fontId="2" fillId="0" borderId="0" xfId="0" applyFont="1" applyFill="1" applyAlignment="1">
      <alignment vertical="center"/>
    </xf>
    <xf numFmtId="0" fontId="2" fillId="0" borderId="12" xfId="0" applyFont="1" applyFill="1" applyBorder="1"/>
    <xf numFmtId="14" fontId="2" fillId="0" borderId="0" xfId="0" applyNumberFormat="1" applyFont="1"/>
    <xf numFmtId="0" fontId="2" fillId="0" borderId="0" xfId="0" applyFont="1" applyFill="1" applyAlignment="1"/>
    <xf numFmtId="0" fontId="11" fillId="0" borderId="13" xfId="0" applyFont="1" applyFill="1" applyBorder="1" applyAlignment="1">
      <alignment horizontal="left" vertical="center"/>
    </xf>
    <xf numFmtId="0" fontId="11" fillId="0" borderId="0" xfId="0" applyFont="1" applyAlignment="1">
      <alignment horizontal="left" vertical="top" wrapText="1"/>
    </xf>
    <xf numFmtId="0" fontId="2" fillId="0" borderId="0" xfId="0" applyFont="1" applyFill="1" applyAlignment="1">
      <alignment horizontal="left" vertical="top" wrapText="1"/>
    </xf>
    <xf numFmtId="0" fontId="2" fillId="0" borderId="11" xfId="0" applyFont="1" applyFill="1" applyBorder="1" applyAlignment="1">
      <alignment horizontal="left" vertical="center"/>
    </xf>
    <xf numFmtId="0" fontId="11" fillId="0" borderId="0" xfId="0" applyFont="1" applyFill="1" applyAlignment="1">
      <alignment horizontal="left" vertical="center"/>
    </xf>
    <xf numFmtId="0" fontId="11" fillId="0" borderId="12" xfId="0" applyFont="1" applyFill="1" applyBorder="1" applyAlignment="1">
      <alignment vertical="center" wrapText="1"/>
    </xf>
    <xf numFmtId="0" fontId="11" fillId="0" borderId="10" xfId="0" applyFont="1" applyFill="1" applyBorder="1" applyAlignment="1">
      <alignment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21" fillId="0" borderId="12"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10" xfId="0" applyFont="1" applyFill="1" applyBorder="1" applyAlignment="1">
      <alignment horizontal="left" vertical="top" wrapText="1"/>
    </xf>
    <xf numFmtId="0" fontId="2" fillId="2" borderId="15" xfId="0" applyFont="1" applyFill="1" applyBorder="1" applyAlignment="1">
      <alignment horizontal="left" vertical="center"/>
    </xf>
    <xf numFmtId="0" fontId="2" fillId="0" borderId="15" xfId="0" applyFont="1" applyBorder="1" applyAlignment="1">
      <alignment horizontal="left" vertical="center"/>
    </xf>
    <xf numFmtId="0" fontId="11" fillId="0" borderId="10" xfId="0" applyFont="1" applyFill="1" applyBorder="1" applyAlignment="1">
      <alignment horizontal="center" vertical="center" wrapText="1"/>
    </xf>
    <xf numFmtId="0" fontId="20" fillId="0" borderId="0" xfId="0" applyFont="1"/>
    <xf numFmtId="0" fontId="24" fillId="0" borderId="0" xfId="0" applyFont="1"/>
    <xf numFmtId="0" fontId="25" fillId="0" borderId="0" xfId="0" applyFont="1"/>
    <xf numFmtId="0" fontId="24" fillId="0" borderId="0" xfId="0" applyFont="1" applyAlignment="1">
      <alignment horizontal="left" vertical="top"/>
    </xf>
    <xf numFmtId="0" fontId="24" fillId="0" borderId="0" xfId="0" applyFont="1" applyAlignment="1"/>
    <xf numFmtId="0" fontId="0" fillId="0" borderId="0" xfId="0" applyAlignment="1">
      <alignment horizontal="left" indent="1"/>
    </xf>
    <xf numFmtId="0" fontId="26" fillId="0" borderId="0" xfId="0" applyFont="1" applyAlignment="1">
      <alignment vertical="top" wrapText="1"/>
    </xf>
    <xf numFmtId="0" fontId="1" fillId="0" borderId="0" xfId="0" applyFont="1"/>
  </cellXfs>
  <cellStyles count="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Hyperlink" xfId="1" builtinId="8"/>
    <cellStyle name="Normal" xfId="0" builtinId="0"/>
  </cellStyles>
  <dxfs count="134">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theme="4" tint="0.39997558519241921"/>
        </left>
        <right/>
        <top style="thin">
          <color theme="4" tint="0.39997558519241921"/>
        </top>
        <bottom/>
      </border>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FF0000"/>
        <name val="Calibri"/>
        <family val="2"/>
        <scheme val="minor"/>
      </font>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theme="4" tint="0.39997558519241921"/>
        </left>
        <right/>
        <top style="thin">
          <color theme="4" tint="0.39997558519241921"/>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4" tint="0.39997558519241921"/>
        </left>
        <right/>
        <top style="thin">
          <color theme="4" tint="0.39997558519241921"/>
        </top>
        <bottom/>
      </border>
    </dxf>
    <dxf>
      <font>
        <b/>
        <i val="0"/>
        <strike val="0"/>
        <condense val="0"/>
        <extend val="0"/>
        <outline val="0"/>
        <shadow val="0"/>
        <u val="none"/>
        <vertAlign val="baseline"/>
        <sz val="12"/>
        <color theme="1"/>
        <name val="Calibri"/>
        <family val="2"/>
        <scheme val="minor"/>
      </font>
      <numFmt numFmtId="19" formatCode="yyyy/mm/dd"/>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style="thin">
          <color theme="4" tint="0.39997558519241921"/>
        </left>
        <right/>
        <top style="thin">
          <color theme="4" tint="0.39997558519241921"/>
        </top>
        <bottom/>
      </border>
    </dxf>
    <dxf>
      <font>
        <b/>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strike val="0"/>
        <outline val="0"/>
        <shadow val="0"/>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vertAlign val="baseline"/>
        <sz val="12"/>
        <color theme="1"/>
        <name val="Calibri"/>
        <family val="2"/>
        <scheme val="minor"/>
      </font>
    </dxf>
    <dxf>
      <font>
        <strike val="0"/>
        <outline val="0"/>
        <shadow val="0"/>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vertAlign val="baseline"/>
        <sz val="12"/>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strike val="0"/>
        <outline val="0"/>
        <shadow val="0"/>
        <u val="none"/>
        <vertAlign val="baseline"/>
        <sz val="12"/>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font>
      <fill>
        <patternFill patternType="none">
          <fgColor indexed="64"/>
          <bgColor auto="1"/>
        </patternFill>
      </fill>
      <alignment vertical="center" textRotation="0" wrapText="1" indent="0" justifyLastLine="0" shrinkToFit="0" readingOrder="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strike val="0"/>
        <outline val="0"/>
        <shadow val="0"/>
        <u val="none"/>
        <vertAlign val="baseline"/>
        <sz val="12"/>
        <color theme="1"/>
        <name val="Calibri"/>
        <family val="2"/>
        <scheme val="minor"/>
      </font>
      <alignment textRotation="0" wrapText="1" indent="0" justifyLastLine="0" shrinkToFit="0" readingOrder="0"/>
    </dxf>
    <dxf>
      <font>
        <b val="0"/>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auto="1"/>
        </patternFill>
      </fill>
      <alignment horizontal="left" vertical="center" textRotation="0" wrapText="0" indent="0" justifyLastLine="0" shrinkToFit="0" readingOrder="0"/>
      <border diagonalUp="0" diagonalDown="0" outline="0">
        <left/>
        <right/>
        <top/>
        <bottom style="thin">
          <color theme="4" tint="0.39997558519241921"/>
        </bottom>
      </border>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vertAlign val="baseline"/>
        <sz val="12"/>
        <name val="Calibri"/>
        <family val="2"/>
        <scheme val="minor"/>
      </font>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alignment textRotation="0" wrapText="1" indent="0" justifyLastLine="0" shrinkToFit="0" readingOrder="0"/>
    </dxf>
    <dxf>
      <font>
        <strike val="0"/>
        <outline val="0"/>
        <shadow val="0"/>
        <vertAlign val="baseline"/>
        <sz val="12"/>
        <name val="Calibri"/>
        <family val="2"/>
        <scheme val="minor"/>
      </font>
      <alignment textRotation="0" wrapText="1" indent="0" justifyLastLine="0" shrinkToFit="0" readingOrder="0"/>
    </dxf>
    <dxf>
      <font>
        <strike val="0"/>
        <outline val="0"/>
        <shadow val="0"/>
        <vertAlign val="baseline"/>
        <sz val="12"/>
        <name val="Calibri"/>
        <family val="2"/>
        <scheme val="minor"/>
      </font>
    </dxf>
    <dxf>
      <font>
        <b/>
        <strike val="0"/>
        <outline val="0"/>
        <shadow val="0"/>
        <vertAlign val="baseline"/>
        <sz val="12"/>
        <name val="Calibri"/>
        <family val="2"/>
        <scheme val="minor"/>
      </font>
      <fill>
        <patternFill patternType="none">
          <fgColor indexed="64"/>
          <bgColor indexed="65"/>
        </patternFill>
      </fill>
      <alignment horizontal="general" textRotation="0" wrapText="1" indent="0" justifyLastLine="0" shrinkToFit="0" readingOrder="0"/>
    </dxf>
    <dxf>
      <font>
        <b/>
        <i val="0"/>
        <strike val="0"/>
        <condense val="0"/>
        <extend val="0"/>
        <outline val="0"/>
        <shadow val="0"/>
        <u val="none"/>
        <vertAlign val="baseline"/>
        <sz val="12"/>
        <color theme="1"/>
        <name val="Calibri"/>
        <family val="2"/>
        <scheme val="minor"/>
      </font>
      <numFmt numFmtId="164" formatCode="dd/mm/yyyy"/>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indexed="64"/>
        </bottom>
      </border>
    </dxf>
    <dxf>
      <font>
        <b/>
        <strike val="0"/>
        <outline val="0"/>
        <shadow val="0"/>
        <vertAlign val="baseline"/>
        <sz val="12"/>
        <name val="Calibri"/>
        <family val="2"/>
        <scheme val="minor"/>
      </font>
      <fill>
        <patternFill patternType="none">
          <fgColor indexed="64"/>
          <bgColor indexed="65"/>
        </patternFill>
      </fill>
    </dxf>
    <dxf>
      <font>
        <b/>
        <strike val="0"/>
        <outline val="0"/>
        <shadow val="0"/>
        <vertAlign val="baseline"/>
        <sz val="12"/>
        <name val="Calibri"/>
        <family val="2"/>
        <scheme val="minor"/>
      </font>
      <fill>
        <patternFill patternType="none">
          <fgColor indexed="64"/>
          <bgColor indexed="65"/>
        </patternFill>
      </fill>
    </dxf>
    <dxf>
      <font>
        <strike val="0"/>
        <outline val="0"/>
        <shadow val="0"/>
        <vertAlign val="baseline"/>
        <sz val="12"/>
        <name val="Calibri"/>
        <family val="2"/>
        <scheme val="minor"/>
      </font>
    </dxf>
    <dxf>
      <font>
        <strike val="0"/>
        <outline val="0"/>
        <shadow val="0"/>
        <vertAlign val="baseline"/>
        <sz val="12"/>
        <name val="Calibri"/>
        <family val="2"/>
        <scheme val="minor"/>
      </font>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164" formatCode="dd/mm/yyyy"/>
      <fill>
        <patternFill patternType="none">
          <fgColor indexed="64"/>
          <bgColor auto="1"/>
        </patternFill>
      </fill>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general" vertical="center" textRotation="0" wrapText="1" indent="0" justifyLastLine="0" shrinkToFit="0" readingOrder="0"/>
      <border diagonalUp="0" diagonalDown="0" outline="0">
        <left/>
        <right style="medium">
          <color indexed="64"/>
        </right>
        <top/>
        <bottom/>
      </border>
    </dxf>
    <dxf>
      <font>
        <strike val="0"/>
        <outline val="0"/>
        <shadow val="0"/>
        <vertAlign val="baseline"/>
        <sz val="12"/>
        <name val="Calibri"/>
        <family val="2"/>
        <scheme val="minor"/>
      </font>
      <fill>
        <patternFill patternType="none">
          <fgColor indexed="64"/>
          <bgColor auto="1"/>
        </patternFill>
      </fill>
    </dxf>
    <dxf>
      <font>
        <strike val="0"/>
        <outline val="0"/>
        <shadow val="0"/>
        <vertAlign val="baseline"/>
        <sz val="12"/>
        <name val="Calibri"/>
        <family val="2"/>
        <scheme val="minor"/>
      </font>
      <fill>
        <patternFill patternType="none">
          <fgColor indexed="64"/>
          <bgColor auto="1"/>
        </patternFill>
      </fill>
    </dxf>
    <dxf>
      <font>
        <b/>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ck">
          <color theme="0"/>
        </bottom>
      </border>
    </dxf>
    <dxf>
      <font>
        <b/>
        <i val="0"/>
        <strike val="0"/>
        <condense val="0"/>
        <extend val="0"/>
        <outline val="0"/>
        <shadow val="0"/>
        <u val="none"/>
        <vertAlign val="baseline"/>
        <sz val="12"/>
        <color theme="0"/>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theme="0"/>
        </left>
        <right style="thin">
          <color theme="0"/>
        </right>
        <top/>
        <bottom/>
      </border>
    </dxf>
    <dxf>
      <numFmt numFmtId="30" formatCode="@"/>
    </dxf>
    <dxf>
      <numFmt numFmtId="1" formatCode="0"/>
      <alignment horizontal="center" vertical="center" textRotation="0" indent="0" justifyLastLine="0" shrinkToFit="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alignment horizontal="general" vertical="center" textRotation="0" wrapText="0" indent="0" justifyLastLine="0" shrinkToFit="0" readingOrder="0"/>
    </dxf>
    <dxf>
      <numFmt numFmtId="30" formatCode="@"/>
    </dxf>
    <dxf>
      <numFmt numFmtId="30" formatCode="@"/>
    </dxf>
    <dxf>
      <alignment horizontal="general" vertical="bottom" textRotation="0" wrapText="1" justifyLastLine="0" shrinkToFit="0"/>
    </dxf>
    <dxf>
      <numFmt numFmtId="19" formatCode="yyyy/mm/dd"/>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1EAE84A-53F8-C645-9E5E-02A4F162CE8C}" name="Table16" displayName="Table16" ref="A3:L20" totalsRowShown="0" headerRowDxfId="133">
  <autoFilter ref="A3:L20" xr:uid="{FDBF982B-551A-1F42-8AA2-281B81960E86}"/>
  <tableColumns count="12">
    <tableColumn id="1" xr3:uid="{5510C0D2-093D-394B-B2FB-41FF5B1FE758}" name="No."/>
    <tableColumn id="2" xr3:uid="{324B192C-6304-7C48-A43A-3DDE4A4ACF7F}" name="Database name"/>
    <tableColumn id="3" xr3:uid="{F97C9921-6489-BF4E-9BE1-B60D4E11C242}" name="Link"/>
    <tableColumn id="4" xr3:uid="{9981E4B4-A8F4-034C-ABD6-7EECDD184733}" name="Date of search" dataDxfId="132"/>
    <tableColumn id="5" xr3:uid="{13DE26DD-9CA1-FB4E-8E39-3121F58FF850}" name="Note on search"/>
    <tableColumn id="6" xr3:uid="{08A0A03C-8159-7842-A9B2-52FFAE035448}" name="Search string"/>
    <tableColumn id="7" xr3:uid="{C6957F50-CA24-7B4B-9C92-4576D2580CD9}" name="Number of hits"/>
    <tableColumn id="8" xr3:uid="{250106B9-FAA8-EE44-8BB9-429F950039F9}" name="Difference to the WOS"/>
    <tableColumn id="13" xr3:uid="{3AA0289D-911F-CB4D-BFBD-92D76C17D0EF}" name="Search update: Yes/No"/>
    <tableColumn id="9" xr3:uid="{1371DDB6-DE35-4340-A358-E5D2B5A5241E}" name="Date of search [update]"/>
    <tableColumn id="11" xr3:uid="{7A0809FA-313D-B441-B976-88495A644973}" name="Search limitations applied"/>
    <tableColumn id="12" xr3:uid="{ECEE1B3B-D034-1C4B-AB66-9A3A8CCBC250}" name="Search update: number of hits"/>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71013" displayName="Table71013" ref="A7:G37" totalsRowShown="0" headerRowDxfId="34" dataDxfId="33">
  <autoFilter ref="A7:G37" xr:uid="{00000000-0009-0000-0100-00000C000000}"/>
  <tableColumns count="7">
    <tableColumn id="1" xr3:uid="{00000000-0010-0000-0B00-000001000000}" name="English" dataDxfId="32"/>
    <tableColumn id="2" xr3:uid="{00000000-0010-0000-0B00-000002000000}" name="Swedish - intervention search terms" dataDxfId="31"/>
    <tableColumn id="3" xr3:uid="{00000000-0010-0000-0B00-000003000000}" name="Number of Results" dataDxfId="30"/>
    <tableColumn id="4" xr3:uid="{00000000-0010-0000-0B00-000004000000}" name="Date" dataDxfId="29"/>
    <tableColumn id="5" xr3:uid="{00000000-0010-0000-0B00-000005000000}" name="Outcome string" dataDxfId="28"/>
    <tableColumn id="6" xr3:uid="{00000000-0010-0000-0B00-000006000000}" name="Full search string" dataDxfId="27">
      <calculatedColumnFormula>CONCATENATE(E7," ",B8)</calculatedColumnFormula>
    </tableColumn>
    <tableColumn id="7" xr3:uid="{00000000-0010-0000-0B00-000007000000}" name="Downloaded" dataDxfId="26"/>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7101316" displayName="Table7101316" ref="A7:G37" totalsRowCount="1" headerRowDxfId="25" dataDxfId="24" totalsRowDxfId="23">
  <autoFilter ref="A7:G36" xr:uid="{00000000-0009-0000-0100-00000F000000}">
    <filterColumn colId="2">
      <filters>
        <filter val="1"/>
        <filter val="2"/>
        <filter val="3"/>
        <filter val="356"/>
        <filter val="467"/>
        <filter val="480"/>
      </filters>
    </filterColumn>
  </autoFilter>
  <tableColumns count="7">
    <tableColumn id="1" xr3:uid="{00000000-0010-0000-0C00-000001000000}" name="English" dataDxfId="22" totalsRowDxfId="21"/>
    <tableColumn id="2" xr3:uid="{00000000-0010-0000-0C00-000002000000}" name="Spanish - intervention search terms" totalsRowLabel="total downloaded" dataDxfId="20" totalsRowDxfId="19"/>
    <tableColumn id="3" xr3:uid="{00000000-0010-0000-0C00-000003000000}" name="Number of Results" totalsRowLabel="468" dataDxfId="18" totalsRowDxfId="17"/>
    <tableColumn id="4" xr3:uid="{00000000-0010-0000-0C00-000004000000}" name="Date" dataDxfId="16" totalsRowDxfId="15"/>
    <tableColumn id="5" xr3:uid="{00000000-0010-0000-0C00-000005000000}" name="Outcome string" dataDxfId="14" totalsRowDxfId="13"/>
    <tableColumn id="6" xr3:uid="{00000000-0010-0000-0C00-000006000000}" name="Full search string" dataDxfId="12" totalsRowDxfId="11">
      <calculatedColumnFormula>CONCATENATE(E7," ",B8)</calculatedColumnFormula>
    </tableColumn>
    <tableColumn id="8" xr3:uid="{00000000-0010-0000-0C00-000008000000}" name="note" dataDxfId="10" totalsRow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3:X34" totalsRowShown="0" headerRowDxfId="131" dataDxfId="130">
  <autoFilter ref="A3:X34" xr:uid="{00000000-0009-0000-0100-000002000000}"/>
  <tableColumns count="24">
    <tableColumn id="1" xr3:uid="{00000000-0010-0000-0300-000001000000}" name=" " dataDxfId="129"/>
    <tableColumn id="2" xr3:uid="{00000000-0010-0000-0300-000002000000}" name="Organisaton name" dataDxfId="128" dataCellStyle="Hyperlink"/>
    <tableColumn id="3" xr3:uid="{00000000-0010-0000-0300-000003000000}" name="Website" dataDxfId="127"/>
    <tableColumn id="12" xr3:uid="{00000000-0010-0000-0300-00000C000000}" name="Publication search page" dataDxfId="126"/>
    <tableColumn id="4" xr3:uid="{00000000-0010-0000-0300-000004000000}" name="Date of search" dataDxfId="125"/>
    <tableColumn id="17" xr3:uid="{00000000-0010-0000-0300-000011000000}" name="Who searched (BM=Biljana Macura, JGS= Josianne G. Støttrup, KV=Kevin Vikström, FE= Filippa Ek)" dataDxfId="124"/>
    <tableColumn id="11" xr3:uid="{00000000-0010-0000-0300-00000B000000}" name="Comment" dataDxfId="123"/>
    <tableColumn id="5" xr3:uid="{00000000-0010-0000-0300-000005000000}" name="Keywords/Search string" dataDxfId="122"/>
    <tableColumn id="6" xr3:uid="{00000000-0010-0000-0300-000006000000}" name="Relevant articles/Total number of hits" dataDxfId="121"/>
    <tableColumn id="7" xr3:uid="{00000000-0010-0000-0300-000007000000}" name="Keywords/Search string2" dataDxfId="120"/>
    <tableColumn id="8" xr3:uid="{00000000-0010-0000-0300-000008000000}" name="Relevant articles/Total number of hits2" dataDxfId="119"/>
    <tableColumn id="9" xr3:uid="{00000000-0010-0000-0300-000009000000}" name="Keywords/Search string3" dataDxfId="118"/>
    <tableColumn id="10" xr3:uid="{00000000-0010-0000-0300-00000A000000}" name="Relevant articles/Total number of hits3" dataDxfId="117"/>
    <tableColumn id="15" xr3:uid="{00000000-0010-0000-0300-00000F000000}" name="Keywords/Search string4" dataDxfId="116"/>
    <tableColumn id="16" xr3:uid="{00000000-0010-0000-0300-000010000000}" name="Relevant articles/Total number of hits4" dataDxfId="115"/>
    <tableColumn id="19" xr3:uid="{00000000-0010-0000-0300-000013000000}" name="Keywords/Search string5" dataDxfId="114"/>
    <tableColumn id="18" xr3:uid="{00000000-0010-0000-0300-000012000000}" name="Relevant articles/Total number of hits5" dataDxfId="113"/>
    <tableColumn id="23" xr3:uid="{00000000-0010-0000-0300-000017000000}" name="Keywords/Search string6" dataDxfId="112"/>
    <tableColumn id="22" xr3:uid="{00000000-0010-0000-0300-000016000000}" name="Relevant articles/Total number of hits6" dataDxfId="111"/>
    <tableColumn id="27" xr3:uid="{00000000-0010-0000-0300-00001B000000}" name="Keywords/Search string62" dataDxfId="110"/>
    <tableColumn id="26" xr3:uid="{00000000-0010-0000-0300-00001A000000}" name="Relevant articles/Total number of hits7" dataDxfId="109"/>
    <tableColumn id="13" xr3:uid="{00000000-0010-0000-0300-00000D000000}" name="Location of the pdf-s" dataDxfId="108"/>
    <tableColumn id="14" xr3:uid="{00000000-0010-0000-0300-00000E000000}" name="Total number of relevant publications after screening on title" dataDxfId="107"/>
    <tableColumn id="24" xr3:uid="{00000000-0010-0000-0300-000018000000}" name="Relevant full texts - title/author" dataDxfId="10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9DD3CA-691E-E042-8517-C356269F9D85}" name="Table5" displayName="Table5" ref="A4:G19" totalsRowShown="0" headerRowDxfId="105" dataDxfId="103" headerRowBorderDxfId="104" tableBorderDxfId="102" totalsRowBorderDxfId="101">
  <autoFilter ref="A4:G19" xr:uid="{C0F296D8-C681-C440-B0DB-6239C5E50BD2}"/>
  <tableColumns count="7">
    <tableColumn id="1" xr3:uid="{A183AB41-FCB4-B143-8F34-C2208CE94154}" name="Authors" dataDxfId="100"/>
    <tableColumn id="2" xr3:uid="{E4A245D3-FF01-E643-A567-C3185AA54095}" name="Title" dataDxfId="99"/>
    <tableColumn id="3" xr3:uid="{F04B3D3E-F968-A546-B00A-A4FFE7BDC648}" name="Year" dataDxfId="98"/>
    <tableColumn id="4" xr3:uid="{A5B5E4B6-110A-BA48-B63E-CA41F8BE2315}" name="Full reference" dataDxfId="97"/>
    <tableColumn id="5" xr3:uid="{67BCF392-8118-C341-A359-40655D449C9B}" name="Relevant review (YES/NO)" dataDxfId="96"/>
    <tableColumn id="6" xr3:uid="{50CE7FB9-2367-6C4E-A4EE-52652A04AB5C}" name="How many relevant titles from the reference list found? (NUMBER)" dataDxfId="95"/>
    <tableColumn id="7" xr3:uid="{5BA17B78-3B24-7A4B-87D0-F5A1A28A5DCF}" name="PDFS of these relevant titles downloaded to dropbox? (YES/NO)" dataDxfId="9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A13:C28" totalsRowShown="0" headerRowDxfId="93" dataDxfId="92">
  <autoFilter ref="A13:C28" xr:uid="{00000000-0009-0000-0100-000003000000}"/>
  <tableColumns count="3">
    <tableColumn id="1" xr3:uid="{00000000-0010-0000-0400-000001000000}" name="Final search term" dataDxfId="91"/>
    <tableColumn id="2" xr3:uid="{00000000-0010-0000-0400-000002000000}" name="Number of Results" dataDxfId="90"/>
    <tableColumn id="3" xr3:uid="{00000000-0010-0000-0400-000003000000}" name="Date" dataDxfId="8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4" displayName="Table4" ref="E13:M63" totalsRowCount="1" headerRowDxfId="88" dataDxfId="87" totalsRowDxfId="86">
  <autoFilter ref="E13:M62" xr:uid="{00000000-0009-0000-0100-000004000000}"/>
  <tableColumns count="9">
    <tableColumn id="1" xr3:uid="{00000000-0010-0000-0500-000001000000}" name="Final search term" totalsRowLabel="TOTAL" dataDxfId="85" totalsRowDxfId="8"/>
    <tableColumn id="2" xr3:uid="{00000000-0010-0000-0500-000002000000}" name="Number of Results" totalsRowFunction="custom" dataDxfId="84" totalsRowDxfId="7">
      <totalsRowFormula>SUM(Table4[Number of Results])</totalsRowFormula>
    </tableColumn>
    <tableColumn id="3" xr3:uid="{00000000-0010-0000-0500-000003000000}" name="Date" dataDxfId="83" totalsRowDxfId="6"/>
    <tableColumn id="4" xr3:uid="{00000000-0010-0000-0500-000004000000}" name="Full search string" dataDxfId="82" totalsRowDxfId="5"/>
    <tableColumn id="6" xr3:uid="{00000000-0010-0000-0500-000006000000}" name="Downloaded" totalsRowFunction="custom" dataDxfId="81" totalsRowDxfId="4">
      <totalsRowFormula>SUM(Table4[Downloaded])</totalsRowFormula>
    </tableColumn>
    <tableColumn id="8" xr3:uid="{00000000-0010-0000-0500-000008000000}" name="note" totalsRowLabel="607 in total" dataDxfId="80" totalsRowDxfId="3"/>
    <tableColumn id="9" xr3:uid="{00000000-0010-0000-0500-000009000000}" name="URL" dataDxfId="79" totalsRowDxfId="2"/>
    <tableColumn id="5" xr3:uid="{00000000-0010-0000-0500-000005000000}" name="Update 2015-2017" totalsRowFunction="custom" dataDxfId="78" totalsRowDxfId="1">
      <totalsRowFormula>SUM(Table4[Update 2015-2017])</totalsRowFormula>
    </tableColumn>
    <tableColumn id="7" xr3:uid="{00000000-0010-0000-0500-000007000000}" name="Date2" dataDxfId="77" totalsRowDxfId="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A7:G42" totalsRowShown="0" headerRowDxfId="76" dataDxfId="75">
  <autoFilter ref="A7:G42" xr:uid="{00000000-0009-0000-0100-000007000000}"/>
  <tableColumns count="7">
    <tableColumn id="1" xr3:uid="{00000000-0010-0000-0700-000001000000}" name="English" dataDxfId="74"/>
    <tableColumn id="2" xr3:uid="{00000000-0010-0000-0700-000002000000}" name="Danish - intervention search terms" dataDxfId="73"/>
    <tableColumn id="3" xr3:uid="{00000000-0010-0000-0700-000003000000}" name="Number of Results" dataDxfId="72"/>
    <tableColumn id="4" xr3:uid="{00000000-0010-0000-0700-000004000000}" name="Date" dataDxfId="71"/>
    <tableColumn id="5" xr3:uid="{00000000-0010-0000-0700-000005000000}" name="Outcome string" dataDxfId="70"/>
    <tableColumn id="6" xr3:uid="{00000000-0010-0000-0700-000006000000}" name="Full search string" dataDxfId="69">
      <calculatedColumnFormula>CONCATENATE(E7," ",B8)</calculatedColumnFormula>
    </tableColumn>
    <tableColumn id="7" xr3:uid="{00000000-0010-0000-0700-000007000000}" name="Downloaded" dataDxfId="6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57" displayName="Table57" ref="A8:I42" totalsRowShown="0" headerRowDxfId="67" dataDxfId="66">
  <autoFilter ref="A8:I42" xr:uid="{00000000-0009-0000-0100-000006000000}"/>
  <tableColumns count="9">
    <tableColumn id="1" xr3:uid="{00000000-0010-0000-0800-000001000000}" name="English" dataDxfId="65"/>
    <tableColumn id="2" xr3:uid="{00000000-0010-0000-0800-000002000000}" name="Dutch - intervention search terms" dataDxfId="64"/>
    <tableColumn id="10" xr3:uid="{00000000-0010-0000-0800-00000A000000}" name="Number of Results" dataDxfId="63"/>
    <tableColumn id="11" xr3:uid="{00000000-0010-0000-0800-00000B000000}" name="Date" dataDxfId="62"/>
    <tableColumn id="12" xr3:uid="{00000000-0010-0000-0800-00000C000000}" name="Full search string" dataDxfId="61"/>
    <tableColumn id="13" xr3:uid="{00000000-0010-0000-0800-00000D000000}" name="Downloaded" dataDxfId="60"/>
    <tableColumn id="14" xr3:uid="{00000000-0010-0000-0800-00000E000000}" name="Note" dataDxfId="59"/>
    <tableColumn id="3" xr3:uid="{00000000-0010-0000-0800-000003000000}" name="UPDATE" dataDxfId="58"/>
    <tableColumn id="4" xr3:uid="{00000000-0010-0000-0800-000004000000}" name="Update - date" dataDxfId="57"/>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710" displayName="Table710" ref="A7:I42" totalsRowShown="0" headerRowDxfId="56" dataDxfId="55">
  <autoFilter ref="A7:I42" xr:uid="{00000000-0009-0000-0100-000009000000}"/>
  <tableColumns count="9">
    <tableColumn id="1" xr3:uid="{00000000-0010-0000-0900-000001000000}" name="English" dataDxfId="54"/>
    <tableColumn id="2" xr3:uid="{00000000-0010-0000-0900-000002000000}" name="Finnish - intervention search terms" dataDxfId="53"/>
    <tableColumn id="3" xr3:uid="{00000000-0010-0000-0900-000003000000}" name="Number of Results" dataDxfId="52"/>
    <tableColumn id="4" xr3:uid="{00000000-0010-0000-0900-000004000000}" name="Date" dataDxfId="51"/>
    <tableColumn id="5" xr3:uid="{00000000-0010-0000-0900-000005000000}" name="Outcome string" dataDxfId="50"/>
    <tableColumn id="6" xr3:uid="{00000000-0010-0000-0900-000006000000}" name="Full search string" dataDxfId="49">
      <calculatedColumnFormula>CONCATENATE(E7," ",B8)</calculatedColumnFormula>
    </tableColumn>
    <tableColumn id="7" xr3:uid="{00000000-0010-0000-0900-000007000000}" name="Downloaded" dataDxfId="48"/>
    <tableColumn id="10" xr3:uid="{00000000-0010-0000-0900-00000A000000}" name="Update" dataDxfId="47"/>
    <tableColumn id="11" xr3:uid="{00000000-0010-0000-0900-00000B000000}" name="Update - date" dataDxfId="4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71014" displayName="Table71014" ref="A7:I86" totalsRowShown="0" headerRowDxfId="45" dataDxfId="44">
  <autoFilter ref="A7:I86" xr:uid="{00000000-0009-0000-0100-00000D000000}"/>
  <tableColumns count="9">
    <tableColumn id="1" xr3:uid="{00000000-0010-0000-0A00-000001000000}" name="English" dataDxfId="43"/>
    <tableColumn id="2" xr3:uid="{00000000-0010-0000-0A00-000002000000}" name="German - intervention search terms" dataDxfId="42"/>
    <tableColumn id="3" xr3:uid="{00000000-0010-0000-0A00-000003000000}" name="Number of Results" dataDxfId="41"/>
    <tableColumn id="4" xr3:uid="{00000000-0010-0000-0A00-000004000000}" name="Date" dataDxfId="40"/>
    <tableColumn id="5" xr3:uid="{00000000-0010-0000-0A00-000005000000}" name="Outcome string" dataDxfId="39"/>
    <tableColumn id="6" xr3:uid="{00000000-0010-0000-0A00-000006000000}" name="Full search string" dataDxfId="38">
      <calculatedColumnFormula>CONCATENATE(E7," ",B8)</calculatedColumnFormula>
    </tableColumn>
    <tableColumn id="7" xr3:uid="{00000000-0010-0000-0A00-000007000000}" name="Downloaded" dataDxfId="37"/>
    <tableColumn id="10" xr3:uid="{00000000-0010-0000-0A00-00000A000000}" name="Update" dataDxfId="36"/>
    <tableColumn id="11" xr3:uid="{00000000-0010-0000-0A00-00000B000000}" name="Update - date" dataDxfId="3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3" Type="http://schemas.openxmlformats.org/officeDocument/2006/relationships/hyperlink" Target="http://www.nmfs.noaa.gov/" TargetMode="External"/><Relationship Id="rId18" Type="http://schemas.openxmlformats.org/officeDocument/2006/relationships/hyperlink" Target="http://www.nature.org/" TargetMode="External"/><Relationship Id="rId26" Type="http://schemas.openxmlformats.org/officeDocument/2006/relationships/hyperlink" Target="http://www.luke.fi/" TargetMode="External"/><Relationship Id="rId3" Type="http://schemas.openxmlformats.org/officeDocument/2006/relationships/hyperlink" Target="http://www.glfc.org/" TargetMode="External"/><Relationship Id="rId21" Type="http://schemas.openxmlformats.org/officeDocument/2006/relationships/hyperlink" Target="http://www.epa.gov/" TargetMode="External"/><Relationship Id="rId34" Type="http://schemas.openxmlformats.org/officeDocument/2006/relationships/hyperlink" Target="http://www.environment.fi/" TargetMode="External"/><Relationship Id="rId7" Type="http://schemas.openxmlformats.org/officeDocument/2006/relationships/hyperlink" Target="http://www.fao.org/fishery/en" TargetMode="External"/><Relationship Id="rId12" Type="http://schemas.openxmlformats.org/officeDocument/2006/relationships/hyperlink" Target="http://www.ivl.se/" TargetMode="External"/><Relationship Id="rId17" Type="http://schemas.openxmlformats.org/officeDocument/2006/relationships/hyperlink" Target="http://www.efaro.eu/" TargetMode="External"/><Relationship Id="rId25" Type="http://schemas.openxmlformats.org/officeDocument/2006/relationships/hyperlink" Target="http://www.environment.fi/" TargetMode="External"/><Relationship Id="rId33" Type="http://schemas.openxmlformats.org/officeDocument/2006/relationships/hyperlink" Target="http://www.luke.fi/" TargetMode="External"/><Relationship Id="rId2" Type="http://schemas.openxmlformats.org/officeDocument/2006/relationships/hyperlink" Target="http://www.dce.au.dk/" TargetMode="External"/><Relationship Id="rId16" Type="http://schemas.openxmlformats.org/officeDocument/2006/relationships/hyperlink" Target="http://www.naturvardsverket.se/" TargetMode="External"/><Relationship Id="rId20" Type="http://schemas.openxmlformats.org/officeDocument/2006/relationships/hyperlink" Target="http://www.unep.org/" TargetMode="External"/><Relationship Id="rId29" Type="http://schemas.openxmlformats.org/officeDocument/2006/relationships/hyperlink" Target="http://fsl-bsf.summon.serialssolutions.com/en/advanced" TargetMode="External"/><Relationship Id="rId1" Type="http://schemas.openxmlformats.org/officeDocument/2006/relationships/hyperlink" Target="http://www.cefas.co.uk/" TargetMode="External"/><Relationship Id="rId6" Type="http://schemas.openxmlformats.org/officeDocument/2006/relationships/hyperlink" Target="http://www.eea.europa.eu/" TargetMode="External"/><Relationship Id="rId11" Type="http://schemas.openxmlformats.org/officeDocument/2006/relationships/hyperlink" Target="http://www.ices.dk/" TargetMode="External"/><Relationship Id="rId24" Type="http://schemas.openxmlformats.org/officeDocument/2006/relationships/hyperlink" Target="http://www.dce.au.dk/" TargetMode="External"/><Relationship Id="rId32" Type="http://schemas.openxmlformats.org/officeDocument/2006/relationships/hyperlink" Target="https://www.havochvatten.se/hav/uppdrag--kontakt/publikationer/aldre-publikationer.html" TargetMode="External"/><Relationship Id="rId5" Type="http://schemas.openxmlformats.org/officeDocument/2006/relationships/hyperlink" Target="http://www.ec.europa.eu/dgs/jrc" TargetMode="External"/><Relationship Id="rId15" Type="http://schemas.openxmlformats.org/officeDocument/2006/relationships/hyperlink" Target="http://www.havochvatten.se/" TargetMode="External"/><Relationship Id="rId23" Type="http://schemas.openxmlformats.org/officeDocument/2006/relationships/hyperlink" Target="http://www.cefas.co.uk/" TargetMode="External"/><Relationship Id="rId28" Type="http://schemas.openxmlformats.org/officeDocument/2006/relationships/hyperlink" Target="http://www.helcom.fi/" TargetMode="External"/><Relationship Id="rId36" Type="http://schemas.openxmlformats.org/officeDocument/2006/relationships/table" Target="../tables/table2.xml"/><Relationship Id="rId10" Type="http://schemas.openxmlformats.org/officeDocument/2006/relationships/hyperlink" Target="http://www.dfo-mpo.gc.ca/index-eng.htm" TargetMode="External"/><Relationship Id="rId19" Type="http://schemas.openxmlformats.org/officeDocument/2006/relationships/hyperlink" Target="http://www.nioz.nl/home_en" TargetMode="External"/><Relationship Id="rId31" Type="http://schemas.openxmlformats.org/officeDocument/2006/relationships/hyperlink" Target="https://www.havochvatten.se/hav/uppdrag--kontakt/publikationer.html" TargetMode="External"/><Relationship Id="rId4" Type="http://schemas.openxmlformats.org/officeDocument/2006/relationships/hyperlink" Target="http://www.greenpeace.org/" TargetMode="External"/><Relationship Id="rId9" Type="http://schemas.openxmlformats.org/officeDocument/2006/relationships/hyperlink" Target="http://www.environment.fi/" TargetMode="External"/><Relationship Id="rId14" Type="http://schemas.openxmlformats.org/officeDocument/2006/relationships/hyperlink" Target="http://www.senckenberg.de/" TargetMode="External"/><Relationship Id="rId22" Type="http://schemas.openxmlformats.org/officeDocument/2006/relationships/hyperlink" Target="http://wwf.org/" TargetMode="External"/><Relationship Id="rId27" Type="http://schemas.openxmlformats.org/officeDocument/2006/relationships/hyperlink" Target="http://waves-vagues.dfo-mpo.gc.ca/waves-vagues/" TargetMode="External"/><Relationship Id="rId30" Type="http://schemas.openxmlformats.org/officeDocument/2006/relationships/hyperlink" Target="http://waves-vagues.dfo-mpo.gc.ca/waves-vagues/" TargetMode="External"/><Relationship Id="rId35" Type="http://schemas.openxmlformats.org/officeDocument/2006/relationships/printerSettings" Target="../printerSettings/printerSettings2.bin"/><Relationship Id="rId8" Type="http://schemas.openxmlformats.org/officeDocument/2006/relationships/hyperlink" Target="http://www.luke.fi/"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3.bin"/><Relationship Id="rId1" Type="http://schemas.openxmlformats.org/officeDocument/2006/relationships/hyperlink" Target="http://www.scholar.google.com/"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A8B56-41FB-D94E-A47D-AFD924C61A86}">
  <dimension ref="B1:B16"/>
  <sheetViews>
    <sheetView workbookViewId="0">
      <selection activeCell="D25" sqref="D25"/>
    </sheetView>
  </sheetViews>
  <sheetFormatPr baseColWidth="10" defaultRowHeight="15"/>
  <sheetData>
    <row r="1" spans="2:2" ht="21">
      <c r="B1" s="170" t="s">
        <v>1071</v>
      </c>
    </row>
    <row r="3" spans="2:2">
      <c r="B3" t="s">
        <v>1073</v>
      </c>
    </row>
    <row r="4" spans="2:2">
      <c r="B4" t="s">
        <v>1076</v>
      </c>
    </row>
    <row r="5" spans="2:2">
      <c r="B5" s="30" t="s">
        <v>1059</v>
      </c>
    </row>
    <row r="6" spans="2:2">
      <c r="B6" s="30" t="s">
        <v>1060</v>
      </c>
    </row>
    <row r="7" spans="2:2">
      <c r="B7" s="30" t="s">
        <v>1074</v>
      </c>
    </row>
    <row r="8" spans="2:2">
      <c r="B8" t="s">
        <v>1075</v>
      </c>
    </row>
    <row r="9" spans="2:2">
      <c r="B9" s="174" t="s">
        <v>1064</v>
      </c>
    </row>
    <row r="10" spans="2:2">
      <c r="B10" s="174" t="s">
        <v>1065</v>
      </c>
    </row>
    <row r="11" spans="2:2">
      <c r="B11" s="174" t="s">
        <v>1066</v>
      </c>
    </row>
    <row r="12" spans="2:2">
      <c r="B12" s="174" t="s">
        <v>1067</v>
      </c>
    </row>
    <row r="13" spans="2:2">
      <c r="B13" s="174" t="s">
        <v>1068</v>
      </c>
    </row>
    <row r="14" spans="2:2">
      <c r="B14" s="174" t="s">
        <v>1069</v>
      </c>
    </row>
    <row r="15" spans="2:2">
      <c r="B15" s="174" t="s">
        <v>1070</v>
      </c>
    </row>
    <row r="16" spans="2:2">
      <c r="B16" s="30" t="s">
        <v>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7"/>
  <sheetViews>
    <sheetView zoomScale="86" zoomScaleNormal="86" zoomScalePageLayoutView="149" workbookViewId="0"/>
  </sheetViews>
  <sheetFormatPr baseColWidth="10" defaultColWidth="8.83203125" defaultRowHeight="16"/>
  <cols>
    <col min="1" max="1" width="15.5" style="70" customWidth="1"/>
    <col min="2" max="2" width="19.1640625" style="70" customWidth="1"/>
    <col min="3" max="3" width="12.5" style="70" customWidth="1"/>
    <col min="4" max="4" width="10.5" style="70" customWidth="1"/>
    <col min="5" max="5" width="10.33203125" style="149" customWidth="1"/>
    <col min="6" max="6" width="51.1640625" style="71" customWidth="1"/>
    <col min="7" max="7" width="6.83203125" style="70" customWidth="1"/>
    <col min="8" max="8" width="8.83203125" style="70"/>
    <col min="9" max="9" width="10.83203125" style="70" customWidth="1"/>
    <col min="10" max="16384" width="8.83203125" style="70"/>
  </cols>
  <sheetData>
    <row r="1" spans="1:9" ht="21">
      <c r="A1" s="170" t="s">
        <v>1068</v>
      </c>
    </row>
    <row r="3" spans="1:9">
      <c r="A3" s="72" t="s">
        <v>173</v>
      </c>
    </row>
    <row r="4" spans="1:9">
      <c r="A4" s="72" t="s">
        <v>174</v>
      </c>
    </row>
    <row r="5" spans="1:9">
      <c r="A5" s="72" t="s">
        <v>1056</v>
      </c>
    </row>
    <row r="6" spans="1:9">
      <c r="A6" s="72"/>
    </row>
    <row r="7" spans="1:9" ht="51">
      <c r="A7" s="159" t="s">
        <v>347</v>
      </c>
      <c r="B7" s="160" t="s">
        <v>549</v>
      </c>
      <c r="C7" s="161" t="s">
        <v>248</v>
      </c>
      <c r="D7" s="161" t="s">
        <v>4</v>
      </c>
      <c r="E7" s="150" t="s">
        <v>539</v>
      </c>
      <c r="F7" s="161" t="s">
        <v>245</v>
      </c>
      <c r="G7" s="162" t="s">
        <v>246</v>
      </c>
      <c r="H7" s="156" t="s">
        <v>620</v>
      </c>
      <c r="I7" s="156" t="s">
        <v>621</v>
      </c>
    </row>
    <row r="8" spans="1:9" s="149" customFormat="1" ht="22" customHeight="1">
      <c r="A8" s="106" t="s">
        <v>544</v>
      </c>
      <c r="B8" s="70" t="s">
        <v>532</v>
      </c>
      <c r="C8" s="154" t="s">
        <v>26</v>
      </c>
      <c r="D8" s="103" t="s">
        <v>26</v>
      </c>
      <c r="E8" s="104" t="s">
        <v>858</v>
      </c>
      <c r="F8" s="104" t="s">
        <v>857</v>
      </c>
      <c r="G8" s="109" t="s">
        <v>144</v>
      </c>
      <c r="H8" s="109" t="s">
        <v>861</v>
      </c>
      <c r="I8" s="109" t="s">
        <v>859</v>
      </c>
    </row>
    <row r="9" spans="1:9">
      <c r="A9" s="151" t="s">
        <v>219</v>
      </c>
      <c r="B9" s="70" t="s">
        <v>550</v>
      </c>
      <c r="C9" s="70">
        <v>4</v>
      </c>
      <c r="D9" s="152">
        <v>42513</v>
      </c>
      <c r="E9" s="104" t="s">
        <v>858</v>
      </c>
      <c r="F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Lebensraum</v>
      </c>
      <c r="G9" s="109" t="s">
        <v>144</v>
      </c>
      <c r="H9" s="109">
        <v>5</v>
      </c>
      <c r="I9" s="109" t="s">
        <v>859</v>
      </c>
    </row>
    <row r="10" spans="1:9">
      <c r="A10" s="106"/>
      <c r="B10" s="70" t="s">
        <v>551</v>
      </c>
      <c r="C10" s="70">
        <v>0</v>
      </c>
      <c r="D10" s="152">
        <v>42513</v>
      </c>
      <c r="E10" s="104" t="s">
        <v>858</v>
      </c>
      <c r="F1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Lebensräume</v>
      </c>
      <c r="G10" s="109" t="s">
        <v>144</v>
      </c>
      <c r="H10" s="109">
        <v>0</v>
      </c>
      <c r="I10" s="109" t="s">
        <v>859</v>
      </c>
    </row>
    <row r="11" spans="1:9">
      <c r="A11" s="106"/>
      <c r="B11" s="70" t="s">
        <v>552</v>
      </c>
      <c r="C11" s="70">
        <v>0</v>
      </c>
      <c r="D11" s="152">
        <v>42513</v>
      </c>
      <c r="E11" s="104" t="s">
        <v>858</v>
      </c>
      <c r="F1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Habitat</v>
      </c>
      <c r="G11" s="109" t="s">
        <v>144</v>
      </c>
      <c r="H11" s="109">
        <v>0</v>
      </c>
      <c r="I11" s="109" t="s">
        <v>859</v>
      </c>
    </row>
    <row r="12" spans="1:9">
      <c r="A12" s="151" t="s">
        <v>220</v>
      </c>
      <c r="B12" s="70" t="s">
        <v>396</v>
      </c>
      <c r="C12" s="70">
        <v>0</v>
      </c>
      <c r="D12" s="152">
        <v>42513</v>
      </c>
      <c r="E12" s="104" t="s">
        <v>858</v>
      </c>
      <c r="F1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künstlich</v>
      </c>
      <c r="G12" s="109" t="s">
        <v>144</v>
      </c>
      <c r="H12" s="109">
        <v>0</v>
      </c>
      <c r="I12" s="109" t="s">
        <v>859</v>
      </c>
    </row>
    <row r="13" spans="1:9">
      <c r="A13" s="151" t="s">
        <v>221</v>
      </c>
      <c r="B13" s="70" t="s">
        <v>553</v>
      </c>
      <c r="C13" s="70">
        <v>0</v>
      </c>
      <c r="D13" s="152">
        <v>42513</v>
      </c>
      <c r="E13" s="104" t="s">
        <v>858</v>
      </c>
      <c r="F1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anthropogen</v>
      </c>
      <c r="G13" s="109" t="s">
        <v>144</v>
      </c>
      <c r="H13" s="109">
        <v>0</v>
      </c>
      <c r="I13" s="109" t="s">
        <v>859</v>
      </c>
    </row>
    <row r="14" spans="1:9">
      <c r="A14" s="106"/>
      <c r="B14" s="70" t="s">
        <v>554</v>
      </c>
      <c r="C14" s="70">
        <v>0</v>
      </c>
      <c r="D14" s="152">
        <v>42513</v>
      </c>
      <c r="E14" s="104" t="s">
        <v>858</v>
      </c>
      <c r="F14" s="70" t="str">
        <f>CONCATENATE(Table71014[[#This Row],[Outcome string]]," ", Table71014[[#This Row],[German - intervention search terms]])</f>
        <v xml:space="preserve">allintitle:"0 Gruppe" OR "Alter 0" OR "CPUE" OR "Einheitsfang" OR "Fischbrut" OR "Fischlaich" OR "Fischlarve" OR "Fortpflanzung" OR "Jungfisch" OR "juvenile Fische" OR "Jährlinge" OR "Kinderstube für Fische" OR "Fischbestand" "menschlich bedingt" </v>
      </c>
      <c r="G14" s="109" t="s">
        <v>144</v>
      </c>
      <c r="H14" s="109">
        <v>0</v>
      </c>
      <c r="I14" s="109" t="s">
        <v>859</v>
      </c>
    </row>
    <row r="15" spans="1:9">
      <c r="A15" s="106"/>
      <c r="B15" s="70" t="s">
        <v>555</v>
      </c>
      <c r="C15" s="70">
        <v>0</v>
      </c>
      <c r="D15" s="152">
        <v>42513</v>
      </c>
      <c r="E15" s="104" t="s">
        <v>858</v>
      </c>
      <c r="F15" s="55" t="s">
        <v>860</v>
      </c>
      <c r="G15" s="109" t="s">
        <v>144</v>
      </c>
      <c r="H15" s="109">
        <v>0</v>
      </c>
      <c r="I15" s="109" t="s">
        <v>859</v>
      </c>
    </row>
    <row r="16" spans="1:9">
      <c r="A16" s="151" t="s">
        <v>243</v>
      </c>
      <c r="B16" s="70" t="s">
        <v>556</v>
      </c>
      <c r="C16" s="70">
        <v>0</v>
      </c>
      <c r="D16" s="152">
        <v>42513</v>
      </c>
      <c r="E16" s="104" t="s">
        <v>858</v>
      </c>
      <c r="F1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Veränderung</v>
      </c>
      <c r="G16" s="109" t="s">
        <v>144</v>
      </c>
      <c r="H16" s="109">
        <v>2</v>
      </c>
      <c r="I16" s="109" t="s">
        <v>859</v>
      </c>
    </row>
    <row r="17" spans="1:9">
      <c r="A17" s="106"/>
      <c r="B17" s="70" t="s">
        <v>558</v>
      </c>
      <c r="C17" s="70">
        <v>0</v>
      </c>
      <c r="D17" s="152">
        <v>42513</v>
      </c>
      <c r="E17" s="104" t="s">
        <v>858</v>
      </c>
      <c r="F1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Änderung</v>
      </c>
      <c r="G17" s="109" t="s">
        <v>144</v>
      </c>
      <c r="H17" s="109">
        <v>0</v>
      </c>
      <c r="I17" s="109" t="s">
        <v>859</v>
      </c>
    </row>
    <row r="18" spans="1:9">
      <c r="A18" s="106"/>
      <c r="B18" s="70" t="s">
        <v>557</v>
      </c>
      <c r="C18" s="70">
        <v>0</v>
      </c>
      <c r="D18" s="152">
        <v>42513</v>
      </c>
      <c r="E18" s="104" t="s">
        <v>858</v>
      </c>
      <c r="F1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Eingriff</v>
      </c>
      <c r="G18" s="109" t="s">
        <v>144</v>
      </c>
      <c r="H18" s="109">
        <v>2</v>
      </c>
      <c r="I18" s="109" t="s">
        <v>859</v>
      </c>
    </row>
    <row r="19" spans="1:9">
      <c r="A19" s="151" t="s">
        <v>241</v>
      </c>
      <c r="B19" s="70" t="s">
        <v>395</v>
      </c>
      <c r="C19" s="70">
        <v>0</v>
      </c>
      <c r="D19" s="152">
        <v>42513</v>
      </c>
      <c r="E19" s="104" t="s">
        <v>858</v>
      </c>
      <c r="F1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Komplexität</v>
      </c>
      <c r="G19" s="109" t="s">
        <v>144</v>
      </c>
      <c r="H19" s="109">
        <v>0</v>
      </c>
      <c r="I19" s="109" t="s">
        <v>859</v>
      </c>
    </row>
    <row r="20" spans="1:9">
      <c r="A20" s="151" t="s">
        <v>239</v>
      </c>
      <c r="B20" s="70" t="s">
        <v>559</v>
      </c>
      <c r="C20" s="70">
        <v>0</v>
      </c>
      <c r="D20" s="152">
        <v>42513</v>
      </c>
      <c r="E20" s="104" t="s">
        <v>858</v>
      </c>
      <c r="F2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Erweiterung</v>
      </c>
      <c r="G20" s="109" t="s">
        <v>144</v>
      </c>
      <c r="H20" s="109">
        <v>1</v>
      </c>
      <c r="I20" s="109" t="s">
        <v>859</v>
      </c>
    </row>
    <row r="21" spans="1:9">
      <c r="A21" s="106"/>
      <c r="B21" s="70" t="s">
        <v>560</v>
      </c>
      <c r="C21" s="70">
        <v>0</v>
      </c>
      <c r="D21" s="152">
        <v>42513</v>
      </c>
      <c r="E21" s="104" t="s">
        <v>858</v>
      </c>
      <c r="F2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Verbesserung</v>
      </c>
      <c r="G21" s="109" t="s">
        <v>144</v>
      </c>
      <c r="H21" s="109">
        <v>3</v>
      </c>
      <c r="I21" s="109" t="s">
        <v>859</v>
      </c>
    </row>
    <row r="22" spans="1:9">
      <c r="A22" s="151" t="s">
        <v>237</v>
      </c>
      <c r="B22" s="70" t="s">
        <v>561</v>
      </c>
      <c r="C22" s="70">
        <v>0</v>
      </c>
      <c r="D22" s="152">
        <v>42513</v>
      </c>
      <c r="E22" s="104" t="s">
        <v>858</v>
      </c>
      <c r="F2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Konnektivität</v>
      </c>
      <c r="G22" s="109" t="s">
        <v>144</v>
      </c>
      <c r="H22" s="109">
        <v>0</v>
      </c>
      <c r="I22" s="109" t="s">
        <v>859</v>
      </c>
    </row>
    <row r="23" spans="1:9">
      <c r="A23" s="106"/>
      <c r="B23" s="70" t="s">
        <v>562</v>
      </c>
      <c r="C23" s="70">
        <v>0</v>
      </c>
      <c r="D23" s="152">
        <v>42513</v>
      </c>
      <c r="E23" s="104" t="s">
        <v>858</v>
      </c>
      <c r="F2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Zusammenhang</v>
      </c>
      <c r="G23" s="109" t="s">
        <v>144</v>
      </c>
      <c r="H23" s="109">
        <v>4</v>
      </c>
      <c r="I23" s="109" t="s">
        <v>859</v>
      </c>
    </row>
    <row r="24" spans="1:9">
      <c r="A24" s="151" t="s">
        <v>234</v>
      </c>
      <c r="B24" s="70" t="s">
        <v>563</v>
      </c>
      <c r="C24" s="70">
        <v>0</v>
      </c>
      <c r="D24" s="152">
        <v>42513</v>
      </c>
      <c r="E24" s="104" t="s">
        <v>858</v>
      </c>
      <c r="F2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Aufteilung</v>
      </c>
      <c r="G24" s="109" t="s">
        <v>144</v>
      </c>
      <c r="H24" s="109">
        <v>0</v>
      </c>
      <c r="I24" s="109" t="s">
        <v>859</v>
      </c>
    </row>
    <row r="25" spans="1:9">
      <c r="A25" s="106"/>
      <c r="B25" s="70" t="s">
        <v>564</v>
      </c>
      <c r="C25" s="70">
        <v>0</v>
      </c>
      <c r="D25" s="152">
        <v>42513</v>
      </c>
      <c r="E25" s="104" t="s">
        <v>858</v>
      </c>
      <c r="F2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Fragmentierung</v>
      </c>
      <c r="G25" s="109" t="s">
        <v>144</v>
      </c>
      <c r="H25" s="109">
        <v>0</v>
      </c>
      <c r="I25" s="109" t="s">
        <v>859</v>
      </c>
    </row>
    <row r="26" spans="1:9">
      <c r="A26" s="106"/>
      <c r="B26" s="70" t="s">
        <v>565</v>
      </c>
      <c r="C26" s="70">
        <v>0</v>
      </c>
      <c r="D26" s="152">
        <v>42513</v>
      </c>
      <c r="E26" s="104" t="s">
        <v>858</v>
      </c>
      <c r="F2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Unterteilung</v>
      </c>
      <c r="G26" s="109" t="s">
        <v>144</v>
      </c>
      <c r="H26" s="109">
        <v>0</v>
      </c>
      <c r="I26" s="109" t="s">
        <v>859</v>
      </c>
    </row>
    <row r="27" spans="1:9">
      <c r="A27" s="151" t="s">
        <v>222</v>
      </c>
      <c r="B27" s="70" t="s">
        <v>396</v>
      </c>
      <c r="C27" s="70">
        <v>0</v>
      </c>
      <c r="D27" s="152">
        <v>42513</v>
      </c>
      <c r="E27" s="104" t="s">
        <v>858</v>
      </c>
      <c r="F2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künstlich</v>
      </c>
      <c r="G27" s="109" t="s">
        <v>144</v>
      </c>
      <c r="H27" s="109">
        <v>0</v>
      </c>
      <c r="I27" s="109" t="s">
        <v>859</v>
      </c>
    </row>
    <row r="28" spans="1:9">
      <c r="A28" s="106"/>
      <c r="B28" s="70" t="s">
        <v>566</v>
      </c>
      <c r="C28" s="70">
        <v>0</v>
      </c>
      <c r="D28" s="152">
        <v>42513</v>
      </c>
      <c r="E28" s="104" t="s">
        <v>858</v>
      </c>
      <c r="F2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artifiziell</v>
      </c>
      <c r="G28" s="109" t="s">
        <v>144</v>
      </c>
      <c r="H28" s="109">
        <v>0</v>
      </c>
      <c r="I28" s="109" t="s">
        <v>859</v>
      </c>
    </row>
    <row r="29" spans="1:9">
      <c r="A29" s="151" t="s">
        <v>235</v>
      </c>
      <c r="B29" s="70" t="s">
        <v>567</v>
      </c>
      <c r="C29" s="70">
        <v>0</v>
      </c>
      <c r="D29" s="152">
        <v>42513</v>
      </c>
      <c r="E29" s="104" t="s">
        <v>858</v>
      </c>
      <c r="F2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Degradierung</v>
      </c>
      <c r="G29" s="109" t="s">
        <v>144</v>
      </c>
      <c r="H29" s="109">
        <v>0</v>
      </c>
      <c r="I29" s="109" t="s">
        <v>859</v>
      </c>
    </row>
    <row r="30" spans="1:9">
      <c r="A30" s="106"/>
      <c r="B30" s="70" t="s">
        <v>568</v>
      </c>
      <c r="C30" s="70">
        <v>0</v>
      </c>
      <c r="D30" s="152">
        <v>42513</v>
      </c>
      <c r="E30" s="104" t="s">
        <v>858</v>
      </c>
      <c r="F3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Verschlechterung</v>
      </c>
      <c r="G30" s="109" t="s">
        <v>144</v>
      </c>
      <c r="H30" s="109">
        <v>0</v>
      </c>
      <c r="I30" s="109" t="s">
        <v>859</v>
      </c>
    </row>
    <row r="31" spans="1:9">
      <c r="A31" s="151" t="s">
        <v>231</v>
      </c>
      <c r="B31" s="70" t="s">
        <v>569</v>
      </c>
      <c r="C31" s="70">
        <v>0</v>
      </c>
      <c r="D31" s="152">
        <v>42513</v>
      </c>
      <c r="E31" s="104" t="s">
        <v>858</v>
      </c>
      <c r="F3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Verlust</v>
      </c>
      <c r="G31" s="109" t="s">
        <v>144</v>
      </c>
      <c r="H31" s="109">
        <v>0</v>
      </c>
      <c r="I31" s="109" t="s">
        <v>859</v>
      </c>
    </row>
    <row r="32" spans="1:9">
      <c r="A32" s="106"/>
      <c r="B32" s="70" t="s">
        <v>570</v>
      </c>
      <c r="C32" s="70">
        <v>0</v>
      </c>
      <c r="D32" s="152">
        <v>42513</v>
      </c>
      <c r="E32" s="104" t="s">
        <v>858</v>
      </c>
      <c r="F3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Rückgang</v>
      </c>
      <c r="G32" s="109" t="s">
        <v>144</v>
      </c>
      <c r="H32" s="109">
        <v>1</v>
      </c>
      <c r="I32" s="109" t="s">
        <v>859</v>
      </c>
    </row>
    <row r="33" spans="1:9">
      <c r="A33" s="151" t="s">
        <v>236</v>
      </c>
      <c r="B33" s="70" t="s">
        <v>571</v>
      </c>
      <c r="C33" s="70">
        <v>0</v>
      </c>
      <c r="D33" s="152">
        <v>42513</v>
      </c>
      <c r="E33" s="104" t="s">
        <v>858</v>
      </c>
      <c r="F3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Restaurierung</v>
      </c>
      <c r="G33" s="109" t="s">
        <v>144</v>
      </c>
      <c r="H33" s="109">
        <v>0</v>
      </c>
      <c r="I33" s="109" t="s">
        <v>859</v>
      </c>
    </row>
    <row r="34" spans="1:9">
      <c r="A34" s="106"/>
      <c r="B34" s="70" t="s">
        <v>572</v>
      </c>
      <c r="C34" s="70">
        <v>0</v>
      </c>
      <c r="D34" s="152">
        <v>42513</v>
      </c>
      <c r="E34" s="104" t="s">
        <v>858</v>
      </c>
      <c r="F3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Sanierung</v>
      </c>
      <c r="G34" s="109" t="s">
        <v>144</v>
      </c>
      <c r="H34" s="109">
        <v>0</v>
      </c>
      <c r="I34" s="109" t="s">
        <v>859</v>
      </c>
    </row>
    <row r="35" spans="1:9">
      <c r="A35" s="106"/>
      <c r="B35" s="70" t="s">
        <v>573</v>
      </c>
      <c r="C35" s="70">
        <v>0</v>
      </c>
      <c r="D35" s="152">
        <v>42513</v>
      </c>
      <c r="E35" s="104" t="s">
        <v>858</v>
      </c>
      <c r="F3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Wiederherstellung</v>
      </c>
      <c r="G35" s="109" t="s">
        <v>144</v>
      </c>
      <c r="H35" s="109">
        <v>0</v>
      </c>
      <c r="I35" s="109" t="s">
        <v>859</v>
      </c>
    </row>
    <row r="36" spans="1:9">
      <c r="A36" s="106"/>
      <c r="B36" s="70" t="s">
        <v>574</v>
      </c>
      <c r="C36" s="70">
        <v>0</v>
      </c>
      <c r="D36" s="152">
        <v>42513</v>
      </c>
      <c r="E36" s="104" t="s">
        <v>858</v>
      </c>
      <c r="F3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Restauration</v>
      </c>
      <c r="G36" s="109" t="s">
        <v>144</v>
      </c>
      <c r="H36" s="109">
        <v>0</v>
      </c>
      <c r="I36" s="109" t="s">
        <v>859</v>
      </c>
    </row>
    <row r="37" spans="1:9">
      <c r="A37" s="106"/>
      <c r="B37" s="70" t="s">
        <v>575</v>
      </c>
      <c r="C37" s="70">
        <v>0</v>
      </c>
      <c r="D37" s="152">
        <v>42513</v>
      </c>
      <c r="E37" s="104" t="s">
        <v>858</v>
      </c>
      <c r="F3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Renaturierung</v>
      </c>
      <c r="G37" s="109" t="s">
        <v>144</v>
      </c>
      <c r="H37" s="109">
        <v>0</v>
      </c>
      <c r="I37" s="109" t="s">
        <v>859</v>
      </c>
    </row>
    <row r="38" spans="1:9">
      <c r="A38" s="151" t="s">
        <v>250</v>
      </c>
      <c r="B38" s="70" t="s">
        <v>576</v>
      </c>
      <c r="C38" s="70">
        <v>0</v>
      </c>
      <c r="D38" s="152">
        <v>42513</v>
      </c>
      <c r="E38" s="104" t="s">
        <v>858</v>
      </c>
      <c r="F3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Rückgewinnung</v>
      </c>
      <c r="G38" s="109" t="s">
        <v>144</v>
      </c>
      <c r="H38" s="109">
        <v>0</v>
      </c>
      <c r="I38" s="109" t="s">
        <v>859</v>
      </c>
    </row>
    <row r="39" spans="1:9">
      <c r="A39" s="106"/>
      <c r="B39" s="70" t="s">
        <v>572</v>
      </c>
      <c r="C39" s="70">
        <v>0</v>
      </c>
      <c r="D39" s="152">
        <v>42513</v>
      </c>
      <c r="E39" s="104" t="s">
        <v>858</v>
      </c>
      <c r="F3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Sanierung</v>
      </c>
      <c r="G39" s="109" t="s">
        <v>144</v>
      </c>
      <c r="H39" s="109">
        <v>0</v>
      </c>
      <c r="I39" s="109" t="s">
        <v>859</v>
      </c>
    </row>
    <row r="40" spans="1:9">
      <c r="A40" s="106"/>
      <c r="B40" s="70" t="s">
        <v>577</v>
      </c>
      <c r="C40" s="70">
        <v>0</v>
      </c>
      <c r="D40" s="152">
        <v>42513</v>
      </c>
      <c r="E40" s="104" t="s">
        <v>858</v>
      </c>
      <c r="F4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Regenerierung</v>
      </c>
      <c r="G40" s="109" t="s">
        <v>144</v>
      </c>
      <c r="H40" s="109">
        <v>0</v>
      </c>
      <c r="I40" s="109" t="s">
        <v>859</v>
      </c>
    </row>
    <row r="41" spans="1:9">
      <c r="A41" s="106"/>
      <c r="B41" s="70" t="s">
        <v>578</v>
      </c>
      <c r="C41" s="70">
        <v>0</v>
      </c>
      <c r="D41" s="152">
        <v>42513</v>
      </c>
      <c r="E41" s="104" t="s">
        <v>858</v>
      </c>
      <c r="F4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Wiedergewinnung</v>
      </c>
      <c r="G41" s="109" t="s">
        <v>144</v>
      </c>
      <c r="H41" s="109">
        <v>0</v>
      </c>
      <c r="I41" s="109" t="s">
        <v>859</v>
      </c>
    </row>
    <row r="42" spans="1:9">
      <c r="A42" s="106"/>
      <c r="B42" s="70" t="s">
        <v>579</v>
      </c>
      <c r="C42" s="70">
        <v>0</v>
      </c>
      <c r="D42" s="152">
        <v>42513</v>
      </c>
      <c r="E42" s="104" t="s">
        <v>858</v>
      </c>
      <c r="F4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Wiederurbarmachung</v>
      </c>
      <c r="G42" s="109" t="s">
        <v>144</v>
      </c>
      <c r="H42" s="109">
        <v>0</v>
      </c>
      <c r="I42" s="109" t="s">
        <v>859</v>
      </c>
    </row>
    <row r="43" spans="1:9">
      <c r="A43" s="106"/>
      <c r="B43" s="70" t="s">
        <v>580</v>
      </c>
      <c r="C43" s="70">
        <v>0</v>
      </c>
      <c r="D43" s="152">
        <v>42513</v>
      </c>
      <c r="E43" s="104" t="s">
        <v>858</v>
      </c>
      <c r="F4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Urbarmachung</v>
      </c>
      <c r="G43" s="109" t="s">
        <v>144</v>
      </c>
      <c r="H43" s="109">
        <v>0</v>
      </c>
      <c r="I43" s="109" t="s">
        <v>859</v>
      </c>
    </row>
    <row r="44" spans="1:9">
      <c r="A44" s="106"/>
      <c r="B44" s="70" t="s">
        <v>581</v>
      </c>
      <c r="C44" s="70">
        <v>0</v>
      </c>
      <c r="D44" s="152">
        <v>42513</v>
      </c>
      <c r="E44" s="104" t="s">
        <v>858</v>
      </c>
      <c r="F4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Wiedernutzbarmachung</v>
      </c>
      <c r="G44" s="109" t="s">
        <v>144</v>
      </c>
      <c r="H44" s="109">
        <v>0</v>
      </c>
      <c r="I44" s="109" t="s">
        <v>859</v>
      </c>
    </row>
    <row r="45" spans="1:9">
      <c r="A45" s="106"/>
      <c r="B45" s="70" t="s">
        <v>582</v>
      </c>
      <c r="C45" s="70">
        <v>0</v>
      </c>
      <c r="D45" s="152">
        <v>42513</v>
      </c>
      <c r="E45" s="104" t="s">
        <v>858</v>
      </c>
      <c r="F4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Neulandgewinnung</v>
      </c>
      <c r="G45" s="109" t="s">
        <v>144</v>
      </c>
      <c r="H45" s="109">
        <v>0</v>
      </c>
      <c r="I45" s="109" t="s">
        <v>859</v>
      </c>
    </row>
    <row r="46" spans="1:9">
      <c r="A46" s="106"/>
      <c r="B46" s="70" t="s">
        <v>583</v>
      </c>
      <c r="C46" s="70">
        <v>0</v>
      </c>
      <c r="D46" s="152">
        <v>42513</v>
      </c>
      <c r="E46" s="104" t="s">
        <v>858</v>
      </c>
      <c r="F4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Rekultivierung</v>
      </c>
      <c r="G46" s="109" t="s">
        <v>144</v>
      </c>
      <c r="H46" s="109">
        <v>0</v>
      </c>
      <c r="I46" s="109" t="s">
        <v>859</v>
      </c>
    </row>
    <row r="47" spans="1:9">
      <c r="A47" s="151" t="s">
        <v>292</v>
      </c>
      <c r="B47" s="70" t="s">
        <v>584</v>
      </c>
      <c r="C47" s="70">
        <v>0</v>
      </c>
      <c r="D47" s="152">
        <v>42513</v>
      </c>
      <c r="E47" s="104" t="s">
        <v>858</v>
      </c>
      <c r="F4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Panzerung</v>
      </c>
      <c r="G47" s="109" t="s">
        <v>144</v>
      </c>
      <c r="H47" s="109">
        <v>0</v>
      </c>
      <c r="I47" s="109" t="s">
        <v>859</v>
      </c>
    </row>
    <row r="48" spans="1:9">
      <c r="A48" s="106"/>
      <c r="B48" s="70" t="s">
        <v>585</v>
      </c>
      <c r="C48" s="70">
        <v>0</v>
      </c>
      <c r="D48" s="152">
        <v>42513</v>
      </c>
      <c r="E48" s="104" t="s">
        <v>858</v>
      </c>
      <c r="F4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Bewehrung</v>
      </c>
      <c r="G48" s="109" t="s">
        <v>144</v>
      </c>
      <c r="H48" s="109">
        <v>0</v>
      </c>
      <c r="I48" s="109" t="s">
        <v>859</v>
      </c>
    </row>
    <row r="49" spans="1:9">
      <c r="A49" s="151" t="s">
        <v>296</v>
      </c>
      <c r="B49" s="70" t="s">
        <v>586</v>
      </c>
      <c r="C49" s="70">
        <v>0</v>
      </c>
      <c r="D49" s="152">
        <v>42513</v>
      </c>
      <c r="E49" s="104" t="s">
        <v>858</v>
      </c>
      <c r="F4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Baumkurre</v>
      </c>
      <c r="G49" s="109" t="s">
        <v>144</v>
      </c>
      <c r="H49" s="109">
        <v>0</v>
      </c>
      <c r="I49" s="109" t="s">
        <v>859</v>
      </c>
    </row>
    <row r="50" spans="1:9">
      <c r="A50" s="106"/>
      <c r="B50" s="70" t="s">
        <v>587</v>
      </c>
      <c r="C50" s="70">
        <v>0</v>
      </c>
      <c r="D50" s="152">
        <v>42513</v>
      </c>
      <c r="E50" s="104" t="s">
        <v>858</v>
      </c>
      <c r="F5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Schleppnetz</v>
      </c>
      <c r="G50" s="109" t="s">
        <v>144</v>
      </c>
      <c r="H50" s="109">
        <v>0</v>
      </c>
      <c r="I50" s="109" t="s">
        <v>859</v>
      </c>
    </row>
    <row r="51" spans="1:9">
      <c r="A51" s="151" t="s">
        <v>251</v>
      </c>
      <c r="B51" s="70" t="s">
        <v>588</v>
      </c>
      <c r="C51" s="70">
        <v>0</v>
      </c>
      <c r="D51" s="152">
        <v>42513</v>
      </c>
      <c r="E51" s="104" t="s">
        <v>858</v>
      </c>
      <c r="F5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Kabel</v>
      </c>
      <c r="G51" s="109" t="s">
        <v>144</v>
      </c>
      <c r="H51" s="109">
        <v>0</v>
      </c>
      <c r="I51" s="109" t="s">
        <v>859</v>
      </c>
    </row>
    <row r="52" spans="1:9">
      <c r="A52" s="106"/>
      <c r="B52" s="70" t="s">
        <v>589</v>
      </c>
      <c r="C52" s="70">
        <v>0</v>
      </c>
      <c r="D52" s="152">
        <v>42513</v>
      </c>
      <c r="E52" s="104" t="s">
        <v>858</v>
      </c>
      <c r="F5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Leitung</v>
      </c>
      <c r="G52" s="109" t="s">
        <v>144</v>
      </c>
      <c r="H52" s="109">
        <v>1</v>
      </c>
      <c r="I52" s="109" t="s">
        <v>859</v>
      </c>
    </row>
    <row r="53" spans="1:9">
      <c r="A53" s="151" t="s">
        <v>253</v>
      </c>
      <c r="B53" s="70" t="s">
        <v>590</v>
      </c>
      <c r="C53" s="70">
        <v>0</v>
      </c>
      <c r="D53" s="152">
        <v>42513</v>
      </c>
      <c r="E53" s="104" t="s">
        <v>858</v>
      </c>
      <c r="F5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Entwässerung</v>
      </c>
      <c r="G53" s="109" t="s">
        <v>144</v>
      </c>
      <c r="H53" s="109">
        <v>0</v>
      </c>
      <c r="I53" s="109" t="s">
        <v>859</v>
      </c>
    </row>
    <row r="54" spans="1:9">
      <c r="A54" s="106"/>
      <c r="B54" s="70" t="s">
        <v>591</v>
      </c>
      <c r="C54" s="70">
        <v>0</v>
      </c>
      <c r="D54" s="152">
        <v>42513</v>
      </c>
      <c r="E54" s="104" t="s">
        <v>858</v>
      </c>
      <c r="F5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Abfluss</v>
      </c>
      <c r="G54" s="109" t="s">
        <v>144</v>
      </c>
      <c r="H54" s="109">
        <v>0</v>
      </c>
      <c r="I54" s="109" t="s">
        <v>859</v>
      </c>
    </row>
    <row r="55" spans="1:9">
      <c r="A55" s="106"/>
      <c r="B55" s="70" t="s">
        <v>592</v>
      </c>
      <c r="C55" s="70">
        <v>0</v>
      </c>
      <c r="D55" s="152">
        <v>42513</v>
      </c>
      <c r="E55" s="104" t="s">
        <v>858</v>
      </c>
      <c r="F5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Trockenlegung</v>
      </c>
      <c r="G55" s="109" t="s">
        <v>144</v>
      </c>
      <c r="H55" s="109">
        <v>0</v>
      </c>
      <c r="I55" s="109" t="s">
        <v>859</v>
      </c>
    </row>
    <row r="56" spans="1:9">
      <c r="A56" s="151" t="s">
        <v>254</v>
      </c>
      <c r="B56" s="70" t="s">
        <v>593</v>
      </c>
      <c r="C56" s="70">
        <v>0</v>
      </c>
      <c r="D56" s="152">
        <v>42513</v>
      </c>
      <c r="E56" s="104" t="s">
        <v>858</v>
      </c>
      <c r="F5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Ausbaggern</v>
      </c>
      <c r="G56" s="109" t="s">
        <v>144</v>
      </c>
      <c r="H56" s="109">
        <v>0</v>
      </c>
      <c r="I56" s="109" t="s">
        <v>859</v>
      </c>
    </row>
    <row r="57" spans="1:9">
      <c r="A57" s="106"/>
      <c r="B57" s="70" t="s">
        <v>594</v>
      </c>
      <c r="C57" s="70">
        <v>0</v>
      </c>
      <c r="D57" s="152">
        <v>42513</v>
      </c>
      <c r="E57" s="104" t="s">
        <v>858</v>
      </c>
      <c r="F5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Ausbaggerung</v>
      </c>
      <c r="G57" s="109" t="s">
        <v>144</v>
      </c>
      <c r="H57" s="109">
        <v>0</v>
      </c>
      <c r="I57" s="109" t="s">
        <v>859</v>
      </c>
    </row>
    <row r="58" spans="1:9">
      <c r="A58" s="106"/>
      <c r="B58" s="70" t="s">
        <v>595</v>
      </c>
      <c r="C58" s="70">
        <v>0</v>
      </c>
      <c r="D58" s="152">
        <v>42513</v>
      </c>
      <c r="E58" s="104" t="s">
        <v>858</v>
      </c>
      <c r="F5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Baggern</v>
      </c>
      <c r="G58" s="109" t="s">
        <v>144</v>
      </c>
      <c r="H58" s="109">
        <v>0</v>
      </c>
      <c r="I58" s="109" t="s">
        <v>859</v>
      </c>
    </row>
    <row r="59" spans="1:9">
      <c r="A59" s="151" t="s">
        <v>255</v>
      </c>
      <c r="B59" s="70" t="s">
        <v>596</v>
      </c>
      <c r="C59" s="70">
        <v>0</v>
      </c>
      <c r="D59" s="152">
        <v>42513</v>
      </c>
      <c r="E59" s="104" t="s">
        <v>858</v>
      </c>
      <c r="F5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Kai</v>
      </c>
      <c r="G59" s="109" t="s">
        <v>144</v>
      </c>
      <c r="H59" s="109">
        <v>0</v>
      </c>
      <c r="I59" s="109" t="s">
        <v>859</v>
      </c>
    </row>
    <row r="60" spans="1:9">
      <c r="A60" s="106"/>
      <c r="B60" s="70" t="s">
        <v>856</v>
      </c>
      <c r="C60" s="70">
        <v>0</v>
      </c>
      <c r="D60" s="152">
        <v>42513</v>
      </c>
      <c r="E60" s="104" t="s">
        <v>858</v>
      </c>
      <c r="F6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Hafendamm</v>
      </c>
      <c r="G60" s="109" t="s">
        <v>144</v>
      </c>
      <c r="H60" s="109">
        <v>0</v>
      </c>
      <c r="I60" s="109" t="s">
        <v>859</v>
      </c>
    </row>
    <row r="61" spans="1:9">
      <c r="A61" s="106"/>
      <c r="B61" s="70" t="s">
        <v>597</v>
      </c>
      <c r="C61" s="70">
        <v>0</v>
      </c>
      <c r="D61" s="152">
        <v>42513</v>
      </c>
      <c r="E61" s="104" t="s">
        <v>858</v>
      </c>
      <c r="F6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Anleger</v>
      </c>
      <c r="G61" s="109" t="s">
        <v>144</v>
      </c>
      <c r="H61" s="109">
        <v>0</v>
      </c>
      <c r="I61" s="109" t="s">
        <v>859</v>
      </c>
    </row>
    <row r="62" spans="1:9">
      <c r="A62" s="106"/>
      <c r="B62" s="70" t="s">
        <v>598</v>
      </c>
      <c r="C62" s="70">
        <v>0</v>
      </c>
      <c r="D62" s="152">
        <v>42513</v>
      </c>
      <c r="E62" s="104" t="s">
        <v>858</v>
      </c>
      <c r="F6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Landungsbrücke</v>
      </c>
      <c r="G62" s="109" t="s">
        <v>144</v>
      </c>
      <c r="H62" s="109">
        <v>0</v>
      </c>
      <c r="I62" s="109" t="s">
        <v>859</v>
      </c>
    </row>
    <row r="63" spans="1:9">
      <c r="A63" s="151" t="s">
        <v>257</v>
      </c>
      <c r="B63" s="70" t="s">
        <v>397</v>
      </c>
      <c r="C63" s="70">
        <v>0</v>
      </c>
      <c r="D63" s="152">
        <v>42513</v>
      </c>
      <c r="E63" s="104" t="s">
        <v>858</v>
      </c>
      <c r="F6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Hafen</v>
      </c>
      <c r="G63" s="109" t="s">
        <v>144</v>
      </c>
      <c r="H63" s="109">
        <v>1</v>
      </c>
      <c r="I63" s="109" t="s">
        <v>859</v>
      </c>
    </row>
    <row r="64" spans="1:9">
      <c r="A64" s="151" t="s">
        <v>261</v>
      </c>
      <c r="B64" s="70" t="s">
        <v>599</v>
      </c>
      <c r="C64" s="70">
        <v>0</v>
      </c>
      <c r="D64" s="152">
        <v>42513</v>
      </c>
      <c r="E64" s="104" t="s">
        <v>858</v>
      </c>
      <c r="F6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Extraktion</v>
      </c>
      <c r="G64" s="109" t="s">
        <v>144</v>
      </c>
      <c r="H64" s="109">
        <v>0</v>
      </c>
      <c r="I64" s="109" t="s">
        <v>859</v>
      </c>
    </row>
    <row r="65" spans="1:9">
      <c r="A65" s="106"/>
      <c r="B65" s="70" t="s">
        <v>601</v>
      </c>
      <c r="C65" s="70">
        <v>0</v>
      </c>
      <c r="D65" s="152">
        <v>42513</v>
      </c>
      <c r="E65" s="104" t="s">
        <v>858</v>
      </c>
      <c r="F6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Auszug</v>
      </c>
      <c r="G65" s="109" t="s">
        <v>144</v>
      </c>
      <c r="H65" s="109">
        <v>0</v>
      </c>
      <c r="I65" s="109" t="s">
        <v>859</v>
      </c>
    </row>
    <row r="66" spans="1:9">
      <c r="A66" s="106"/>
      <c r="B66" s="70" t="s">
        <v>600</v>
      </c>
      <c r="C66" s="70">
        <v>0</v>
      </c>
      <c r="D66" s="152">
        <v>42513</v>
      </c>
      <c r="E66" s="104" t="s">
        <v>858</v>
      </c>
      <c r="F6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Entnahme</v>
      </c>
      <c r="G66" s="109" t="s">
        <v>144</v>
      </c>
      <c r="H66" s="109">
        <v>0</v>
      </c>
      <c r="I66" s="109" t="s">
        <v>859</v>
      </c>
    </row>
    <row r="67" spans="1:9">
      <c r="A67" s="151" t="s">
        <v>262</v>
      </c>
      <c r="B67" s="70" t="s">
        <v>602</v>
      </c>
      <c r="C67" s="70">
        <v>0</v>
      </c>
      <c r="D67" s="152">
        <v>42513</v>
      </c>
      <c r="E67" s="104" t="s">
        <v>858</v>
      </c>
      <c r="F6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Maschinenbau</v>
      </c>
      <c r="G67" s="109" t="s">
        <v>144</v>
      </c>
      <c r="H67" s="109">
        <v>0</v>
      </c>
      <c r="I67" s="109" t="s">
        <v>859</v>
      </c>
    </row>
    <row r="68" spans="1:9">
      <c r="A68" s="106"/>
      <c r="B68" s="70" t="s">
        <v>603</v>
      </c>
      <c r="C68" s="70">
        <v>0</v>
      </c>
      <c r="D68" s="152">
        <v>42513</v>
      </c>
      <c r="E68" s="104" t="s">
        <v>858</v>
      </c>
      <c r="F6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Ingenieurwissenschaften</v>
      </c>
      <c r="G68" s="109" t="s">
        <v>144</v>
      </c>
      <c r="H68" s="109">
        <v>0</v>
      </c>
      <c r="I68" s="109" t="s">
        <v>859</v>
      </c>
    </row>
    <row r="69" spans="1:9">
      <c r="A69" s="106"/>
      <c r="B69" s="70" t="s">
        <v>604</v>
      </c>
      <c r="C69" s="70">
        <v>0</v>
      </c>
      <c r="D69" s="152">
        <v>42513</v>
      </c>
      <c r="E69" s="104" t="s">
        <v>858</v>
      </c>
      <c r="F6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technisch</v>
      </c>
      <c r="G69" s="109" t="s">
        <v>144</v>
      </c>
      <c r="H69" s="109">
        <v>0</v>
      </c>
      <c r="I69" s="109" t="s">
        <v>859</v>
      </c>
    </row>
    <row r="70" spans="1:9">
      <c r="A70" s="106"/>
      <c r="B70" s="70" t="s">
        <v>605</v>
      </c>
      <c r="C70" s="70">
        <v>0</v>
      </c>
      <c r="D70" s="152">
        <v>42513</v>
      </c>
      <c r="E70" s="104" t="s">
        <v>858</v>
      </c>
      <c r="F7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Technik</v>
      </c>
      <c r="G70" s="109" t="s">
        <v>144</v>
      </c>
      <c r="H70" s="109">
        <v>1</v>
      </c>
      <c r="I70" s="109" t="s">
        <v>859</v>
      </c>
    </row>
    <row r="71" spans="1:9">
      <c r="A71" s="106"/>
      <c r="B71" s="70" t="s">
        <v>606</v>
      </c>
      <c r="C71" s="70">
        <v>0</v>
      </c>
      <c r="D71" s="152">
        <v>42513</v>
      </c>
      <c r="E71" s="104" t="s">
        <v>858</v>
      </c>
      <c r="F7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Konstruktion</v>
      </c>
      <c r="G71" s="109" t="s">
        <v>144</v>
      </c>
      <c r="H71" s="109">
        <v>1</v>
      </c>
      <c r="I71" s="109" t="s">
        <v>859</v>
      </c>
    </row>
    <row r="72" spans="1:9">
      <c r="A72" s="106"/>
      <c r="B72" s="70" t="s">
        <v>607</v>
      </c>
      <c r="C72" s="70">
        <v>0</v>
      </c>
      <c r="D72" s="152">
        <v>42513</v>
      </c>
      <c r="E72" s="104" t="s">
        <v>858</v>
      </c>
      <c r="F7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Konstruieren</v>
      </c>
      <c r="G72" s="109" t="s">
        <v>144</v>
      </c>
      <c r="H72" s="109">
        <v>0</v>
      </c>
      <c r="I72" s="109" t="s">
        <v>859</v>
      </c>
    </row>
    <row r="73" spans="1:9">
      <c r="A73" s="151" t="s">
        <v>265</v>
      </c>
      <c r="B73" s="70" t="s">
        <v>398</v>
      </c>
      <c r="C73" s="70">
        <v>0</v>
      </c>
      <c r="D73" s="152">
        <v>42513</v>
      </c>
      <c r="E73" s="104" t="s">
        <v>858</v>
      </c>
      <c r="F7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Schiff</v>
      </c>
      <c r="G73" s="109" t="s">
        <v>144</v>
      </c>
      <c r="H73" s="109">
        <v>0</v>
      </c>
      <c r="I73" s="109" t="s">
        <v>859</v>
      </c>
    </row>
    <row r="74" spans="1:9">
      <c r="A74" s="151" t="s">
        <v>320</v>
      </c>
      <c r="B74" s="70" t="s">
        <v>399</v>
      </c>
      <c r="C74" s="70">
        <v>0</v>
      </c>
      <c r="D74" s="152">
        <v>42513</v>
      </c>
      <c r="E74" s="104" t="s">
        <v>858</v>
      </c>
      <c r="F7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Schiffe</v>
      </c>
      <c r="G74" s="109" t="s">
        <v>144</v>
      </c>
      <c r="H74" s="109">
        <v>0</v>
      </c>
      <c r="I74" s="109" t="s">
        <v>859</v>
      </c>
    </row>
    <row r="75" spans="1:9">
      <c r="A75" s="151" t="s">
        <v>322</v>
      </c>
      <c r="B75" s="70" t="s">
        <v>400</v>
      </c>
      <c r="C75" s="70">
        <v>0</v>
      </c>
      <c r="D75" s="152">
        <v>42513</v>
      </c>
      <c r="E75" s="104" t="s">
        <v>858</v>
      </c>
      <c r="F7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Gezeiten</v>
      </c>
      <c r="G75" s="109" t="s">
        <v>144</v>
      </c>
      <c r="H75" s="109">
        <v>0</v>
      </c>
      <c r="I75" s="109" t="s">
        <v>859</v>
      </c>
    </row>
    <row r="76" spans="1:9">
      <c r="A76" s="151" t="s">
        <v>266</v>
      </c>
      <c r="B76" s="70" t="s">
        <v>608</v>
      </c>
      <c r="C76" s="70">
        <v>0</v>
      </c>
      <c r="D76" s="152">
        <v>42513</v>
      </c>
      <c r="E76" s="104" t="s">
        <v>858</v>
      </c>
      <c r="F76"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Tide-</v>
      </c>
      <c r="G76" s="109" t="s">
        <v>144</v>
      </c>
      <c r="H76" s="109">
        <v>0</v>
      </c>
      <c r="I76" s="109" t="s">
        <v>859</v>
      </c>
    </row>
    <row r="77" spans="1:9">
      <c r="A77" s="106"/>
      <c r="B77" s="70" t="s">
        <v>609</v>
      </c>
      <c r="C77" s="70">
        <v>0</v>
      </c>
      <c r="D77" s="152">
        <v>42513</v>
      </c>
      <c r="E77" s="104" t="s">
        <v>858</v>
      </c>
      <c r="F77"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Gezeiten-</v>
      </c>
      <c r="G77" s="109" t="s">
        <v>144</v>
      </c>
      <c r="H77" s="109">
        <v>0</v>
      </c>
      <c r="I77" s="109" t="s">
        <v>859</v>
      </c>
    </row>
    <row r="78" spans="1:9">
      <c r="A78" s="106"/>
      <c r="B78" s="70" t="s">
        <v>610</v>
      </c>
      <c r="C78" s="70">
        <v>0</v>
      </c>
      <c r="D78" s="152">
        <v>42513</v>
      </c>
      <c r="E78" s="104" t="s">
        <v>858</v>
      </c>
      <c r="F78"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tidenbeeinflusst</v>
      </c>
      <c r="G78" s="109" t="s">
        <v>144</v>
      </c>
      <c r="H78" s="109">
        <v>0</v>
      </c>
      <c r="I78" s="109" t="s">
        <v>859</v>
      </c>
    </row>
    <row r="79" spans="1:9">
      <c r="A79" s="106"/>
      <c r="B79" s="70" t="s">
        <v>611</v>
      </c>
      <c r="C79" s="70">
        <v>0</v>
      </c>
      <c r="D79" s="152">
        <v>42513</v>
      </c>
      <c r="E79" s="104" t="s">
        <v>858</v>
      </c>
      <c r="F79"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gezeitenbeeinflusst</v>
      </c>
      <c r="G79" s="109" t="s">
        <v>144</v>
      </c>
      <c r="H79" s="109">
        <v>0</v>
      </c>
      <c r="I79" s="109" t="s">
        <v>859</v>
      </c>
    </row>
    <row r="80" spans="1:9">
      <c r="A80" s="151" t="s">
        <v>267</v>
      </c>
      <c r="B80" s="70" t="s">
        <v>401</v>
      </c>
      <c r="C80" s="70">
        <v>0</v>
      </c>
      <c r="D80" s="152">
        <v>42513</v>
      </c>
      <c r="E80" s="104" t="s">
        <v>858</v>
      </c>
      <c r="F80"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Welle</v>
      </c>
      <c r="G80" s="109" t="s">
        <v>144</v>
      </c>
      <c r="H80" s="109">
        <v>3</v>
      </c>
      <c r="I80" s="109" t="s">
        <v>859</v>
      </c>
    </row>
    <row r="81" spans="1:9">
      <c r="A81" s="151" t="s">
        <v>326</v>
      </c>
      <c r="B81" s="70" t="s">
        <v>402</v>
      </c>
      <c r="C81" s="70">
        <v>0</v>
      </c>
      <c r="D81" s="152">
        <v>42513</v>
      </c>
      <c r="E81" s="104" t="s">
        <v>858</v>
      </c>
      <c r="F81"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Wellen</v>
      </c>
      <c r="G81" s="109" t="s">
        <v>144</v>
      </c>
      <c r="H81" s="109">
        <v>39</v>
      </c>
      <c r="I81" s="109" t="s">
        <v>859</v>
      </c>
    </row>
    <row r="82" spans="1:9" ht="23" customHeight="1">
      <c r="A82" s="109"/>
      <c r="B82" s="70" t="s">
        <v>483</v>
      </c>
      <c r="C82" s="70">
        <v>0</v>
      </c>
      <c r="D82" s="152">
        <v>42513</v>
      </c>
      <c r="E82" s="104" t="s">
        <v>858</v>
      </c>
      <c r="F82"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Einfluss</v>
      </c>
      <c r="G82" s="109" t="s">
        <v>144</v>
      </c>
      <c r="H82" s="109">
        <v>40</v>
      </c>
      <c r="I82" s="109" t="s">
        <v>859</v>
      </c>
    </row>
    <row r="83" spans="1:9">
      <c r="A83" s="109"/>
      <c r="B83" s="70" t="s">
        <v>614</v>
      </c>
      <c r="C83" s="70">
        <v>0</v>
      </c>
      <c r="D83" s="152">
        <v>42513</v>
      </c>
      <c r="E83" s="104" t="s">
        <v>858</v>
      </c>
      <c r="F83"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"anthropogen beeinflusst"</v>
      </c>
      <c r="G83" s="109" t="s">
        <v>144</v>
      </c>
      <c r="H83" s="109">
        <v>0</v>
      </c>
      <c r="I83" s="109" t="s">
        <v>859</v>
      </c>
    </row>
    <row r="84" spans="1:9">
      <c r="A84" s="109"/>
      <c r="B84" s="70" t="s">
        <v>615</v>
      </c>
      <c r="C84" s="70">
        <v>0</v>
      </c>
      <c r="D84" s="152">
        <v>42513</v>
      </c>
      <c r="E84" s="104" t="s">
        <v>858</v>
      </c>
      <c r="F84"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"anthropogen überformt"</v>
      </c>
      <c r="G84" s="109" t="s">
        <v>144</v>
      </c>
      <c r="H84" s="109">
        <v>0</v>
      </c>
      <c r="I84" s="109" t="s">
        <v>859</v>
      </c>
    </row>
    <row r="85" spans="1:9">
      <c r="A85" s="109"/>
      <c r="B85" s="70" t="s">
        <v>616</v>
      </c>
      <c r="C85" s="70">
        <v>0</v>
      </c>
      <c r="D85" s="152">
        <v>42513</v>
      </c>
      <c r="E85" s="104" t="s">
        <v>858</v>
      </c>
      <c r="F85" s="70" t="str">
        <f>CONCATENATE(Table71014[[#This Row],[Outcome string]]," ", Table71014[[#This Row],[German - intervention search terms]])</f>
        <v>allintitle:"0 Gruppe" OR "Alter 0" OR "CPUE" OR "Einheitsfang" OR "Fischbrut" OR "Fischlaich" OR "Fischlarve" OR "Fortpflanzung" OR "Jungfisch" OR "juvenile Fische" OR "Jährlinge" OR "Kinderstube für Fische" OR "Fischbestand" "Wasserbauliche Massnahme"</v>
      </c>
      <c r="G85" s="109" t="s">
        <v>144</v>
      </c>
      <c r="H85" s="109">
        <v>0</v>
      </c>
      <c r="I85" s="109" t="s">
        <v>859</v>
      </c>
    </row>
    <row r="86" spans="1:9">
      <c r="A86" s="109"/>
      <c r="B86" s="70" t="s">
        <v>532</v>
      </c>
      <c r="C86" s="70" t="s">
        <v>26</v>
      </c>
      <c r="D86" s="152" t="s">
        <v>26</v>
      </c>
      <c r="E86" s="104" t="s">
        <v>26</v>
      </c>
      <c r="F86" s="70" t="str">
        <f>CONCATENATE(Table71014[[#This Row],[Outcome string]]," ", Table71014[[#This Row],[German - intervention search terms]])</f>
        <v xml:space="preserve">   NA</v>
      </c>
      <c r="G86" s="109" t="s">
        <v>144</v>
      </c>
      <c r="H86" s="109">
        <f>SUM(H9:H85)</f>
        <v>104</v>
      </c>
      <c r="I86" s="109" t="s">
        <v>26</v>
      </c>
    </row>
    <row r="87" spans="1:9">
      <c r="A87" s="133"/>
      <c r="B87" s="133"/>
      <c r="C87" s="133"/>
      <c r="D87" s="133"/>
      <c r="E87" s="153"/>
      <c r="F87" s="134"/>
      <c r="G87" s="133"/>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7"/>
  <sheetViews>
    <sheetView workbookViewId="0"/>
  </sheetViews>
  <sheetFormatPr baseColWidth="10" defaultColWidth="8.83203125" defaultRowHeight="16"/>
  <cols>
    <col min="1" max="1" width="15.5" style="70" customWidth="1"/>
    <col min="2" max="2" width="12" style="70" customWidth="1"/>
    <col min="3" max="3" width="12.5" style="70" customWidth="1"/>
    <col min="4" max="4" width="10.5" style="70" customWidth="1"/>
    <col min="5" max="5" width="10.33203125" style="70" customWidth="1"/>
    <col min="6" max="6" width="51.1640625" style="70" customWidth="1"/>
    <col min="7" max="7" width="12.6640625" style="70" customWidth="1"/>
    <col min="8" max="16384" width="8.83203125" style="70"/>
  </cols>
  <sheetData>
    <row r="1" spans="1:7" ht="21">
      <c r="A1" s="170" t="s">
        <v>1069</v>
      </c>
    </row>
    <row r="3" spans="1:7">
      <c r="A3" s="72" t="s">
        <v>173</v>
      </c>
    </row>
    <row r="4" spans="1:7">
      <c r="A4" s="72" t="s">
        <v>174</v>
      </c>
    </row>
    <row r="5" spans="1:7">
      <c r="A5" s="70" t="s">
        <v>1057</v>
      </c>
    </row>
    <row r="7" spans="1:7" ht="51">
      <c r="A7" s="95" t="s">
        <v>347</v>
      </c>
      <c r="B7" s="96" t="s">
        <v>612</v>
      </c>
      <c r="C7" s="97" t="s">
        <v>248</v>
      </c>
      <c r="D7" s="97" t="s">
        <v>4</v>
      </c>
      <c r="E7" s="98" t="s">
        <v>539</v>
      </c>
      <c r="F7" s="97" t="s">
        <v>245</v>
      </c>
      <c r="G7" s="99" t="s">
        <v>246</v>
      </c>
    </row>
    <row r="8" spans="1:7" ht="34">
      <c r="A8" s="100" t="s">
        <v>496</v>
      </c>
      <c r="B8" s="101" t="s">
        <v>532</v>
      </c>
      <c r="C8" s="83" t="s">
        <v>863</v>
      </c>
      <c r="D8" s="109" t="s">
        <v>859</v>
      </c>
      <c r="E8" s="104" t="s">
        <v>862</v>
      </c>
      <c r="F8" s="104" t="s">
        <v>862</v>
      </c>
      <c r="G8" s="109" t="s">
        <v>865</v>
      </c>
    </row>
    <row r="9" spans="1:7" ht="85">
      <c r="A9" s="151" t="s">
        <v>219</v>
      </c>
      <c r="B9" s="107" t="s">
        <v>219</v>
      </c>
      <c r="C9" s="108">
        <v>28</v>
      </c>
      <c r="D9" s="109" t="s">
        <v>859</v>
      </c>
      <c r="E9" s="104" t="s">
        <v>862</v>
      </c>
      <c r="F9" s="101" t="str">
        <f>CONCATENATE(Table71013[[#This Row],[Outcome string]]," ",B9)</f>
        <v>allintitle: "Fiskrekrytering" OR YOY OR årsyngel OR "Ålder 0" OR "juvenil fisk" OR  Fisklarver OR "uppväxtområden fisk" OR "0+ grupp" OR fisklek OR Fiskreproduktion OR "CPUE" OR "f/a" OR "fångst per ansträngning" OR "0+fisk" OR "fiskyngel" habitat</v>
      </c>
      <c r="G9" s="109" t="s">
        <v>865</v>
      </c>
    </row>
    <row r="10" spans="1:7" ht="85">
      <c r="A10" s="151" t="s">
        <v>220</v>
      </c>
      <c r="B10" s="107" t="s">
        <v>403</v>
      </c>
      <c r="C10" s="109">
        <v>0</v>
      </c>
      <c r="D10" s="109" t="s">
        <v>859</v>
      </c>
      <c r="E10" s="104" t="s">
        <v>862</v>
      </c>
      <c r="F10" s="101" t="str">
        <f>CONCATENATE(Table71013[[#This Row],[Outcome string]]," ",B10)</f>
        <v xml:space="preserve">allintitle: "Fiskrekrytering" OR YOY OR årsyngel OR "Ålder 0" OR "juvenil fisk" OR  Fisklarver OR "uppväxtområden fisk" OR "0+ grupp" OR fisklek OR Fiskreproduktion OR "CPUE" OR "f/a" OR "fångst per ansträngning" OR "0+fisk" OR "fiskyngel" konstgjorda </v>
      </c>
      <c r="G10" s="109" t="s">
        <v>865</v>
      </c>
    </row>
    <row r="11" spans="1:7" ht="85">
      <c r="A11" s="151" t="s">
        <v>221</v>
      </c>
      <c r="B11" s="107" t="s">
        <v>404</v>
      </c>
      <c r="C11" s="109">
        <v>0</v>
      </c>
      <c r="D11" s="109" t="s">
        <v>859</v>
      </c>
      <c r="E11" s="104" t="s">
        <v>862</v>
      </c>
      <c r="F11" s="101" t="str">
        <f>CONCATENATE(Table71013[[#This Row],[Outcome string]]," ",B11)</f>
        <v>allintitle: "Fiskrekrytering" OR YOY OR årsyngel OR "Ålder 0" OR "juvenil fisk" OR  Fisklarver OR "uppväxtområden fisk" OR "0+ grupp" OR fisklek OR Fiskreproduktion OR "CPUE" OR "f/a" OR "fångst per ansträngning" OR "0+fisk" OR "fiskyngel" antropogena</v>
      </c>
      <c r="G11" s="109" t="s">
        <v>865</v>
      </c>
    </row>
    <row r="12" spans="1:7" ht="85">
      <c r="A12" s="151" t="s">
        <v>243</v>
      </c>
      <c r="B12" s="107" t="s">
        <v>462</v>
      </c>
      <c r="C12" s="109">
        <v>0</v>
      </c>
      <c r="D12" s="109" t="s">
        <v>859</v>
      </c>
      <c r="E12" s="104" t="s">
        <v>862</v>
      </c>
      <c r="F12" s="101" t="str">
        <f>CONCATENATE(Table71013[[#This Row],[Outcome string]]," ",B12)</f>
        <v>allintitle: "Fiskrekrytering" OR YOY OR årsyngel OR "Ålder 0" OR "juvenil fisk" OR  Fisklarver OR "uppväxtområden fisk" OR "0+ grupp" OR fisklek OR Fiskreproduktion OR "CPUE" OR "f/a" OR "fångst per ansträngning" OR "0+fisk" OR "fiskyngel" förändring</v>
      </c>
      <c r="G12" s="109" t="s">
        <v>865</v>
      </c>
    </row>
    <row r="13" spans="1:7" ht="85">
      <c r="A13" s="151" t="s">
        <v>241</v>
      </c>
      <c r="B13" s="107" t="s">
        <v>405</v>
      </c>
      <c r="C13" s="109">
        <v>0</v>
      </c>
      <c r="D13" s="109" t="s">
        <v>859</v>
      </c>
      <c r="E13" s="104" t="s">
        <v>862</v>
      </c>
      <c r="F13" s="101" t="str">
        <f>CONCATENATE(Table71013[[#This Row],[Outcome string]]," ",B13)</f>
        <v>allintitle: "Fiskrekrytering" OR YOY OR årsyngel OR "Ålder 0" OR "juvenil fisk" OR  Fisklarver OR "uppväxtområden fisk" OR "0+ grupp" OR fisklek OR Fiskreproduktion OR "CPUE" OR "f/a" OR "fångst per ansträngning" OR "0+fisk" OR "fiskyngel" komplexitet</v>
      </c>
      <c r="G13" s="109" t="s">
        <v>865</v>
      </c>
    </row>
    <row r="14" spans="1:7" ht="85">
      <c r="A14" s="151" t="s">
        <v>239</v>
      </c>
      <c r="B14" s="107" t="s">
        <v>406</v>
      </c>
      <c r="C14" s="109">
        <v>0</v>
      </c>
      <c r="D14" s="109" t="s">
        <v>859</v>
      </c>
      <c r="E14" s="104" t="s">
        <v>862</v>
      </c>
      <c r="F14" s="101" t="str">
        <f>CONCATENATE(Table71013[[#This Row],[Outcome string]]," ",B14)</f>
        <v>allintitle: "Fiskrekrytering" OR YOY OR årsyngel OR "Ålder 0" OR "juvenil fisk" OR  Fisklarver OR "uppväxtområden fisk" OR "0+ grupp" OR fisklek OR Fiskreproduktion OR "CPUE" OR "f/a" OR "fångst per ansträngning" OR "0+fisk" OR "fiskyngel" förbättring</v>
      </c>
      <c r="G14" s="109" t="s">
        <v>865</v>
      </c>
    </row>
    <row r="15" spans="1:7" ht="85">
      <c r="A15" s="151" t="s">
        <v>237</v>
      </c>
      <c r="B15" s="107" t="s">
        <v>465</v>
      </c>
      <c r="C15" s="109">
        <v>0</v>
      </c>
      <c r="D15" s="109" t="s">
        <v>859</v>
      </c>
      <c r="E15" s="104" t="s">
        <v>862</v>
      </c>
      <c r="F15" s="101" t="str">
        <f>CONCATENATE(Table71013[[#This Row],[Outcome string]]," ",B15)</f>
        <v>allintitle: "Fiskrekrytering" OR YOY OR årsyngel OR "Ålder 0" OR "juvenil fisk" OR  Fisklarver OR "uppväxtområden fisk" OR "0+ grupp" OR fisklek OR Fiskreproduktion OR "CPUE" OR "f/a" OR "fångst per ansträngning" OR "0+fisk" OR "fiskyngel" konnektivitet</v>
      </c>
      <c r="G15" s="109" t="s">
        <v>865</v>
      </c>
    </row>
    <row r="16" spans="1:7" ht="85">
      <c r="A16" s="151" t="s">
        <v>234</v>
      </c>
      <c r="B16" s="107" t="s">
        <v>352</v>
      </c>
      <c r="C16" s="109">
        <v>0</v>
      </c>
      <c r="D16" s="109" t="s">
        <v>859</v>
      </c>
      <c r="E16" s="104" t="s">
        <v>862</v>
      </c>
      <c r="F16" s="101" t="str">
        <f>CONCATENATE(Table71013[[#This Row],[Outcome string]]," ",B16)</f>
        <v>allintitle: "Fiskrekrytering" OR YOY OR årsyngel OR "Ålder 0" OR "juvenil fisk" OR  Fisklarver OR "uppväxtområden fisk" OR "0+ grupp" OR fisklek OR Fiskreproduktion OR "CPUE" OR "f/a" OR "fångst per ansträngning" OR "0+fisk" OR "fiskyngel" fragmentering</v>
      </c>
      <c r="G16" s="109" t="s">
        <v>865</v>
      </c>
    </row>
    <row r="17" spans="1:7" ht="85">
      <c r="A17" s="151" t="s">
        <v>222</v>
      </c>
      <c r="B17" s="107" t="s">
        <v>407</v>
      </c>
      <c r="C17" s="109">
        <v>0</v>
      </c>
      <c r="D17" s="109" t="s">
        <v>859</v>
      </c>
      <c r="E17" s="104" t="s">
        <v>862</v>
      </c>
      <c r="F17" s="101" t="str">
        <f>CONCATENATE(Table71013[[#This Row],[Outcome string]]," ",B17)</f>
        <v>allintitle: "Fiskrekrytering" OR YOY OR årsyngel OR "Ålder 0" OR "juvenil fisk" OR  Fisklarver OR "uppväxtområden fisk" OR "0+ grupp" OR fisklek OR Fiskreproduktion OR "CPUE" OR "f/a" OR "fångst per ansträngning" OR "0+fisk" OR "fiskyngel" artificiell</v>
      </c>
      <c r="G17" s="109" t="s">
        <v>865</v>
      </c>
    </row>
    <row r="18" spans="1:7" ht="85">
      <c r="A18" s="151" t="s">
        <v>235</v>
      </c>
      <c r="B18" s="107" t="s">
        <v>467</v>
      </c>
      <c r="C18" s="109">
        <v>0</v>
      </c>
      <c r="D18" s="109" t="s">
        <v>859</v>
      </c>
      <c r="E18" s="104" t="s">
        <v>862</v>
      </c>
      <c r="F18" s="101" t="str">
        <f>CONCATENATE(Table71013[[#This Row],[Outcome string]]," ",B18)</f>
        <v>allintitle: "Fiskrekrytering" OR YOY OR årsyngel OR "Ålder 0" OR "juvenil fisk" OR  Fisklarver OR "uppväxtområden fisk" OR "0+ grupp" OR fisklek OR Fiskreproduktion OR "CPUE" OR "f/a" OR "fångst per ansträngning" OR "0+fisk" OR "fiskyngel" degradering</v>
      </c>
      <c r="G18" s="109" t="s">
        <v>865</v>
      </c>
    </row>
    <row r="19" spans="1:7" ht="85">
      <c r="A19" s="151" t="s">
        <v>231</v>
      </c>
      <c r="B19" s="107" t="s">
        <v>408</v>
      </c>
      <c r="C19" s="109">
        <v>0</v>
      </c>
      <c r="D19" s="109" t="s">
        <v>859</v>
      </c>
      <c r="E19" s="104" t="s">
        <v>862</v>
      </c>
      <c r="F19" s="101" t="str">
        <f>CONCATENATE(Table71013[[#This Row],[Outcome string]]," ",B19)</f>
        <v>allintitle: "Fiskrekrytering" OR YOY OR årsyngel OR "Ålder 0" OR "juvenil fisk" OR  Fisklarver OR "uppväxtområden fisk" OR "0+ grupp" OR fisklek OR Fiskreproduktion OR "CPUE" OR "f/a" OR "fångst per ansträngning" OR "0+fisk" OR "fiskyngel" förlust</v>
      </c>
      <c r="G19" s="109" t="s">
        <v>865</v>
      </c>
    </row>
    <row r="20" spans="1:7" ht="85">
      <c r="A20" s="151" t="s">
        <v>236</v>
      </c>
      <c r="B20" s="107" t="s">
        <v>409</v>
      </c>
      <c r="C20" s="109">
        <v>0</v>
      </c>
      <c r="D20" s="109" t="s">
        <v>859</v>
      </c>
      <c r="E20" s="104" t="s">
        <v>862</v>
      </c>
      <c r="F20" s="101" t="str">
        <f>CONCATENATE(Table71013[[#This Row],[Outcome string]]," ",B20)</f>
        <v>allintitle: "Fiskrekrytering" OR YOY OR årsyngel OR "Ålder 0" OR "juvenil fisk" OR  Fisklarver OR "uppväxtområden fisk" OR "0+ grupp" OR fisklek OR Fiskreproduktion OR "CPUE" OR "f/a" OR "fångst per ansträngning" OR "0+fisk" OR "fiskyngel" restaurering</v>
      </c>
      <c r="G20" s="109" t="s">
        <v>865</v>
      </c>
    </row>
    <row r="21" spans="1:7" ht="85">
      <c r="A21" s="151" t="s">
        <v>250</v>
      </c>
      <c r="B21" s="107" t="s">
        <v>469</v>
      </c>
      <c r="C21" s="109">
        <v>0</v>
      </c>
      <c r="D21" s="109" t="s">
        <v>859</v>
      </c>
      <c r="E21" s="104" t="s">
        <v>862</v>
      </c>
      <c r="F21" s="101" t="str">
        <f>CONCATENATE(Table71013[[#This Row],[Outcome string]]," ",B21)</f>
        <v>allintitle: "Fiskrekrytering" OR YOY OR årsyngel OR "Ålder 0" OR "juvenil fisk" OR  Fisklarver OR "uppväxtområden fisk" OR "0+ grupp" OR fisklek OR Fiskreproduktion OR "CPUE" OR "f/a" OR "fångst per ansträngning" OR "0+fisk" OR "fiskyngel" återställning</v>
      </c>
      <c r="G21" s="109" t="s">
        <v>865</v>
      </c>
    </row>
    <row r="22" spans="1:7" ht="85">
      <c r="A22" s="151" t="s">
        <v>292</v>
      </c>
      <c r="B22" s="107" t="s">
        <v>471</v>
      </c>
      <c r="C22" s="109">
        <v>0</v>
      </c>
      <c r="D22" s="109" t="s">
        <v>859</v>
      </c>
      <c r="E22" s="104" t="s">
        <v>862</v>
      </c>
      <c r="F22" s="101" t="str">
        <f>CONCATENATE(Table71013[[#This Row],[Outcome string]]," ",B22)</f>
        <v>allintitle: "Fiskrekrytering" OR YOY OR årsyngel OR "Ålder 0" OR "juvenil fisk" OR  Fisklarver OR "uppväxtområden fisk" OR "0+ grupp" OR fisklek OR Fiskreproduktion OR "CPUE" OR "f/a" OR "fångst per ansträngning" OR "0+fisk" OR "fiskyngel" förstärkning</v>
      </c>
      <c r="G22" s="109" t="s">
        <v>865</v>
      </c>
    </row>
    <row r="23" spans="1:7" ht="85">
      <c r="A23" s="151" t="s">
        <v>296</v>
      </c>
      <c r="B23" s="107" t="s">
        <v>617</v>
      </c>
      <c r="C23" s="109">
        <v>0</v>
      </c>
      <c r="D23" s="109" t="s">
        <v>859</v>
      </c>
      <c r="E23" s="104" t="s">
        <v>862</v>
      </c>
      <c r="F23" s="101" t="str">
        <f>CONCATENATE(Table71013[[#This Row],[Outcome string]]," ",B23)</f>
        <v>allintitle: "Fiskrekrytering" OR YOY OR årsyngel OR "Ålder 0" OR "juvenil fisk" OR  Fisklarver OR "uppväxtområden fisk" OR "0+ grupp" OR fisklek OR Fiskreproduktion OR "CPUE" OR "f/a" OR "fångst per ansträngning" OR "0+fisk" OR "fiskyngel" Bomtrål</v>
      </c>
      <c r="G23" s="109" t="s">
        <v>865</v>
      </c>
    </row>
    <row r="24" spans="1:7" ht="85">
      <c r="A24" s="151" t="s">
        <v>251</v>
      </c>
      <c r="B24" s="107" t="s">
        <v>357</v>
      </c>
      <c r="C24" s="109">
        <v>0</v>
      </c>
      <c r="D24" s="109" t="s">
        <v>859</v>
      </c>
      <c r="E24" s="104" t="s">
        <v>862</v>
      </c>
      <c r="F24" s="101" t="str">
        <f>CONCATENATE(Table71013[[#This Row],[Outcome string]]," ",B24)</f>
        <v>allintitle: "Fiskrekrytering" OR YOY OR årsyngel OR "Ålder 0" OR "juvenil fisk" OR  Fisklarver OR "uppväxtområden fisk" OR "0+ grupp" OR fisklek OR Fiskreproduktion OR "CPUE" OR "f/a" OR "fångst per ansträngning" OR "0+fisk" OR "fiskyngel" kabel</v>
      </c>
      <c r="G24" s="109" t="s">
        <v>865</v>
      </c>
    </row>
    <row r="25" spans="1:7" ht="85">
      <c r="A25" s="151" t="s">
        <v>253</v>
      </c>
      <c r="B25" s="107" t="s">
        <v>410</v>
      </c>
      <c r="C25" s="109">
        <v>0</v>
      </c>
      <c r="D25" s="109" t="s">
        <v>859</v>
      </c>
      <c r="E25" s="104" t="s">
        <v>862</v>
      </c>
      <c r="F25" s="101" t="str">
        <f>CONCATENATE(Table71013[[#This Row],[Outcome string]]," ",B25)</f>
        <v>allintitle: "Fiskrekrytering" OR YOY OR årsyngel OR "Ålder 0" OR "juvenil fisk" OR  Fisklarver OR "uppväxtområden fisk" OR "0+ grupp" OR fisklek OR Fiskreproduktion OR "CPUE" OR "f/a" OR "fångst per ansträngning" OR "0+fisk" OR "fiskyngel" dränering</v>
      </c>
      <c r="G25" s="109" t="s">
        <v>865</v>
      </c>
    </row>
    <row r="26" spans="1:7" ht="85">
      <c r="A26" s="151" t="s">
        <v>254</v>
      </c>
      <c r="B26" s="107" t="s">
        <v>411</v>
      </c>
      <c r="C26" s="109">
        <v>0</v>
      </c>
      <c r="D26" s="109" t="s">
        <v>859</v>
      </c>
      <c r="E26" s="104" t="s">
        <v>862</v>
      </c>
      <c r="F26" s="101" t="str">
        <f>CONCATENATE(Table71013[[#This Row],[Outcome string]]," ",B26)</f>
        <v>allintitle: "Fiskrekrytering" OR YOY OR årsyngel OR "Ålder 0" OR "juvenil fisk" OR  Fisklarver OR "uppväxtområden fisk" OR "0+ grupp" OR fisklek OR Fiskreproduktion OR "CPUE" OR "f/a" OR "fångst per ansträngning" OR "0+fisk" OR "fiskyngel" muddring</v>
      </c>
      <c r="G26" s="109" t="s">
        <v>865</v>
      </c>
    </row>
    <row r="27" spans="1:7" ht="85">
      <c r="A27" s="151" t="s">
        <v>255</v>
      </c>
      <c r="B27" s="107" t="s">
        <v>412</v>
      </c>
      <c r="C27" s="109">
        <v>0</v>
      </c>
      <c r="D27" s="109" t="s">
        <v>859</v>
      </c>
      <c r="E27" s="104" t="s">
        <v>862</v>
      </c>
      <c r="F27" s="101" t="str">
        <f>CONCATENATE(Table71013[[#This Row],[Outcome string]]," ",B27)</f>
        <v>allintitle: "Fiskrekrytering" OR YOY OR årsyngel OR "Ålder 0" OR "juvenil fisk" OR  Fisklarver OR "uppväxtområden fisk" OR "0+ grupp" OR fisklek OR Fiskreproduktion OR "CPUE" OR "f/a" OR "fångst per ansträngning" OR "0+fisk" OR "fiskyngel" brygga</v>
      </c>
      <c r="G27" s="109" t="s">
        <v>865</v>
      </c>
    </row>
    <row r="28" spans="1:7" ht="85">
      <c r="A28" s="151" t="s">
        <v>257</v>
      </c>
      <c r="B28" s="107" t="s">
        <v>475</v>
      </c>
      <c r="C28" s="109">
        <v>0</v>
      </c>
      <c r="D28" s="109" t="s">
        <v>859</v>
      </c>
      <c r="E28" s="104" t="s">
        <v>862</v>
      </c>
      <c r="F28" s="101" t="str">
        <f>CONCATENATE(Table71013[[#This Row],[Outcome string]]," ",B28)</f>
        <v>allintitle: "Fiskrekrytering" OR YOY OR årsyngel OR "Ålder 0" OR "juvenil fisk" OR  Fisklarver OR "uppväxtområden fisk" OR "0+ grupp" OR fisklek OR Fiskreproduktion OR "CPUE" OR "f/a" OR "fångst per ansträngning" OR "0+fisk" OR "fiskyngel" hamn</v>
      </c>
      <c r="G28" s="109" t="s">
        <v>865</v>
      </c>
    </row>
    <row r="29" spans="1:7" ht="85">
      <c r="A29" s="151" t="s">
        <v>261</v>
      </c>
      <c r="B29" s="107" t="s">
        <v>476</v>
      </c>
      <c r="C29" s="109">
        <v>0</v>
      </c>
      <c r="D29" s="109" t="s">
        <v>859</v>
      </c>
      <c r="E29" s="104" t="s">
        <v>862</v>
      </c>
      <c r="F29" s="101" t="str">
        <f>CONCATENATE(Table71013[[#This Row],[Outcome string]]," ",B29)</f>
        <v>allintitle: "Fiskrekrytering" OR YOY OR årsyngel OR "Ålder 0" OR "juvenil fisk" OR  Fisklarver OR "uppväxtområden fisk" OR "0+ grupp" OR fisklek OR Fiskreproduktion OR "CPUE" OR "f/a" OR "fångst per ansträngning" OR "0+fisk" OR "fiskyngel" utvidgning</v>
      </c>
      <c r="G29" s="109" t="s">
        <v>865</v>
      </c>
    </row>
    <row r="30" spans="1:7" ht="85">
      <c r="A30" s="151" t="s">
        <v>262</v>
      </c>
      <c r="B30" s="107" t="s">
        <v>618</v>
      </c>
      <c r="C30" s="109">
        <v>0</v>
      </c>
      <c r="D30" s="109" t="s">
        <v>859</v>
      </c>
      <c r="E30" s="104" t="s">
        <v>862</v>
      </c>
      <c r="F30" s="101" t="str">
        <f>CONCATENATE(Table71013[[#This Row],[Outcome string]]," ",B30)</f>
        <v>allintitle: "Fiskrekrytering" OR YOY OR årsyngel OR "Ålder 0" OR "juvenil fisk" OR  Fisklarver OR "uppväxtområden fisk" OR "0+ grupp" OR fisklek OR Fiskreproduktion OR "CPUE" OR "f/a" OR "fångst per ansträngning" OR "0+fisk" OR "fiskyngel" teknik</v>
      </c>
      <c r="G30" s="109" t="s">
        <v>865</v>
      </c>
    </row>
    <row r="31" spans="1:7" ht="85">
      <c r="A31" s="106"/>
      <c r="B31" s="107" t="s">
        <v>469</v>
      </c>
      <c r="C31" s="109">
        <v>0</v>
      </c>
      <c r="D31" s="109" t="s">
        <v>859</v>
      </c>
      <c r="E31" s="104" t="s">
        <v>862</v>
      </c>
      <c r="F31" s="101" t="str">
        <f>CONCATENATE(Table71013[[#This Row],[Outcome string]]," ",B31)</f>
        <v>allintitle: "Fiskrekrytering" OR YOY OR årsyngel OR "Ålder 0" OR "juvenil fisk" OR  Fisklarver OR "uppväxtområden fisk" OR "0+ grupp" OR fisklek OR Fiskreproduktion OR "CPUE" OR "f/a" OR "fångst per ansträngning" OR "0+fisk" OR "fiskyngel" återställning</v>
      </c>
      <c r="G31" s="109" t="s">
        <v>865</v>
      </c>
    </row>
    <row r="32" spans="1:7" ht="85">
      <c r="A32" s="151" t="s">
        <v>864</v>
      </c>
      <c r="B32" s="107" t="s">
        <v>413</v>
      </c>
      <c r="C32" s="157">
        <v>0</v>
      </c>
      <c r="D32" s="109" t="s">
        <v>859</v>
      </c>
      <c r="E32" s="104" t="s">
        <v>862</v>
      </c>
      <c r="F32" s="101" t="str">
        <f>CONCATENATE(Table71013[[#This Row],[Outcome string]]," ",B32)</f>
        <v>allintitle: "Fiskrekrytering" OR YOY OR årsyngel OR "Ålder 0" OR "juvenil fisk" OR  Fisklarver OR "uppväxtområden fisk" OR "0+ grupp" OR fisklek OR Fiskreproduktion OR "CPUE" OR "f/a" OR "fångst per ansträngning" OR "0+fisk" OR "fiskyngel" fartyg</v>
      </c>
      <c r="G32" s="109" t="s">
        <v>865</v>
      </c>
    </row>
    <row r="33" spans="1:7" ht="85">
      <c r="A33" s="151" t="s">
        <v>322</v>
      </c>
      <c r="B33" s="107" t="s">
        <v>479</v>
      </c>
      <c r="C33" s="157">
        <v>0</v>
      </c>
      <c r="D33" s="109" t="s">
        <v>859</v>
      </c>
      <c r="E33" s="104" t="s">
        <v>862</v>
      </c>
      <c r="F33" s="101" t="str">
        <f>CONCATENATE(Table71013[[#This Row],[Outcome string]]," ",B33)</f>
        <v>allintitle: "Fiskrekrytering" OR YOY OR årsyngel OR "Ålder 0" OR "juvenil fisk" OR  Fisklarver OR "uppväxtområden fisk" OR "0+ grupp" OR fisklek OR Fiskreproduktion OR "CPUE" OR "f/a" OR "fångst per ansträngning" OR "0+fisk" OR "fiskyngel" tidvattnet</v>
      </c>
      <c r="G33" s="109" t="s">
        <v>865</v>
      </c>
    </row>
    <row r="34" spans="1:7" ht="85">
      <c r="A34" s="151" t="s">
        <v>266</v>
      </c>
      <c r="B34" s="107" t="s">
        <v>414</v>
      </c>
      <c r="C34" s="157">
        <v>0</v>
      </c>
      <c r="D34" s="109" t="s">
        <v>859</v>
      </c>
      <c r="E34" s="104" t="s">
        <v>862</v>
      </c>
      <c r="F34" s="101" t="str">
        <f>CONCATENATE(Table71013[[#This Row],[Outcome string]]," ",B34)</f>
        <v>allintitle: "Fiskrekrytering" OR YOY OR årsyngel OR "Ålder 0" OR "juvenil fisk" OR  Fisklarver OR "uppväxtområden fisk" OR "0+ grupp" OR fisklek OR Fiskreproduktion OR "CPUE" OR "f/a" OR "fångst per ansträngning" OR "0+fisk" OR "fiskyngel" tidvatten</v>
      </c>
      <c r="G34" s="109" t="s">
        <v>865</v>
      </c>
    </row>
    <row r="35" spans="1:7" ht="85">
      <c r="A35" s="151" t="s">
        <v>267</v>
      </c>
      <c r="B35" s="107" t="s">
        <v>415</v>
      </c>
      <c r="C35" s="157">
        <v>0</v>
      </c>
      <c r="D35" s="109" t="s">
        <v>859</v>
      </c>
      <c r="E35" s="104" t="s">
        <v>862</v>
      </c>
      <c r="F35" s="101" t="str">
        <f>CONCATENATE(Table71013[[#This Row],[Outcome string]]," ",B35)</f>
        <v>allintitle: "Fiskrekrytering" OR YOY OR årsyngel OR "Ålder 0" OR "juvenil fisk" OR  Fisklarver OR "uppväxtområden fisk" OR "0+ grupp" OR fisklek OR Fiskreproduktion OR "CPUE" OR "f/a" OR "fångst per ansträngning" OR "0+fisk" OR "fiskyngel" våg</v>
      </c>
      <c r="G35" s="109" t="s">
        <v>865</v>
      </c>
    </row>
    <row r="36" spans="1:7" ht="85">
      <c r="A36" s="151" t="s">
        <v>326</v>
      </c>
      <c r="B36" s="107" t="s">
        <v>416</v>
      </c>
      <c r="C36" s="157">
        <v>0</v>
      </c>
      <c r="D36" s="109" t="s">
        <v>859</v>
      </c>
      <c r="E36" s="104" t="s">
        <v>862</v>
      </c>
      <c r="F36" s="101" t="str">
        <f>CONCATENATE(Table71013[[#This Row],[Outcome string]]," ",B36)</f>
        <v>allintitle: "Fiskrekrytering" OR YOY OR årsyngel OR "Ålder 0" OR "juvenil fisk" OR  Fisklarver OR "uppväxtområden fisk" OR "0+ grupp" OR fisklek OR Fiskreproduktion OR "CPUE" OR "f/a" OR "fångst per ansträngning" OR "0+fisk" OR "fiskyngel" vågor</v>
      </c>
      <c r="G36" s="109" t="s">
        <v>865</v>
      </c>
    </row>
    <row r="37" spans="1:7">
      <c r="A37" s="109"/>
      <c r="B37" s="158" t="s">
        <v>825</v>
      </c>
      <c r="C37" s="158">
        <f>SUM(C7:C36)</f>
        <v>28</v>
      </c>
      <c r="D37" s="109" t="s">
        <v>26</v>
      </c>
      <c r="E37" s="104"/>
      <c r="F37" s="101"/>
      <c r="G37" s="109" t="s">
        <v>26</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8"/>
  <sheetViews>
    <sheetView workbookViewId="0"/>
  </sheetViews>
  <sheetFormatPr baseColWidth="10" defaultColWidth="8.83203125" defaultRowHeight="16"/>
  <cols>
    <col min="1" max="1" width="15.5" style="70" customWidth="1"/>
    <col min="2" max="2" width="12" style="70" customWidth="1"/>
    <col min="3" max="3" width="12.5" style="70" customWidth="1"/>
    <col min="4" max="4" width="10.5" style="70" customWidth="1"/>
    <col min="5" max="5" width="10.33203125" style="70" customWidth="1"/>
    <col min="6" max="6" width="51.1640625" style="70" customWidth="1"/>
    <col min="7" max="16384" width="8.83203125" style="70"/>
  </cols>
  <sheetData>
    <row r="1" spans="1:7" ht="21">
      <c r="A1" s="170" t="s">
        <v>1070</v>
      </c>
    </row>
    <row r="3" spans="1:7">
      <c r="A3" s="72" t="s">
        <v>173</v>
      </c>
    </row>
    <row r="4" spans="1:7">
      <c r="A4" s="72" t="s">
        <v>174</v>
      </c>
    </row>
    <row r="5" spans="1:7">
      <c r="A5" s="70" t="s">
        <v>1058</v>
      </c>
    </row>
    <row r="7" spans="1:7" ht="51">
      <c r="A7" s="159" t="s">
        <v>347</v>
      </c>
      <c r="B7" s="160" t="s">
        <v>613</v>
      </c>
      <c r="C7" s="161" t="s">
        <v>248</v>
      </c>
      <c r="D7" s="161" t="s">
        <v>4</v>
      </c>
      <c r="E7" s="98" t="s">
        <v>539</v>
      </c>
      <c r="F7" s="161" t="s">
        <v>245</v>
      </c>
      <c r="G7" s="168" t="s">
        <v>293</v>
      </c>
    </row>
    <row r="8" spans="1:7" ht="85">
      <c r="A8" s="100" t="s">
        <v>496</v>
      </c>
      <c r="B8" s="101" t="s">
        <v>532</v>
      </c>
      <c r="C8" s="101">
        <v>467</v>
      </c>
      <c r="D8" s="109" t="s">
        <v>859</v>
      </c>
      <c r="E8" s="104" t="s">
        <v>619</v>
      </c>
      <c r="F8" s="105" t="s">
        <v>619</v>
      </c>
      <c r="G8" s="109" t="s">
        <v>866</v>
      </c>
    </row>
    <row r="9" spans="1:7" ht="85">
      <c r="A9" s="151" t="s">
        <v>219</v>
      </c>
      <c r="B9" s="157" t="s">
        <v>219</v>
      </c>
      <c r="C9" s="108">
        <v>1</v>
      </c>
      <c r="D9" s="109" t="s">
        <v>859</v>
      </c>
      <c r="E9" s="104" t="s">
        <v>619</v>
      </c>
      <c r="F9" s="101" t="str">
        <f>CONCATENATE(E8," ",B9)</f>
        <v>allintitle: "Reclutamiento de peces" OR YOY OR "Joven del año" OR "Edad 0" OR "Peces juveniles" OR "Larvas de peces" OR "Vivero de pescado" OR "Grupo 0" OR "Desove de peces" OR "Reproducción de peces" OR "CPUE" OR "0+peces" habitat</v>
      </c>
      <c r="G9" s="107"/>
    </row>
    <row r="10" spans="1:7" ht="85" hidden="1">
      <c r="A10" s="151" t="s">
        <v>221</v>
      </c>
      <c r="B10" s="157" t="s">
        <v>417</v>
      </c>
      <c r="C10" s="107">
        <v>0</v>
      </c>
      <c r="D10" s="109" t="s">
        <v>859</v>
      </c>
      <c r="E10" s="104" t="s">
        <v>619</v>
      </c>
      <c r="F10" s="101" t="str">
        <f t="shared" ref="F10:F35" si="0">CONCATENATE(E9," ",B10)</f>
        <v>allintitle: "Reclutamiento de peces" OR YOY OR "Joven del año" OR "Edad 0" OR "Peces juveniles" OR "Larvas de peces" OR "Vivero de pescado" OR "Grupo 0" OR "Desove de peces" OR "Reproducción de peces" OR "CPUE" OR "0+peces" antropogénico</v>
      </c>
      <c r="G10" s="107"/>
    </row>
    <row r="11" spans="1:7" ht="85">
      <c r="A11" s="151" t="s">
        <v>243</v>
      </c>
      <c r="B11" s="157" t="s">
        <v>418</v>
      </c>
      <c r="C11" s="107">
        <v>1</v>
      </c>
      <c r="D11" s="109" t="s">
        <v>859</v>
      </c>
      <c r="E11" s="104" t="s">
        <v>619</v>
      </c>
      <c r="F11" s="101" t="str">
        <f t="shared" si="0"/>
        <v>allintitle: "Reclutamiento de peces" OR YOY OR "Joven del año" OR "Edad 0" OR "Peces juveniles" OR "Larvas de peces" OR "Vivero de pescado" OR "Grupo 0" OR "Desove de peces" OR "Reproducción de peces" OR "CPUE" OR "0+peces" cambio</v>
      </c>
      <c r="G11" s="107"/>
    </row>
    <row r="12" spans="1:7" ht="85">
      <c r="A12" s="151" t="s">
        <v>241</v>
      </c>
      <c r="B12" s="157" t="s">
        <v>419</v>
      </c>
      <c r="C12" s="107">
        <v>1</v>
      </c>
      <c r="D12" s="109" t="s">
        <v>859</v>
      </c>
      <c r="E12" s="104" t="s">
        <v>619</v>
      </c>
      <c r="F12" s="101" t="str">
        <f t="shared" si="0"/>
        <v>allintitle: "Reclutamiento de peces" OR YOY OR "Joven del año" OR "Edad 0" OR "Peces juveniles" OR "Larvas de peces" OR "Vivero de pescado" OR "Grupo 0" OR "Desove de peces" OR "Reproducción de peces" OR "CPUE" OR "0+peces" complejidad</v>
      </c>
      <c r="G12" s="107"/>
    </row>
    <row r="13" spans="1:7" ht="85" hidden="1">
      <c r="A13" s="151" t="s">
        <v>239</v>
      </c>
      <c r="B13" s="157" t="s">
        <v>420</v>
      </c>
      <c r="C13" s="107">
        <v>0</v>
      </c>
      <c r="D13" s="109" t="s">
        <v>859</v>
      </c>
      <c r="E13" s="104" t="s">
        <v>619</v>
      </c>
      <c r="F13" s="101" t="str">
        <f t="shared" si="0"/>
        <v>allintitle: "Reclutamiento de peces" OR YOY OR "Joven del año" OR "Edad 0" OR "Peces juveniles" OR "Larvas de peces" OR "Vivero de pescado" OR "Grupo 0" OR "Desove de peces" OR "Reproducción de peces" OR "CPUE" OR "0+peces" realce</v>
      </c>
      <c r="G13" s="107"/>
    </row>
    <row r="14" spans="1:7" ht="85" hidden="1">
      <c r="A14" s="151" t="s">
        <v>237</v>
      </c>
      <c r="B14" s="157" t="s">
        <v>421</v>
      </c>
      <c r="C14" s="107">
        <v>0</v>
      </c>
      <c r="D14" s="109" t="s">
        <v>859</v>
      </c>
      <c r="E14" s="104" t="s">
        <v>619</v>
      </c>
      <c r="F14" s="101" t="str">
        <f t="shared" si="0"/>
        <v>allintitle: "Reclutamiento de peces" OR YOY OR "Joven del año" OR "Edad 0" OR "Peces juveniles" OR "Larvas de peces" OR "Vivero de pescado" OR "Grupo 0" OR "Desove de peces" OR "Reproducción de peces" OR "CPUE" OR "0+peces" conectividad</v>
      </c>
      <c r="G14" s="107"/>
    </row>
    <row r="15" spans="1:7" ht="85" hidden="1">
      <c r="A15" s="151" t="s">
        <v>234</v>
      </c>
      <c r="B15" s="157" t="s">
        <v>422</v>
      </c>
      <c r="C15" s="107">
        <v>0</v>
      </c>
      <c r="D15" s="109" t="s">
        <v>859</v>
      </c>
      <c r="E15" s="104" t="s">
        <v>619</v>
      </c>
      <c r="F15" s="101" t="str">
        <f t="shared" si="0"/>
        <v>allintitle: "Reclutamiento de peces" OR YOY OR "Joven del año" OR "Edad 0" OR "Peces juveniles" OR "Larvas de peces" OR "Vivero de pescado" OR "Grupo 0" OR "Desove de peces" OR "Reproducción de peces" OR "CPUE" OR "0+peces" fragmentación</v>
      </c>
      <c r="G15" s="107"/>
    </row>
    <row r="16" spans="1:7" ht="85">
      <c r="A16" s="151" t="s">
        <v>222</v>
      </c>
      <c r="B16" s="157" t="s">
        <v>222</v>
      </c>
      <c r="C16" s="107">
        <v>1</v>
      </c>
      <c r="D16" s="109" t="s">
        <v>859</v>
      </c>
      <c r="E16" s="104" t="s">
        <v>619</v>
      </c>
      <c r="F16" s="101" t="str">
        <f t="shared" si="0"/>
        <v>allintitle: "Reclutamiento de peces" OR YOY OR "Joven del año" OR "Edad 0" OR "Peces juveniles" OR "Larvas de peces" OR "Vivero de pescado" OR "Grupo 0" OR "Desove de peces" OR "Reproducción de peces" OR "CPUE" OR "0+peces" artificial</v>
      </c>
      <c r="G16" s="107"/>
    </row>
    <row r="17" spans="1:7" ht="85" hidden="1">
      <c r="A17" s="151" t="s">
        <v>235</v>
      </c>
      <c r="B17" s="157" t="s">
        <v>423</v>
      </c>
      <c r="C17" s="107">
        <v>0</v>
      </c>
      <c r="D17" s="109" t="s">
        <v>859</v>
      </c>
      <c r="E17" s="104" t="s">
        <v>619</v>
      </c>
      <c r="F17" s="101" t="str">
        <f t="shared" si="0"/>
        <v>allintitle: "Reclutamiento de peces" OR YOY OR "Joven del año" OR "Edad 0" OR "Peces juveniles" OR "Larvas de peces" OR "Vivero de pescado" OR "Grupo 0" OR "Desove de peces" OR "Reproducción de peces" OR "CPUE" OR "0+peces" degradación</v>
      </c>
      <c r="G17" s="107"/>
    </row>
    <row r="18" spans="1:7" ht="85" hidden="1">
      <c r="A18" s="151" t="s">
        <v>231</v>
      </c>
      <c r="B18" s="157" t="s">
        <v>424</v>
      </c>
      <c r="C18" s="107">
        <v>0</v>
      </c>
      <c r="D18" s="109" t="s">
        <v>859</v>
      </c>
      <c r="E18" s="104" t="s">
        <v>619</v>
      </c>
      <c r="F18" s="101" t="str">
        <f t="shared" si="0"/>
        <v>allintitle: "Reclutamiento de peces" OR YOY OR "Joven del año" OR "Edad 0" OR "Peces juveniles" OR "Larvas de peces" OR "Vivero de pescado" OR "Grupo 0" OR "Desove de peces" OR "Reproducción de peces" OR "CPUE" OR "0+peces" pérdida</v>
      </c>
      <c r="G18" s="107"/>
    </row>
    <row r="19" spans="1:7" ht="85">
      <c r="A19" s="151" t="s">
        <v>236</v>
      </c>
      <c r="B19" s="157" t="s">
        <v>425</v>
      </c>
      <c r="C19" s="107">
        <v>2</v>
      </c>
      <c r="D19" s="109" t="s">
        <v>859</v>
      </c>
      <c r="E19" s="104" t="s">
        <v>619</v>
      </c>
      <c r="F19" s="101" t="str">
        <f t="shared" si="0"/>
        <v>allintitle: "Reclutamiento de peces" OR YOY OR "Joven del año" OR "Edad 0" OR "Peces juveniles" OR "Larvas de peces" OR "Vivero de pescado" OR "Grupo 0" OR "Desove de peces" OR "Reproducción de peces" OR "CPUE" OR "0+peces" restauración</v>
      </c>
      <c r="G19" s="107"/>
    </row>
    <row r="20" spans="1:7" ht="85" hidden="1">
      <c r="A20" s="151" t="s">
        <v>250</v>
      </c>
      <c r="B20" s="157" t="s">
        <v>426</v>
      </c>
      <c r="C20" s="107">
        <v>0</v>
      </c>
      <c r="D20" s="109" t="s">
        <v>859</v>
      </c>
      <c r="E20" s="104" t="s">
        <v>619</v>
      </c>
      <c r="F20" s="101" t="str">
        <f t="shared" si="0"/>
        <v>allintitle: "Reclutamiento de peces" OR YOY OR "Joven del año" OR "Edad 0" OR "Peces juveniles" OR "Larvas de peces" OR "Vivero de pescado" OR "Grupo 0" OR "Desove de peces" OR "Reproducción de peces" OR "CPUE" OR "0+peces" recuperación</v>
      </c>
      <c r="G20" s="107"/>
    </row>
    <row r="21" spans="1:7" ht="85" hidden="1">
      <c r="A21" s="151" t="s">
        <v>292</v>
      </c>
      <c r="B21" s="157" t="s">
        <v>427</v>
      </c>
      <c r="C21" s="107">
        <v>0</v>
      </c>
      <c r="D21" s="109" t="s">
        <v>859</v>
      </c>
      <c r="E21" s="104" t="s">
        <v>619</v>
      </c>
      <c r="F21" s="101" t="str">
        <f t="shared" si="0"/>
        <v>allintitle: "Reclutamiento de peces" OR YOY OR "Joven del año" OR "Edad 0" OR "Peces juveniles" OR "Larvas de peces" OR "Vivero de pescado" OR "Grupo 0" OR "Desove de peces" OR "Reproducción de peces" OR "CPUE" OR "0+peces" blindaje</v>
      </c>
      <c r="G21" s="107"/>
    </row>
    <row r="22" spans="1:7" ht="85" hidden="1">
      <c r="A22" s="151" t="s">
        <v>296</v>
      </c>
      <c r="B22" s="157" t="s">
        <v>473</v>
      </c>
      <c r="C22" s="107">
        <v>0</v>
      </c>
      <c r="D22" s="109" t="s">
        <v>859</v>
      </c>
      <c r="E22" s="104" t="s">
        <v>619</v>
      </c>
      <c r="F22" s="101" t="str">
        <f t="shared" si="0"/>
        <v>allintitle: "Reclutamiento de peces" OR YOY OR "Joven del año" OR "Edad 0" OR "Peces juveniles" OR "Larvas de peces" OR "Vivero de pescado" OR "Grupo 0" OR "Desove de peces" OR "Reproducción de peces" OR "CPUE" OR "0+peces" "Arrastre de vara"</v>
      </c>
      <c r="G22" s="107"/>
    </row>
    <row r="23" spans="1:7" ht="85" hidden="1">
      <c r="A23" s="151" t="s">
        <v>251</v>
      </c>
      <c r="B23" s="157" t="s">
        <v>251</v>
      </c>
      <c r="C23" s="107">
        <v>0</v>
      </c>
      <c r="D23" s="109" t="s">
        <v>859</v>
      </c>
      <c r="E23" s="104" t="s">
        <v>619</v>
      </c>
      <c r="F23" s="101" t="str">
        <f t="shared" si="0"/>
        <v>allintitle: "Reclutamiento de peces" OR YOY OR "Joven del año" OR "Edad 0" OR "Peces juveniles" OR "Larvas de peces" OR "Vivero de pescado" OR "Grupo 0" OR "Desove de peces" OR "Reproducción de peces" OR "CPUE" OR "0+peces" cable</v>
      </c>
      <c r="G23" s="107"/>
    </row>
    <row r="24" spans="1:7" ht="85" hidden="1">
      <c r="A24" s="151" t="s">
        <v>253</v>
      </c>
      <c r="B24" s="157" t="s">
        <v>428</v>
      </c>
      <c r="C24" s="107">
        <v>0</v>
      </c>
      <c r="D24" s="109" t="s">
        <v>859</v>
      </c>
      <c r="E24" s="104" t="s">
        <v>619</v>
      </c>
      <c r="F24" s="101" t="str">
        <f t="shared" si="0"/>
        <v>allintitle: "Reclutamiento de peces" OR YOY OR "Joven del año" OR "Edad 0" OR "Peces juveniles" OR "Larvas de peces" OR "Vivero de pescado" OR "Grupo 0" OR "Desove de peces" OR "Reproducción de peces" OR "CPUE" OR "0+peces" drenaje</v>
      </c>
      <c r="G24" s="107"/>
    </row>
    <row r="25" spans="1:7" ht="85" hidden="1">
      <c r="A25" s="151" t="s">
        <v>254</v>
      </c>
      <c r="B25" s="157" t="s">
        <v>429</v>
      </c>
      <c r="C25" s="107">
        <v>0</v>
      </c>
      <c r="D25" s="109" t="s">
        <v>859</v>
      </c>
      <c r="E25" s="104" t="s">
        <v>619</v>
      </c>
      <c r="F25" s="101" t="str">
        <f t="shared" si="0"/>
        <v>allintitle: "Reclutamiento de peces" OR YOY OR "Joven del año" OR "Edad 0" OR "Peces juveniles" OR "Larvas de peces" OR "Vivero de pescado" OR "Grupo 0" OR "Desove de peces" OR "Reproducción de peces" OR "CPUE" OR "0+peces" dragado</v>
      </c>
      <c r="G25" s="107"/>
    </row>
    <row r="26" spans="1:7" ht="85" hidden="1">
      <c r="A26" s="151" t="s">
        <v>255</v>
      </c>
      <c r="B26" s="157" t="s">
        <v>430</v>
      </c>
      <c r="C26" s="107">
        <v>0</v>
      </c>
      <c r="D26" s="109" t="s">
        <v>859</v>
      </c>
      <c r="E26" s="104" t="s">
        <v>619</v>
      </c>
      <c r="F26" s="101" t="str">
        <f t="shared" si="0"/>
        <v>allintitle: "Reclutamiento de peces" OR YOY OR "Joven del año" OR "Edad 0" OR "Peces juveniles" OR "Larvas de peces" OR "Vivero de pescado" OR "Grupo 0" OR "Desove de peces" OR "Reproducción de peces" OR "CPUE" OR "0+peces" embarcadero</v>
      </c>
      <c r="G26" s="107"/>
    </row>
    <row r="27" spans="1:7" ht="85">
      <c r="A27" s="151" t="s">
        <v>257</v>
      </c>
      <c r="B27" s="157" t="s">
        <v>431</v>
      </c>
      <c r="C27" s="107">
        <v>3</v>
      </c>
      <c r="D27" s="109" t="s">
        <v>859</v>
      </c>
      <c r="E27" s="104" t="s">
        <v>619</v>
      </c>
      <c r="F27" s="101" t="str">
        <f t="shared" si="0"/>
        <v>allintitle: "Reclutamiento de peces" OR YOY OR "Joven del año" OR "Edad 0" OR "Peces juveniles" OR "Larvas de peces" OR "Vivero de pescado" OR "Grupo 0" OR "Desove de peces" OR "Reproducción de peces" OR "CPUE" OR "0+peces" puerto</v>
      </c>
      <c r="G27" s="107"/>
    </row>
    <row r="28" spans="1:7" ht="85" hidden="1">
      <c r="A28" s="151" t="s">
        <v>261</v>
      </c>
      <c r="B28" s="157" t="s">
        <v>432</v>
      </c>
      <c r="C28" s="107">
        <v>0</v>
      </c>
      <c r="D28" s="109" t="s">
        <v>859</v>
      </c>
      <c r="E28" s="104" t="s">
        <v>619</v>
      </c>
      <c r="F28" s="101" t="str">
        <f t="shared" si="0"/>
        <v>allintitle: "Reclutamiento de peces" OR YOY OR "Joven del año" OR "Edad 0" OR "Peces juveniles" OR "Larvas de peces" OR "Vivero de pescado" OR "Grupo 0" OR "Desove de peces" OR "Reproducción de peces" OR "CPUE" OR "0+peces" extracción</v>
      </c>
      <c r="G28" s="107"/>
    </row>
    <row r="29" spans="1:7" ht="85" hidden="1">
      <c r="A29" s="151" t="s">
        <v>262</v>
      </c>
      <c r="B29" s="157" t="s">
        <v>433</v>
      </c>
      <c r="C29" s="107">
        <v>0</v>
      </c>
      <c r="D29" s="109" t="s">
        <v>859</v>
      </c>
      <c r="E29" s="104" t="s">
        <v>619</v>
      </c>
      <c r="F29" s="101" t="str">
        <f t="shared" si="0"/>
        <v>allintitle: "Reclutamiento de peces" OR YOY OR "Joven del año" OR "Edad 0" OR "Peces juveniles" OR "Larvas de peces" OR "Vivero de pescado" OR "Grupo 0" OR "Desove de peces" OR "Reproducción de peces" OR "CPUE" OR "0+peces" ingeniería</v>
      </c>
      <c r="G29" s="107"/>
    </row>
    <row r="30" spans="1:7" ht="85" hidden="1">
      <c r="A30" s="151" t="s">
        <v>265</v>
      </c>
      <c r="B30" s="157" t="s">
        <v>434</v>
      </c>
      <c r="C30" s="107">
        <v>0</v>
      </c>
      <c r="D30" s="109" t="s">
        <v>859</v>
      </c>
      <c r="E30" s="104" t="s">
        <v>619</v>
      </c>
      <c r="F30" s="101" t="str">
        <f t="shared" si="0"/>
        <v>allintitle: "Reclutamiento de peces" OR YOY OR "Joven del año" OR "Edad 0" OR "Peces juveniles" OR "Larvas de peces" OR "Vivero de pescado" OR "Grupo 0" OR "Desove de peces" OR "Reproducción de peces" OR "CPUE" OR "0+peces" barco</v>
      </c>
      <c r="G30" s="107"/>
    </row>
    <row r="31" spans="1:7" ht="85" hidden="1">
      <c r="A31" s="151" t="s">
        <v>320</v>
      </c>
      <c r="B31" s="157" t="s">
        <v>435</v>
      </c>
      <c r="C31" s="107">
        <v>0</v>
      </c>
      <c r="D31" s="109" t="s">
        <v>859</v>
      </c>
      <c r="E31" s="104" t="s">
        <v>619</v>
      </c>
      <c r="F31" s="101" t="str">
        <f t="shared" si="0"/>
        <v>allintitle: "Reclutamiento de peces" OR YOY OR "Joven del año" OR "Edad 0" OR "Peces juveniles" OR "Larvas de peces" OR "Vivero de pescado" OR "Grupo 0" OR "Desove de peces" OR "Reproducción de peces" OR "CPUE" OR "0+peces" barcos</v>
      </c>
      <c r="G31" s="107"/>
    </row>
    <row r="32" spans="1:7" ht="85">
      <c r="A32" s="151" t="s">
        <v>322</v>
      </c>
      <c r="B32" s="157" t="s">
        <v>436</v>
      </c>
      <c r="C32" s="107">
        <v>3</v>
      </c>
      <c r="D32" s="109" t="s">
        <v>859</v>
      </c>
      <c r="E32" s="104" t="s">
        <v>619</v>
      </c>
      <c r="F32" s="101" t="str">
        <f t="shared" si="0"/>
        <v>allintitle: "Reclutamiento de peces" OR YOY OR "Joven del año" OR "Edad 0" OR "Peces juveniles" OR "Larvas de peces" OR "Vivero de pescado" OR "Grupo 0" OR "Desove de peces" OR "Reproducción de peces" OR "CPUE" OR "0+peces" marea</v>
      </c>
      <c r="G32" s="107"/>
    </row>
    <row r="33" spans="1:7" ht="85">
      <c r="A33" s="151" t="s">
        <v>266</v>
      </c>
      <c r="B33" s="157" t="s">
        <v>480</v>
      </c>
      <c r="C33" s="107">
        <v>1</v>
      </c>
      <c r="D33" s="109" t="s">
        <v>859</v>
      </c>
      <c r="E33" s="104" t="s">
        <v>619</v>
      </c>
      <c r="F33" s="101" t="str">
        <f t="shared" si="0"/>
        <v>allintitle: "Reclutamiento de peces" OR YOY OR "Joven del año" OR "Edad 0" OR "Peces juveniles" OR "Larvas de peces" OR "Vivero de pescado" OR "Grupo 0" OR "Desove de peces" OR "Reproducción de peces" OR "CPUE" OR "0+peces" mareal</v>
      </c>
      <c r="G33" s="107"/>
    </row>
    <row r="34" spans="1:7" ht="85" hidden="1">
      <c r="A34" s="151" t="s">
        <v>267</v>
      </c>
      <c r="B34" s="157" t="s">
        <v>437</v>
      </c>
      <c r="C34" s="107">
        <v>0</v>
      </c>
      <c r="D34" s="109" t="s">
        <v>859</v>
      </c>
      <c r="E34" s="104" t="s">
        <v>619</v>
      </c>
      <c r="F34" s="101" t="str">
        <f t="shared" si="0"/>
        <v>allintitle: "Reclutamiento de peces" OR YOY OR "Joven del año" OR "Edad 0" OR "Peces juveniles" OR "Larvas de peces" OR "Vivero de pescado" OR "Grupo 0" OR "Desove de peces" OR "Reproducción de peces" OR "CPUE" OR "0+peces" ola</v>
      </c>
      <c r="G34" s="107"/>
    </row>
    <row r="35" spans="1:7" ht="85" hidden="1">
      <c r="A35" s="151" t="s">
        <v>326</v>
      </c>
      <c r="B35" s="157" t="s">
        <v>481</v>
      </c>
      <c r="C35" s="107">
        <v>0</v>
      </c>
      <c r="D35" s="109" t="s">
        <v>859</v>
      </c>
      <c r="E35" s="104" t="s">
        <v>619</v>
      </c>
      <c r="F35" s="101" t="str">
        <f t="shared" si="0"/>
        <v>allintitle: "Reclutamiento de peces" OR YOY OR "Joven del año" OR "Edad 0" OR "Peces juveniles" OR "Larvas de peces" OR "Vivero de pescado" OR "Grupo 0" OR "Desove de peces" OR "Reproducción de peces" OR "CPUE" OR "0+peces" olas</v>
      </c>
      <c r="G35" s="107"/>
    </row>
    <row r="36" spans="1:7">
      <c r="A36" s="109"/>
      <c r="B36" s="108" t="s">
        <v>825</v>
      </c>
      <c r="C36" s="158">
        <f>SUM(C7:C35)</f>
        <v>480</v>
      </c>
      <c r="D36" s="109" t="s">
        <v>26</v>
      </c>
      <c r="E36" s="104"/>
      <c r="F36" s="101"/>
      <c r="G36" s="109"/>
    </row>
    <row r="37" spans="1:7">
      <c r="A37" s="111"/>
      <c r="B37" s="111" t="s">
        <v>867</v>
      </c>
      <c r="C37" s="111" t="s">
        <v>868</v>
      </c>
      <c r="D37" s="112"/>
      <c r="E37" s="111"/>
      <c r="F37" s="113"/>
      <c r="G37" s="111"/>
    </row>
    <row r="38" spans="1:7">
      <c r="B38" s="70" t="s">
        <v>882</v>
      </c>
      <c r="C38" s="70">
        <f>C36-Table7101316[[#Totals],[Number of Results]]</f>
        <v>12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topLeftCell="A61" zoomScale="82" zoomScaleNormal="82" zoomScalePageLayoutView="82" workbookViewId="0">
      <selection activeCell="C63" sqref="C63"/>
    </sheetView>
  </sheetViews>
  <sheetFormatPr baseColWidth="10" defaultColWidth="9.1640625" defaultRowHeight="15"/>
  <cols>
    <col min="1" max="1" width="13.5" style="1" customWidth="1"/>
    <col min="2" max="2" width="31.5" style="8" customWidth="1"/>
    <col min="3" max="3" width="128.1640625" style="1" customWidth="1"/>
    <col min="4" max="4" width="8.1640625" style="1" customWidth="1"/>
    <col min="5" max="5" width="11.33203125" style="1" customWidth="1"/>
    <col min="6" max="6" width="18.5" style="1" customWidth="1"/>
    <col min="7" max="7" width="9.1640625" style="1"/>
    <col min="8" max="8" width="26.5" style="1" customWidth="1"/>
    <col min="9" max="16384" width="9.1640625" style="1"/>
  </cols>
  <sheetData>
    <row r="1" spans="1:6" ht="21">
      <c r="A1" s="173" t="s">
        <v>1072</v>
      </c>
    </row>
    <row r="2" spans="1:6" ht="16" thickBot="1"/>
    <row r="3" spans="1:6" s="2" customFormat="1" ht="33" thickBot="1">
      <c r="A3" s="3" t="s">
        <v>4</v>
      </c>
      <c r="B3" s="9" t="s">
        <v>3</v>
      </c>
      <c r="C3" s="4" t="s">
        <v>1</v>
      </c>
      <c r="D3" s="5" t="s">
        <v>5</v>
      </c>
      <c r="E3" s="3" t="s">
        <v>9</v>
      </c>
      <c r="F3" s="4" t="s">
        <v>1049</v>
      </c>
    </row>
    <row r="4" spans="1:6" ht="75" customHeight="1">
      <c r="A4" s="6" t="s">
        <v>2</v>
      </c>
      <c r="B4" s="10" t="s">
        <v>1081</v>
      </c>
      <c r="C4" s="6" t="s">
        <v>0</v>
      </c>
      <c r="D4" s="6">
        <v>714793</v>
      </c>
      <c r="E4" s="6" t="s">
        <v>10</v>
      </c>
      <c r="F4" s="6"/>
    </row>
    <row r="5" spans="1:6" ht="109.5" customHeight="1">
      <c r="A5" s="6"/>
      <c r="B5" s="10" t="s">
        <v>1082</v>
      </c>
      <c r="C5" s="6" t="s">
        <v>6</v>
      </c>
      <c r="D5" s="6">
        <v>159236</v>
      </c>
      <c r="E5" s="6"/>
      <c r="F5" s="6"/>
    </row>
    <row r="6" spans="1:6" ht="199.5" customHeight="1">
      <c r="A6" s="6"/>
      <c r="B6" s="10" t="s">
        <v>1083</v>
      </c>
      <c r="C6" s="6" t="s">
        <v>7</v>
      </c>
      <c r="D6" s="6">
        <v>13330</v>
      </c>
      <c r="E6" s="6"/>
      <c r="F6" s="6" t="s">
        <v>26</v>
      </c>
    </row>
    <row r="7" spans="1:6" ht="99" customHeight="1">
      <c r="A7" s="6"/>
      <c r="B7" s="10" t="s">
        <v>26</v>
      </c>
      <c r="C7" s="6" t="s">
        <v>8</v>
      </c>
      <c r="D7" s="6">
        <v>7383</v>
      </c>
      <c r="E7" s="6"/>
      <c r="F7" s="6"/>
    </row>
    <row r="8" spans="1:6" ht="243" customHeight="1">
      <c r="A8" s="6" t="s">
        <v>11</v>
      </c>
      <c r="B8" s="10" t="s">
        <v>1077</v>
      </c>
      <c r="C8" s="6" t="s">
        <v>12</v>
      </c>
      <c r="D8" s="6">
        <v>13563</v>
      </c>
      <c r="E8" s="6" t="s">
        <v>13</v>
      </c>
      <c r="F8" s="6"/>
    </row>
    <row r="9" spans="1:6" ht="64">
      <c r="A9" s="6"/>
      <c r="B9" s="10" t="s">
        <v>1080</v>
      </c>
      <c r="C9" s="6" t="s">
        <v>14</v>
      </c>
      <c r="D9" s="6">
        <v>12622</v>
      </c>
      <c r="E9" s="6"/>
      <c r="F9" s="6"/>
    </row>
    <row r="10" spans="1:6" ht="64">
      <c r="A10" s="6"/>
      <c r="B10" s="10" t="s">
        <v>1078</v>
      </c>
      <c r="C10" s="6" t="s">
        <v>15</v>
      </c>
      <c r="D10" s="6">
        <v>8966</v>
      </c>
      <c r="E10" s="6"/>
      <c r="F10" s="6"/>
    </row>
    <row r="11" spans="1:6" ht="80">
      <c r="A11" s="6"/>
      <c r="B11" s="8" t="s">
        <v>1079</v>
      </c>
      <c r="C11" s="6" t="s">
        <v>16</v>
      </c>
      <c r="D11" s="6">
        <v>9108</v>
      </c>
      <c r="E11" s="6"/>
      <c r="F11" s="6"/>
    </row>
    <row r="12" spans="1:6" ht="80">
      <c r="A12" s="6"/>
      <c r="B12" s="8" t="s">
        <v>1084</v>
      </c>
      <c r="C12" s="6" t="s">
        <v>17</v>
      </c>
      <c r="D12" s="6">
        <v>9417</v>
      </c>
      <c r="E12" s="6"/>
      <c r="F12" s="6"/>
    </row>
    <row r="13" spans="1:6" ht="80">
      <c r="A13" s="6"/>
      <c r="B13" s="10" t="s">
        <v>1085</v>
      </c>
      <c r="C13" s="6" t="s">
        <v>18</v>
      </c>
      <c r="D13" s="16">
        <v>9459</v>
      </c>
      <c r="E13" s="6"/>
      <c r="F13" s="6"/>
    </row>
    <row r="14" spans="1:6" ht="80">
      <c r="A14" s="6"/>
      <c r="B14" s="8" t="s">
        <v>1086</v>
      </c>
      <c r="C14" s="6" t="s">
        <v>19</v>
      </c>
      <c r="D14" s="15" t="s">
        <v>28</v>
      </c>
      <c r="E14" s="6"/>
      <c r="F14" s="6"/>
    </row>
    <row r="15" spans="1:6" ht="100.5" customHeight="1">
      <c r="B15" s="8" t="s">
        <v>1087</v>
      </c>
      <c r="C15" s="19" t="s">
        <v>20</v>
      </c>
      <c r="D15" s="14">
        <v>9641</v>
      </c>
      <c r="F15" s="1" t="s">
        <v>26</v>
      </c>
    </row>
    <row r="16" spans="1:6" ht="90" customHeight="1">
      <c r="A16" s="11" t="s">
        <v>21</v>
      </c>
      <c r="B16" s="8" t="s">
        <v>1088</v>
      </c>
      <c r="C16" s="6" t="s">
        <v>24</v>
      </c>
      <c r="D16" s="1">
        <v>11603</v>
      </c>
      <c r="E16" s="12" t="s">
        <v>23</v>
      </c>
    </row>
    <row r="17" spans="1:8" ht="102.75" customHeight="1">
      <c r="B17" s="8" t="s">
        <v>1089</v>
      </c>
      <c r="C17" s="1" t="s">
        <v>25</v>
      </c>
      <c r="D17" s="1">
        <v>11608</v>
      </c>
    </row>
    <row r="18" spans="1:8" ht="105.75" customHeight="1">
      <c r="B18" s="8" t="s">
        <v>1090</v>
      </c>
      <c r="C18" s="1" t="s">
        <v>29</v>
      </c>
      <c r="D18" s="1">
        <v>11608</v>
      </c>
      <c r="F18" s="6" t="s">
        <v>30</v>
      </c>
    </row>
    <row r="19" spans="1:8" ht="105.75" customHeight="1">
      <c r="B19" s="8" t="s">
        <v>1091</v>
      </c>
      <c r="C19" s="1" t="s">
        <v>27</v>
      </c>
      <c r="D19" s="1">
        <v>11640</v>
      </c>
      <c r="F19" s="6" t="s">
        <v>31</v>
      </c>
    </row>
    <row r="20" spans="1:8" ht="94.5" customHeight="1">
      <c r="B20" s="8" t="s">
        <v>1092</v>
      </c>
      <c r="C20" s="1" t="s">
        <v>32</v>
      </c>
      <c r="D20" s="1">
        <v>11630</v>
      </c>
      <c r="F20" s="6" t="s">
        <v>26</v>
      </c>
    </row>
    <row r="21" spans="1:8" ht="80">
      <c r="B21" s="8" t="s">
        <v>1093</v>
      </c>
      <c r="C21" s="1" t="s">
        <v>33</v>
      </c>
      <c r="D21" s="1">
        <v>11630</v>
      </c>
      <c r="F21" s="6" t="s">
        <v>34</v>
      </c>
    </row>
    <row r="22" spans="1:8" ht="112">
      <c r="A22" s="1" t="s">
        <v>35</v>
      </c>
      <c r="B22" s="8" t="s">
        <v>1094</v>
      </c>
      <c r="C22" s="1" t="s">
        <v>33</v>
      </c>
      <c r="D22" s="13" t="s">
        <v>37</v>
      </c>
      <c r="E22" s="1" t="s">
        <v>36</v>
      </c>
      <c r="F22" s="6" t="s">
        <v>26</v>
      </c>
      <c r="H22" s="7"/>
    </row>
    <row r="23" spans="1:8" ht="131.25" customHeight="1">
      <c r="B23" s="8" t="s">
        <v>1095</v>
      </c>
      <c r="C23" s="1" t="s">
        <v>38</v>
      </c>
      <c r="D23" s="1">
        <v>11647</v>
      </c>
      <c r="F23" s="6" t="s">
        <v>26</v>
      </c>
      <c r="H23" s="7"/>
    </row>
    <row r="24" spans="1:8" ht="96">
      <c r="B24" s="8" t="s">
        <v>1096</v>
      </c>
      <c r="C24" s="1" t="s">
        <v>41</v>
      </c>
      <c r="D24" s="1">
        <v>11652</v>
      </c>
      <c r="F24" s="6" t="s">
        <v>26</v>
      </c>
      <c r="H24" s="7"/>
    </row>
    <row r="25" spans="1:8" ht="80">
      <c r="B25" s="8" t="s">
        <v>1097</v>
      </c>
      <c r="C25" s="1" t="s">
        <v>39</v>
      </c>
      <c r="D25" s="1">
        <v>8418</v>
      </c>
      <c r="F25" s="6" t="s">
        <v>26</v>
      </c>
      <c r="H25" s="7" t="s">
        <v>26</v>
      </c>
    </row>
    <row r="26" spans="1:8" ht="80">
      <c r="B26" s="8" t="s">
        <v>1098</v>
      </c>
      <c r="C26" s="1" t="s">
        <v>40</v>
      </c>
      <c r="D26" s="1" t="s">
        <v>42</v>
      </c>
      <c r="F26" s="6"/>
      <c r="H26" s="7"/>
    </row>
    <row r="27" spans="1:8" ht="80">
      <c r="B27" s="8" t="s">
        <v>1099</v>
      </c>
      <c r="C27" s="1" t="s">
        <v>43</v>
      </c>
      <c r="D27" s="1" t="s">
        <v>44</v>
      </c>
      <c r="F27" s="6" t="s">
        <v>26</v>
      </c>
      <c r="H27" s="7" t="s">
        <v>26</v>
      </c>
    </row>
    <row r="28" spans="1:8" ht="96">
      <c r="B28" s="8" t="s">
        <v>1100</v>
      </c>
      <c r="C28" s="1" t="s">
        <v>45</v>
      </c>
      <c r="D28" s="1" t="s">
        <v>46</v>
      </c>
      <c r="F28" s="6" t="s">
        <v>26</v>
      </c>
      <c r="H28" s="7"/>
    </row>
    <row r="29" spans="1:8" ht="96">
      <c r="B29" s="8" t="s">
        <v>1101</v>
      </c>
      <c r="C29" s="1" t="s">
        <v>47</v>
      </c>
      <c r="D29" s="1" t="s">
        <v>48</v>
      </c>
      <c r="F29" s="6" t="s">
        <v>26</v>
      </c>
      <c r="H29" s="7"/>
    </row>
    <row r="30" spans="1:8" ht="112">
      <c r="B30" s="8" t="s">
        <v>1102</v>
      </c>
      <c r="C30" s="1" t="s">
        <v>49</v>
      </c>
      <c r="D30" s="1" t="s">
        <v>50</v>
      </c>
      <c r="F30" s="6" t="s">
        <v>26</v>
      </c>
      <c r="H30" s="7"/>
    </row>
    <row r="31" spans="1:8" ht="135" customHeight="1">
      <c r="A31" s="17">
        <v>42346</v>
      </c>
      <c r="B31" s="8" t="s">
        <v>1103</v>
      </c>
      <c r="C31" s="1" t="s">
        <v>51</v>
      </c>
      <c r="D31" s="1" t="s">
        <v>52</v>
      </c>
      <c r="E31" s="1" t="s">
        <v>36</v>
      </c>
      <c r="H31" s="7" t="s">
        <v>26</v>
      </c>
    </row>
    <row r="32" spans="1:8" ht="112">
      <c r="B32" s="8" t="s">
        <v>1104</v>
      </c>
      <c r="C32" s="1" t="s">
        <v>53</v>
      </c>
      <c r="D32" s="1" t="s">
        <v>54</v>
      </c>
      <c r="H32" s="7" t="s">
        <v>26</v>
      </c>
    </row>
    <row r="33" spans="2:8" ht="112">
      <c r="B33" s="7" t="s">
        <v>1105</v>
      </c>
      <c r="C33" s="1" t="s">
        <v>55</v>
      </c>
      <c r="D33" s="1">
        <v>9116</v>
      </c>
      <c r="H33" s="7"/>
    </row>
    <row r="34" spans="2:8" ht="112">
      <c r="B34" s="7" t="s">
        <v>1106</v>
      </c>
      <c r="C34" s="1" t="s">
        <v>57</v>
      </c>
      <c r="D34" s="1" t="s">
        <v>56</v>
      </c>
      <c r="H34" s="7" t="s">
        <v>26</v>
      </c>
    </row>
    <row r="35" spans="2:8" ht="149.25" customHeight="1">
      <c r="B35" s="7" t="s">
        <v>1107</v>
      </c>
      <c r="C35" s="1" t="s">
        <v>58</v>
      </c>
      <c r="D35" s="1">
        <v>9113</v>
      </c>
      <c r="H35" s="7"/>
    </row>
    <row r="36" spans="2:8" ht="112">
      <c r="B36" s="7" t="s">
        <v>1108</v>
      </c>
      <c r="C36" s="1" t="s">
        <v>59</v>
      </c>
      <c r="D36" s="1">
        <v>9116</v>
      </c>
      <c r="H36" s="7"/>
    </row>
    <row r="37" spans="2:8" ht="112">
      <c r="B37" s="1" t="s">
        <v>1109</v>
      </c>
      <c r="C37" s="1" t="s">
        <v>60</v>
      </c>
      <c r="D37" s="1">
        <v>9122</v>
      </c>
      <c r="H37" s="7"/>
    </row>
    <row r="38" spans="2:8" ht="112">
      <c r="B38" s="1" t="s">
        <v>1110</v>
      </c>
      <c r="C38" s="1" t="s">
        <v>61</v>
      </c>
      <c r="D38" s="1">
        <v>9146</v>
      </c>
      <c r="H38" s="7"/>
    </row>
    <row r="39" spans="2:8" ht="112">
      <c r="B39" s="8" t="s">
        <v>1111</v>
      </c>
      <c r="C39" s="1" t="s">
        <v>62</v>
      </c>
      <c r="D39" s="1">
        <v>9150</v>
      </c>
      <c r="H39" s="7"/>
    </row>
    <row r="40" spans="2:8" ht="112">
      <c r="B40" s="7" t="s">
        <v>1112</v>
      </c>
      <c r="C40" s="1" t="s">
        <v>63</v>
      </c>
      <c r="D40" s="1">
        <v>9163</v>
      </c>
      <c r="H40" s="7" t="s">
        <v>26</v>
      </c>
    </row>
    <row r="41" spans="2:8" ht="88.5" customHeight="1">
      <c r="B41" s="7" t="s">
        <v>1113</v>
      </c>
      <c r="C41" s="1" t="s">
        <v>64</v>
      </c>
      <c r="D41" s="1">
        <v>9164</v>
      </c>
      <c r="H41" s="7"/>
    </row>
    <row r="42" spans="2:8" ht="128">
      <c r="B42" s="7" t="s">
        <v>1114</v>
      </c>
      <c r="C42" s="1" t="s">
        <v>65</v>
      </c>
      <c r="D42" s="1" t="s">
        <v>66</v>
      </c>
    </row>
    <row r="43" spans="2:8" ht="128">
      <c r="B43" s="7" t="s">
        <v>1115</v>
      </c>
      <c r="C43" s="1" t="s">
        <v>67</v>
      </c>
      <c r="D43" s="1">
        <v>9406</v>
      </c>
    </row>
    <row r="44" spans="2:8" ht="128">
      <c r="B44" s="1" t="s">
        <v>1116</v>
      </c>
      <c r="C44" s="1" t="s">
        <v>68</v>
      </c>
      <c r="D44" s="1">
        <v>9566</v>
      </c>
    </row>
    <row r="45" spans="2:8" ht="128">
      <c r="B45" s="7" t="s">
        <v>1117</v>
      </c>
      <c r="C45" s="1" t="s">
        <v>69</v>
      </c>
      <c r="D45" s="1">
        <v>9574</v>
      </c>
    </row>
    <row r="46" spans="2:8" ht="128">
      <c r="B46" s="1" t="s">
        <v>1118</v>
      </c>
      <c r="C46" s="1" t="s">
        <v>70</v>
      </c>
      <c r="D46" s="1" t="s">
        <v>71</v>
      </c>
    </row>
    <row r="47" spans="2:8" ht="128">
      <c r="B47" s="7" t="s">
        <v>1119</v>
      </c>
      <c r="C47" s="1" t="s">
        <v>72</v>
      </c>
      <c r="D47" s="1">
        <v>9702</v>
      </c>
    </row>
    <row r="48" spans="2:8" ht="128">
      <c r="B48" s="7" t="s">
        <v>1120</v>
      </c>
      <c r="C48" s="1" t="s">
        <v>73</v>
      </c>
      <c r="D48" s="1">
        <v>9715</v>
      </c>
    </row>
    <row r="49" spans="1:6" ht="128">
      <c r="B49" s="7" t="s">
        <v>1121</v>
      </c>
      <c r="C49" s="1" t="s">
        <v>74</v>
      </c>
      <c r="D49" s="1">
        <v>9715</v>
      </c>
    </row>
    <row r="50" spans="1:6" ht="128">
      <c r="B50" s="1" t="s">
        <v>1122</v>
      </c>
      <c r="C50" s="1" t="s">
        <v>75</v>
      </c>
      <c r="D50" s="1">
        <v>9726</v>
      </c>
    </row>
    <row r="51" spans="1:6" ht="128">
      <c r="B51" s="7" t="s">
        <v>1123</v>
      </c>
      <c r="C51" s="1" t="s">
        <v>76</v>
      </c>
      <c r="D51" s="1">
        <v>9748</v>
      </c>
    </row>
    <row r="52" spans="1:6" ht="128">
      <c r="B52" s="7" t="s">
        <v>1124</v>
      </c>
      <c r="C52" s="1" t="s">
        <v>77</v>
      </c>
      <c r="D52" s="1">
        <v>9863</v>
      </c>
    </row>
    <row r="53" spans="1:6" ht="144">
      <c r="B53" s="7" t="s">
        <v>1125</v>
      </c>
      <c r="C53" s="1" t="s">
        <v>78</v>
      </c>
      <c r="D53" s="1">
        <v>9863</v>
      </c>
    </row>
    <row r="54" spans="1:6" ht="144">
      <c r="B54" s="7" t="s">
        <v>1126</v>
      </c>
      <c r="C54" s="1" t="s">
        <v>79</v>
      </c>
      <c r="D54" s="1">
        <v>10396</v>
      </c>
    </row>
    <row r="55" spans="1:6" ht="96">
      <c r="B55" s="7" t="s">
        <v>1127</v>
      </c>
      <c r="C55" s="1" t="s">
        <v>80</v>
      </c>
      <c r="D55" s="1">
        <v>35917</v>
      </c>
    </row>
    <row r="56" spans="1:6" ht="112">
      <c r="B56" s="21" t="s">
        <v>1128</v>
      </c>
      <c r="C56" s="1" t="s">
        <v>81</v>
      </c>
      <c r="D56" s="1" t="s">
        <v>82</v>
      </c>
    </row>
    <row r="57" spans="1:6" ht="112.5" customHeight="1">
      <c r="B57" s="175" t="s">
        <v>1129</v>
      </c>
      <c r="C57" s="1" t="s">
        <v>83</v>
      </c>
      <c r="D57" s="1" t="s">
        <v>84</v>
      </c>
    </row>
    <row r="58" spans="1:6" ht="144">
      <c r="B58" s="7" t="s">
        <v>1130</v>
      </c>
      <c r="C58" s="1" t="s">
        <v>85</v>
      </c>
      <c r="D58" s="1">
        <v>10277</v>
      </c>
    </row>
    <row r="59" spans="1:6" ht="144">
      <c r="B59" s="7" t="s">
        <v>1131</v>
      </c>
      <c r="C59" s="1" t="s">
        <v>86</v>
      </c>
      <c r="D59" s="1">
        <v>8360</v>
      </c>
    </row>
    <row r="60" spans="1:6" ht="185.25" customHeight="1">
      <c r="B60" s="7" t="s">
        <v>1132</v>
      </c>
      <c r="C60" s="1" t="s">
        <v>87</v>
      </c>
      <c r="D60" s="1">
        <v>8360</v>
      </c>
    </row>
    <row r="61" spans="1:6" ht="189" customHeight="1">
      <c r="A61" s="1" t="s">
        <v>88</v>
      </c>
      <c r="B61" s="1" t="s">
        <v>1133</v>
      </c>
      <c r="C61" s="1" t="s">
        <v>89</v>
      </c>
      <c r="D61" s="1">
        <v>8503</v>
      </c>
      <c r="F61" s="18" t="s">
        <v>1050</v>
      </c>
    </row>
    <row r="62" spans="1:6" ht="180" customHeight="1">
      <c r="A62" s="1" t="s">
        <v>90</v>
      </c>
      <c r="B62" s="7" t="s">
        <v>1134</v>
      </c>
      <c r="C62" s="1" t="s">
        <v>92</v>
      </c>
      <c r="D62" s="1" t="s">
        <v>91</v>
      </c>
    </row>
    <row r="63" spans="1:6" ht="186.75" customHeight="1">
      <c r="A63" s="20">
        <v>42404</v>
      </c>
      <c r="B63" s="2" t="s">
        <v>1051</v>
      </c>
      <c r="C63" s="21" t="s">
        <v>122</v>
      </c>
      <c r="D63" s="25" t="s">
        <v>120</v>
      </c>
      <c r="E63" s="1" t="s">
        <v>93</v>
      </c>
      <c r="F63" s="1" t="s">
        <v>26</v>
      </c>
    </row>
    <row r="64" spans="1:6" ht="16">
      <c r="C64" s="1" t="s">
        <v>26</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7BE2-446D-FD47-8C59-C36D547ED70B}">
  <dimension ref="A1:L20"/>
  <sheetViews>
    <sheetView workbookViewId="0">
      <selection activeCell="G25" sqref="G25"/>
    </sheetView>
  </sheetViews>
  <sheetFormatPr baseColWidth="10" defaultRowHeight="15"/>
  <cols>
    <col min="1" max="1" width="4.1640625" customWidth="1"/>
    <col min="2" max="2" width="21.83203125" customWidth="1"/>
    <col min="5" max="5" width="23.6640625" customWidth="1"/>
    <col min="6" max="6" width="13.33203125" customWidth="1"/>
    <col min="7" max="7" width="14.83203125" customWidth="1"/>
    <col min="8" max="8" width="20.6640625" customWidth="1"/>
    <col min="9" max="9" width="6.6640625" style="30" customWidth="1"/>
    <col min="10" max="10" width="10.83203125" customWidth="1"/>
    <col min="11" max="11" width="13.83203125" customWidth="1"/>
  </cols>
  <sheetData>
    <row r="1" spans="1:12" ht="19">
      <c r="A1" s="169" t="s">
        <v>1059</v>
      </c>
    </row>
    <row r="3" spans="1:12" s="1" customFormat="1" ht="64">
      <c r="A3" s="1" t="s">
        <v>1040</v>
      </c>
      <c r="B3" s="1" t="s">
        <v>1032</v>
      </c>
      <c r="C3" s="1" t="s">
        <v>136</v>
      </c>
      <c r="D3" s="1" t="s">
        <v>182</v>
      </c>
      <c r="E3" s="1" t="s">
        <v>1048</v>
      </c>
      <c r="F3" s="1" t="s">
        <v>1</v>
      </c>
      <c r="G3" s="1" t="s">
        <v>5</v>
      </c>
      <c r="H3" s="1" t="s">
        <v>124</v>
      </c>
      <c r="I3" s="1" t="s">
        <v>1045</v>
      </c>
      <c r="J3" s="1" t="s">
        <v>1047</v>
      </c>
      <c r="K3" s="1" t="s">
        <v>1043</v>
      </c>
      <c r="L3" s="1" t="s">
        <v>1042</v>
      </c>
    </row>
    <row r="4" spans="1:12">
      <c r="A4" s="30">
        <v>1</v>
      </c>
      <c r="B4" s="30" t="s">
        <v>1015</v>
      </c>
      <c r="C4" s="30" t="s">
        <v>137</v>
      </c>
      <c r="D4" s="44">
        <v>42409</v>
      </c>
      <c r="E4" s="30" t="s">
        <v>152</v>
      </c>
      <c r="F4" s="30" t="s">
        <v>135</v>
      </c>
      <c r="G4" s="30">
        <v>104</v>
      </c>
      <c r="H4" s="30" t="s">
        <v>141</v>
      </c>
      <c r="I4" s="30" t="s">
        <v>123</v>
      </c>
      <c r="J4" s="44">
        <v>42874</v>
      </c>
      <c r="K4" s="30" t="s">
        <v>774</v>
      </c>
      <c r="L4" s="30">
        <v>16</v>
      </c>
    </row>
    <row r="5" spans="1:12">
      <c r="A5" s="30">
        <v>2</v>
      </c>
      <c r="B5" s="30" t="s">
        <v>1041</v>
      </c>
      <c r="C5" s="30" t="s">
        <v>148</v>
      </c>
      <c r="D5" s="44">
        <v>42410</v>
      </c>
      <c r="E5" s="30" t="s">
        <v>154</v>
      </c>
      <c r="F5" s="30" t="s">
        <v>150</v>
      </c>
      <c r="G5" s="30">
        <v>1426</v>
      </c>
      <c r="H5" s="30" t="s">
        <v>151</v>
      </c>
      <c r="I5" s="30" t="s">
        <v>123</v>
      </c>
      <c r="J5" s="44">
        <v>42865</v>
      </c>
      <c r="K5" s="30" t="s">
        <v>622</v>
      </c>
      <c r="L5" s="30">
        <v>429</v>
      </c>
    </row>
    <row r="6" spans="1:12">
      <c r="A6" s="30">
        <v>3</v>
      </c>
      <c r="B6" s="30" t="s">
        <v>125</v>
      </c>
      <c r="C6" s="30" t="s">
        <v>162</v>
      </c>
      <c r="D6" s="44">
        <v>42410</v>
      </c>
      <c r="E6" s="30" t="s">
        <v>149</v>
      </c>
      <c r="F6" s="30" t="s">
        <v>153</v>
      </c>
      <c r="G6" s="30">
        <v>175</v>
      </c>
      <c r="H6" s="30" t="s">
        <v>155</v>
      </c>
      <c r="I6" s="30" t="s">
        <v>247</v>
      </c>
      <c r="J6" s="30" t="s">
        <v>26</v>
      </c>
      <c r="K6" s="30"/>
      <c r="L6" s="30"/>
    </row>
    <row r="7" spans="1:12">
      <c r="A7" s="30">
        <v>4</v>
      </c>
      <c r="B7" s="30" t="s">
        <v>126</v>
      </c>
      <c r="C7" s="30" t="s">
        <v>118</v>
      </c>
      <c r="D7" s="44">
        <v>42411</v>
      </c>
      <c r="E7" s="30" t="s">
        <v>163</v>
      </c>
      <c r="F7" s="30" t="s">
        <v>153</v>
      </c>
      <c r="G7" s="30">
        <v>311</v>
      </c>
      <c r="H7" s="30" t="s">
        <v>164</v>
      </c>
      <c r="I7" s="30" t="s">
        <v>247</v>
      </c>
      <c r="J7" s="30" t="s">
        <v>26</v>
      </c>
      <c r="K7" s="30"/>
      <c r="L7" s="30"/>
    </row>
    <row r="8" spans="1:12">
      <c r="A8" s="30">
        <v>5</v>
      </c>
      <c r="B8" s="30" t="s">
        <v>156</v>
      </c>
      <c r="C8" s="30" t="s">
        <v>140</v>
      </c>
      <c r="D8" s="44">
        <v>42410</v>
      </c>
      <c r="E8" s="30" t="s">
        <v>149</v>
      </c>
      <c r="F8" s="30" t="s">
        <v>153</v>
      </c>
      <c r="G8" s="30">
        <v>6</v>
      </c>
      <c r="H8" s="30" t="s">
        <v>1037</v>
      </c>
      <c r="I8" s="30" t="s">
        <v>247</v>
      </c>
      <c r="J8" s="30" t="s">
        <v>26</v>
      </c>
      <c r="K8" s="30"/>
      <c r="L8" s="30"/>
    </row>
    <row r="9" spans="1:12">
      <c r="A9" s="30">
        <v>6</v>
      </c>
      <c r="B9" s="30" t="s">
        <v>127</v>
      </c>
      <c r="C9" s="30" t="s">
        <v>157</v>
      </c>
      <c r="D9" s="44">
        <v>42410</v>
      </c>
      <c r="E9" s="30" t="s">
        <v>160</v>
      </c>
      <c r="F9" s="30" t="s">
        <v>158</v>
      </c>
      <c r="G9" s="30">
        <v>280</v>
      </c>
      <c r="H9" s="30" t="s">
        <v>159</v>
      </c>
      <c r="I9" s="30" t="s">
        <v>123</v>
      </c>
      <c r="J9" s="44">
        <v>42874</v>
      </c>
      <c r="K9" s="30" t="s">
        <v>622</v>
      </c>
      <c r="L9" s="30">
        <v>45</v>
      </c>
    </row>
    <row r="10" spans="1:12">
      <c r="A10" s="30">
        <v>7</v>
      </c>
      <c r="B10" s="30" t="s">
        <v>128</v>
      </c>
      <c r="C10" s="30" t="s">
        <v>161</v>
      </c>
      <c r="D10" s="44">
        <v>42404</v>
      </c>
      <c r="E10" s="30" t="s">
        <v>888</v>
      </c>
      <c r="F10" s="30" t="s">
        <v>121</v>
      </c>
      <c r="G10" s="30">
        <v>7383</v>
      </c>
      <c r="H10" s="30" t="s">
        <v>144</v>
      </c>
      <c r="I10" s="30" t="s">
        <v>123</v>
      </c>
      <c r="J10" s="44">
        <v>42864</v>
      </c>
      <c r="K10" s="30" t="s">
        <v>622</v>
      </c>
      <c r="L10" s="30">
        <v>1410</v>
      </c>
    </row>
    <row r="11" spans="1:12">
      <c r="A11" s="30">
        <v>8</v>
      </c>
      <c r="B11" s="30" t="s">
        <v>129</v>
      </c>
      <c r="C11" s="30" t="s">
        <v>139</v>
      </c>
      <c r="D11" s="44">
        <v>42409</v>
      </c>
      <c r="E11" s="30" t="s">
        <v>146</v>
      </c>
      <c r="F11" s="30" t="s">
        <v>153</v>
      </c>
      <c r="G11" s="30">
        <v>113</v>
      </c>
      <c r="H11" s="30" t="s">
        <v>143</v>
      </c>
      <c r="I11" s="30" t="s">
        <v>247</v>
      </c>
      <c r="J11" s="30" t="s">
        <v>26</v>
      </c>
      <c r="K11" s="30"/>
      <c r="L11" s="30"/>
    </row>
    <row r="12" spans="1:12">
      <c r="A12" s="30">
        <v>9</v>
      </c>
      <c r="B12" s="30" t="s">
        <v>130</v>
      </c>
      <c r="C12" s="30" t="s">
        <v>117</v>
      </c>
      <c r="D12" s="44">
        <v>42524</v>
      </c>
      <c r="E12" s="30" t="s">
        <v>1036</v>
      </c>
      <c r="F12" s="30" t="s">
        <v>1033</v>
      </c>
      <c r="G12" s="30">
        <v>255</v>
      </c>
      <c r="H12" s="30" t="s">
        <v>1034</v>
      </c>
      <c r="I12" s="30" t="s">
        <v>247</v>
      </c>
      <c r="J12" s="30" t="s">
        <v>26</v>
      </c>
      <c r="K12" s="30"/>
      <c r="L12" s="30" t="s">
        <v>26</v>
      </c>
    </row>
    <row r="13" spans="1:12">
      <c r="A13" s="30">
        <v>10</v>
      </c>
      <c r="B13" s="30" t="s">
        <v>131</v>
      </c>
      <c r="C13" s="30" t="s">
        <v>138</v>
      </c>
      <c r="D13" s="44">
        <v>42405</v>
      </c>
      <c r="E13" s="30" t="s">
        <v>147</v>
      </c>
      <c r="F13" s="30" t="s">
        <v>1038</v>
      </c>
      <c r="G13" s="67">
        <v>8073</v>
      </c>
      <c r="H13" s="30" t="s">
        <v>142</v>
      </c>
      <c r="I13" s="30" t="s">
        <v>247</v>
      </c>
      <c r="J13" s="44" t="s">
        <v>26</v>
      </c>
      <c r="K13" s="30" t="s">
        <v>26</v>
      </c>
      <c r="L13" s="30" t="s">
        <v>26</v>
      </c>
    </row>
    <row r="14" spans="1:12">
      <c r="A14" s="30">
        <v>11</v>
      </c>
      <c r="B14" s="30" t="s">
        <v>132</v>
      </c>
      <c r="C14" s="30" t="s">
        <v>116</v>
      </c>
      <c r="D14" s="44">
        <v>42411</v>
      </c>
      <c r="E14" s="30" t="s">
        <v>823</v>
      </c>
      <c r="F14" s="30" t="s">
        <v>165</v>
      </c>
      <c r="G14" s="30">
        <v>296</v>
      </c>
      <c r="H14" s="30" t="s">
        <v>170</v>
      </c>
      <c r="I14" s="30" t="s">
        <v>123</v>
      </c>
      <c r="J14" s="44">
        <v>42881</v>
      </c>
      <c r="K14" s="30" t="s">
        <v>622</v>
      </c>
      <c r="L14" s="30">
        <v>52</v>
      </c>
    </row>
    <row r="15" spans="1:12">
      <c r="A15" s="30">
        <v>12</v>
      </c>
      <c r="B15" s="30" t="s">
        <v>133</v>
      </c>
      <c r="C15" s="30" t="s">
        <v>171</v>
      </c>
      <c r="D15" s="44">
        <v>42412</v>
      </c>
      <c r="E15" s="30" t="s">
        <v>166</v>
      </c>
      <c r="F15" s="30" t="s">
        <v>153</v>
      </c>
      <c r="G15" s="30">
        <v>34</v>
      </c>
      <c r="H15" s="30" t="s">
        <v>169</v>
      </c>
      <c r="I15" s="30" t="s">
        <v>247</v>
      </c>
      <c r="J15" s="30" t="s">
        <v>26</v>
      </c>
      <c r="K15" s="30"/>
      <c r="L15" s="30"/>
    </row>
    <row r="16" spans="1:12">
      <c r="A16" s="30">
        <v>13</v>
      </c>
      <c r="B16" s="30" t="s">
        <v>134</v>
      </c>
      <c r="C16" s="30" t="s">
        <v>172</v>
      </c>
      <c r="D16" s="44">
        <v>42412</v>
      </c>
      <c r="E16" s="30" t="s">
        <v>178</v>
      </c>
      <c r="F16" s="30" t="s">
        <v>177</v>
      </c>
      <c r="G16" s="30">
        <v>51</v>
      </c>
      <c r="H16" s="30" t="s">
        <v>169</v>
      </c>
      <c r="I16" s="30" t="s">
        <v>247</v>
      </c>
      <c r="J16" s="30" t="s">
        <v>26</v>
      </c>
      <c r="K16" s="30"/>
      <c r="L16" s="30"/>
    </row>
    <row r="17" spans="1:12">
      <c r="A17" s="30">
        <v>14</v>
      </c>
      <c r="B17" s="30" t="s">
        <v>180</v>
      </c>
      <c r="C17" s="30" t="s">
        <v>179</v>
      </c>
      <c r="D17" s="44">
        <v>42412</v>
      </c>
      <c r="E17" s="30" t="s">
        <v>181</v>
      </c>
      <c r="F17" s="30" t="s">
        <v>150</v>
      </c>
      <c r="G17" s="30">
        <v>539</v>
      </c>
      <c r="H17" s="30" t="s">
        <v>151</v>
      </c>
      <c r="I17" s="30" t="s">
        <v>247</v>
      </c>
      <c r="J17" s="30" t="s">
        <v>26</v>
      </c>
      <c r="K17" s="30"/>
      <c r="L17" s="30"/>
    </row>
    <row r="18" spans="1:12">
      <c r="A18" s="30">
        <v>15</v>
      </c>
      <c r="B18" s="30" t="s">
        <v>1000</v>
      </c>
      <c r="C18" s="30"/>
      <c r="D18" s="44">
        <v>42500</v>
      </c>
      <c r="E18" s="30" t="s">
        <v>1035</v>
      </c>
      <c r="F18" s="30" t="s">
        <v>121</v>
      </c>
      <c r="G18" s="30">
        <v>3504</v>
      </c>
      <c r="H18" s="30" t="s">
        <v>1046</v>
      </c>
      <c r="I18" s="30" t="s">
        <v>247</v>
      </c>
      <c r="J18" s="68" t="s">
        <v>26</v>
      </c>
      <c r="K18" s="30"/>
      <c r="L18" s="30" t="s">
        <v>26</v>
      </c>
    </row>
    <row r="19" spans="1:12">
      <c r="A19" s="27"/>
      <c r="B19" s="27" t="s">
        <v>1039</v>
      </c>
      <c r="C19" s="27"/>
      <c r="D19" s="27"/>
      <c r="E19" s="27"/>
      <c r="F19" s="27"/>
      <c r="G19" s="27">
        <f>SUM(G4:G18)</f>
        <v>22550</v>
      </c>
      <c r="H19" s="27" t="s">
        <v>26</v>
      </c>
      <c r="I19" s="27"/>
      <c r="J19" s="27"/>
      <c r="K19" s="27"/>
      <c r="L19" s="27">
        <f>SUM(L4:L18)</f>
        <v>1952</v>
      </c>
    </row>
    <row r="20" spans="1:12">
      <c r="A20" s="27"/>
      <c r="B20" s="27" t="s">
        <v>1044</v>
      </c>
      <c r="C20" s="27"/>
      <c r="D20" s="27"/>
      <c r="E20" s="27"/>
      <c r="F20" s="27"/>
      <c r="G20" s="27"/>
      <c r="H20" s="27"/>
      <c r="I20" s="27"/>
      <c r="J20" s="27"/>
      <c r="K20" s="27"/>
      <c r="L20" s="27">
        <f>SUM(G19,L19)</f>
        <v>24502</v>
      </c>
    </row>
  </sheetData>
  <pageMargins left="0.7" right="0.7" top="0.75" bottom="0.75" header="0.3" footer="0.3"/>
  <pageSetup paperSize="9" orientation="portrait" horizontalDpi="0" verticalDpi="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4"/>
  <sheetViews>
    <sheetView tabSelected="1" topLeftCell="B2" zoomScale="90" zoomScaleNormal="80" workbookViewId="0">
      <selection activeCell="C12" sqref="C12"/>
    </sheetView>
  </sheetViews>
  <sheetFormatPr baseColWidth="10" defaultColWidth="8.83203125" defaultRowHeight="15"/>
  <cols>
    <col min="1" max="1" width="8.83203125" style="22"/>
    <col min="2" max="2" width="39.83203125" customWidth="1"/>
    <col min="3" max="3" width="40" customWidth="1"/>
    <col min="4" max="4" width="40" style="30" customWidth="1"/>
    <col min="5" max="5" width="18.6640625" style="23" customWidth="1"/>
    <col min="6" max="6" width="17" style="30" customWidth="1"/>
    <col min="7" max="7" width="22.83203125" style="30" customWidth="1"/>
    <col min="8" max="8" width="15.83203125" customWidth="1"/>
    <col min="9" max="9" width="11.6640625" style="23" customWidth="1"/>
    <col min="10" max="10" width="15.83203125" customWidth="1"/>
    <col min="11" max="11" width="11.6640625" style="23" customWidth="1"/>
    <col min="12" max="12" width="15.83203125" customWidth="1"/>
    <col min="13" max="13" width="14" customWidth="1"/>
    <col min="14" max="21" width="11" style="30" customWidth="1"/>
    <col min="22" max="22" width="13.33203125" customWidth="1"/>
    <col min="23" max="23" width="19.6640625" style="38" customWidth="1"/>
  </cols>
  <sheetData>
    <row r="1" spans="1:28" s="30" customFormat="1" ht="21">
      <c r="E1" s="170" t="s">
        <v>1060</v>
      </c>
      <c r="W1" s="38"/>
    </row>
    <row r="2" spans="1:28" s="30" customFormat="1">
      <c r="W2" s="38"/>
    </row>
    <row r="3" spans="1:28" s="1" customFormat="1" ht="77" customHeight="1">
      <c r="A3" s="1" t="s">
        <v>26</v>
      </c>
      <c r="B3" s="1" t="s">
        <v>114</v>
      </c>
      <c r="C3" s="1" t="s">
        <v>115</v>
      </c>
      <c r="D3" s="1" t="s">
        <v>678</v>
      </c>
      <c r="E3" s="1" t="s">
        <v>182</v>
      </c>
      <c r="F3" s="1" t="s">
        <v>1001</v>
      </c>
      <c r="G3" s="1" t="s">
        <v>3</v>
      </c>
      <c r="H3" s="1" t="s">
        <v>641</v>
      </c>
      <c r="I3" s="1" t="s">
        <v>637</v>
      </c>
      <c r="J3" s="1" t="s">
        <v>642</v>
      </c>
      <c r="K3" s="1" t="s">
        <v>638</v>
      </c>
      <c r="L3" s="1" t="s">
        <v>643</v>
      </c>
      <c r="M3" s="1" t="s">
        <v>639</v>
      </c>
      <c r="N3" s="1" t="s">
        <v>644</v>
      </c>
      <c r="O3" s="1" t="s">
        <v>640</v>
      </c>
      <c r="P3" s="1" t="s">
        <v>762</v>
      </c>
      <c r="Q3" s="1" t="s">
        <v>657</v>
      </c>
      <c r="R3" s="1" t="s">
        <v>763</v>
      </c>
      <c r="S3" s="1" t="s">
        <v>761</v>
      </c>
      <c r="T3" s="1" t="s">
        <v>811</v>
      </c>
      <c r="U3" s="1" t="s">
        <v>810</v>
      </c>
      <c r="V3" s="1" t="s">
        <v>766</v>
      </c>
      <c r="W3" s="36" t="s">
        <v>729</v>
      </c>
      <c r="X3" s="1" t="s">
        <v>771</v>
      </c>
      <c r="Z3" s="1" t="s">
        <v>26</v>
      </c>
    </row>
    <row r="4" spans="1:28">
      <c r="A4" s="31">
        <v>1</v>
      </c>
      <c r="B4" s="32" t="s">
        <v>94</v>
      </c>
      <c r="C4" s="31" t="s">
        <v>183</v>
      </c>
      <c r="D4" s="31" t="s">
        <v>144</v>
      </c>
      <c r="E4" s="31" t="s">
        <v>623</v>
      </c>
      <c r="F4" s="31" t="s">
        <v>996</v>
      </c>
      <c r="G4" s="31" t="s">
        <v>629</v>
      </c>
      <c r="H4" s="31" t="s">
        <v>624</v>
      </c>
      <c r="I4" s="31" t="s">
        <v>627</v>
      </c>
      <c r="J4" s="31" t="s">
        <v>625</v>
      </c>
      <c r="K4" s="31" t="s">
        <v>627</v>
      </c>
      <c r="L4" s="31" t="s">
        <v>626</v>
      </c>
      <c r="M4" s="31" t="s">
        <v>627</v>
      </c>
      <c r="N4" s="31" t="s">
        <v>144</v>
      </c>
      <c r="O4" s="31"/>
      <c r="P4" s="31"/>
      <c r="Q4" s="31"/>
      <c r="R4" s="31"/>
      <c r="S4" s="31"/>
      <c r="T4" s="31"/>
      <c r="U4" s="31"/>
      <c r="V4" s="31" t="s">
        <v>26</v>
      </c>
      <c r="W4" s="42">
        <v>0</v>
      </c>
      <c r="X4" s="31"/>
      <c r="Z4" t="s">
        <v>645</v>
      </c>
    </row>
    <row r="5" spans="1:28">
      <c r="A5" s="31">
        <v>2</v>
      </c>
      <c r="B5" s="32" t="s">
        <v>1010</v>
      </c>
      <c r="C5" s="33" t="s">
        <v>184</v>
      </c>
      <c r="D5" s="33" t="s">
        <v>144</v>
      </c>
      <c r="E5" s="31" t="s">
        <v>623</v>
      </c>
      <c r="F5" s="43" t="s">
        <v>996</v>
      </c>
      <c r="G5" s="31" t="s">
        <v>628</v>
      </c>
      <c r="H5" s="31"/>
      <c r="I5" s="31"/>
      <c r="J5" s="31"/>
      <c r="K5" s="31"/>
      <c r="L5" s="31"/>
      <c r="M5" s="31"/>
      <c r="N5" s="31"/>
      <c r="O5" s="31"/>
      <c r="P5" s="31"/>
      <c r="Q5" s="31"/>
      <c r="R5" s="31"/>
      <c r="S5" s="31"/>
      <c r="T5" s="31"/>
      <c r="U5" s="31"/>
      <c r="V5" s="31" t="s">
        <v>26</v>
      </c>
      <c r="W5" s="42">
        <v>0</v>
      </c>
      <c r="X5" s="31"/>
    </row>
    <row r="6" spans="1:28">
      <c r="A6" s="31">
        <v>3</v>
      </c>
      <c r="B6" s="32" t="s">
        <v>95</v>
      </c>
      <c r="C6" s="33" t="s">
        <v>185</v>
      </c>
      <c r="D6" s="35" t="s">
        <v>647</v>
      </c>
      <c r="E6" s="31" t="s">
        <v>623</v>
      </c>
      <c r="F6" s="43" t="s">
        <v>996</v>
      </c>
      <c r="G6" s="31"/>
      <c r="H6" s="31" t="s">
        <v>630</v>
      </c>
      <c r="I6" s="31" t="s">
        <v>633</v>
      </c>
      <c r="J6" s="31" t="s">
        <v>776</v>
      </c>
      <c r="K6" s="31" t="s">
        <v>631</v>
      </c>
      <c r="L6" s="31" t="s">
        <v>632</v>
      </c>
      <c r="M6" s="31" t="s">
        <v>646</v>
      </c>
      <c r="N6" s="31" t="s">
        <v>634</v>
      </c>
      <c r="O6" s="31" t="s">
        <v>635</v>
      </c>
      <c r="P6" s="31"/>
      <c r="Q6" s="31"/>
      <c r="R6" s="31"/>
      <c r="S6" s="31"/>
      <c r="T6" s="31"/>
      <c r="U6" s="31"/>
      <c r="V6" s="31" t="s">
        <v>764</v>
      </c>
      <c r="W6" s="42">
        <v>1</v>
      </c>
      <c r="X6" s="31"/>
    </row>
    <row r="7" spans="1:28" s="30" customFormat="1" ht="16">
      <c r="A7" s="31"/>
      <c r="B7" s="32"/>
      <c r="C7" s="33"/>
      <c r="D7" s="39" t="s">
        <v>648</v>
      </c>
      <c r="E7" s="31" t="s">
        <v>775</v>
      </c>
      <c r="F7" s="43" t="s">
        <v>999</v>
      </c>
      <c r="G7" s="31"/>
      <c r="H7" s="31" t="s">
        <v>777</v>
      </c>
      <c r="I7" s="31" t="s">
        <v>673</v>
      </c>
      <c r="J7" s="31" t="s">
        <v>778</v>
      </c>
      <c r="K7" s="31" t="s">
        <v>779</v>
      </c>
      <c r="L7" s="31" t="s">
        <v>780</v>
      </c>
      <c r="M7" s="31" t="s">
        <v>781</v>
      </c>
      <c r="N7" s="31" t="s">
        <v>785</v>
      </c>
      <c r="O7" s="31" t="s">
        <v>782</v>
      </c>
      <c r="P7" s="31" t="s">
        <v>783</v>
      </c>
      <c r="Q7" s="37" t="s">
        <v>654</v>
      </c>
      <c r="R7" s="31" t="s">
        <v>786</v>
      </c>
      <c r="S7" s="31" t="s">
        <v>784</v>
      </c>
      <c r="T7" s="31"/>
      <c r="U7" s="31"/>
      <c r="V7" s="41" t="s">
        <v>769</v>
      </c>
      <c r="W7" s="42">
        <v>1</v>
      </c>
      <c r="X7" s="31" t="s">
        <v>787</v>
      </c>
      <c r="Z7" s="30" t="s">
        <v>26</v>
      </c>
      <c r="AA7" s="30" t="s">
        <v>26</v>
      </c>
      <c r="AB7" s="30" t="s">
        <v>26</v>
      </c>
    </row>
    <row r="8" spans="1:28">
      <c r="A8" s="31" t="s">
        <v>748</v>
      </c>
      <c r="B8" s="32" t="s">
        <v>98</v>
      </c>
      <c r="C8" s="31" t="s">
        <v>188</v>
      </c>
      <c r="D8" s="31" t="s">
        <v>679</v>
      </c>
      <c r="E8" s="31" t="s">
        <v>663</v>
      </c>
      <c r="F8" s="43" t="s">
        <v>996</v>
      </c>
      <c r="G8" s="31" t="s">
        <v>680</v>
      </c>
      <c r="H8" s="31" t="s">
        <v>167</v>
      </c>
      <c r="I8" s="31" t="s">
        <v>662</v>
      </c>
      <c r="J8" s="31" t="s">
        <v>670</v>
      </c>
      <c r="K8" s="31" t="s">
        <v>664</v>
      </c>
      <c r="L8" s="31" t="s">
        <v>666</v>
      </c>
      <c r="M8" s="31" t="s">
        <v>667</v>
      </c>
      <c r="N8" s="31" t="s">
        <v>665</v>
      </c>
      <c r="O8" s="31" t="s">
        <v>635</v>
      </c>
      <c r="P8" s="31" t="s">
        <v>668</v>
      </c>
      <c r="Q8" s="31" t="s">
        <v>669</v>
      </c>
      <c r="R8" s="31"/>
      <c r="S8" s="31"/>
      <c r="T8" s="31"/>
      <c r="U8" s="31"/>
      <c r="V8" s="31"/>
      <c r="W8" s="42">
        <v>0</v>
      </c>
      <c r="X8" s="31"/>
    </row>
    <row r="9" spans="1:28">
      <c r="A9" s="31" t="s">
        <v>1002</v>
      </c>
      <c r="B9" s="32" t="s">
        <v>99</v>
      </c>
      <c r="C9" s="31" t="s">
        <v>189</v>
      </c>
      <c r="D9" s="31" t="s">
        <v>671</v>
      </c>
      <c r="E9" s="31" t="s">
        <v>663</v>
      </c>
      <c r="F9" s="43" t="s">
        <v>996</v>
      </c>
      <c r="G9" s="31" t="s">
        <v>681</v>
      </c>
      <c r="H9" s="31" t="s">
        <v>672</v>
      </c>
      <c r="I9" s="31" t="s">
        <v>673</v>
      </c>
      <c r="J9" s="31" t="s">
        <v>674</v>
      </c>
      <c r="K9" s="31" t="s">
        <v>675</v>
      </c>
      <c r="L9" s="31" t="s">
        <v>676</v>
      </c>
      <c r="M9" s="31" t="s">
        <v>631</v>
      </c>
      <c r="N9" s="31"/>
      <c r="O9" s="31"/>
      <c r="P9" s="31"/>
      <c r="Q9" s="31"/>
      <c r="R9" s="31"/>
      <c r="S9" s="31"/>
      <c r="T9" s="31"/>
      <c r="U9" s="31"/>
      <c r="V9" s="31"/>
      <c r="W9" s="42">
        <v>0</v>
      </c>
      <c r="X9" s="31"/>
    </row>
    <row r="10" spans="1:28">
      <c r="A10" s="31" t="s">
        <v>1003</v>
      </c>
      <c r="B10" s="32" t="s">
        <v>108</v>
      </c>
      <c r="C10" s="31" t="s">
        <v>198</v>
      </c>
      <c r="D10" s="31" t="s">
        <v>726</v>
      </c>
      <c r="E10" s="31" t="s">
        <v>722</v>
      </c>
      <c r="F10" s="43" t="s">
        <v>996</v>
      </c>
      <c r="G10" s="31" t="s">
        <v>728</v>
      </c>
      <c r="H10" s="31" t="s">
        <v>727</v>
      </c>
      <c r="I10" s="31"/>
      <c r="J10" s="31"/>
      <c r="K10" s="31"/>
      <c r="L10" s="31"/>
      <c r="M10" s="31"/>
      <c r="N10" s="31"/>
      <c r="O10" s="31"/>
      <c r="P10" s="31"/>
      <c r="Q10" s="31"/>
      <c r="R10" s="31"/>
      <c r="S10" s="31"/>
      <c r="T10" s="31"/>
      <c r="U10" s="31"/>
      <c r="V10" s="31"/>
      <c r="W10" s="42">
        <v>0</v>
      </c>
      <c r="X10" s="31"/>
    </row>
    <row r="11" spans="1:28">
      <c r="A11" s="31" t="s">
        <v>1004</v>
      </c>
      <c r="B11" s="32" t="s">
        <v>100</v>
      </c>
      <c r="C11" s="31" t="s">
        <v>190</v>
      </c>
      <c r="D11" s="31" t="s">
        <v>677</v>
      </c>
      <c r="E11" s="31" t="s">
        <v>663</v>
      </c>
      <c r="F11" s="43" t="s">
        <v>996</v>
      </c>
      <c r="G11" s="31" t="s">
        <v>683</v>
      </c>
      <c r="H11" s="31" t="s">
        <v>684</v>
      </c>
      <c r="I11" s="31" t="s">
        <v>631</v>
      </c>
      <c r="J11" s="31" t="s">
        <v>685</v>
      </c>
      <c r="K11" s="31" t="s">
        <v>682</v>
      </c>
      <c r="L11" s="31" t="s">
        <v>686</v>
      </c>
      <c r="M11" s="31" t="s">
        <v>631</v>
      </c>
      <c r="N11" s="31" t="s">
        <v>687</v>
      </c>
      <c r="O11" s="31" t="s">
        <v>631</v>
      </c>
      <c r="P11" s="31"/>
      <c r="Q11" s="31"/>
      <c r="R11" s="31"/>
      <c r="S11" s="31"/>
      <c r="T11" s="31"/>
      <c r="U11" s="31"/>
      <c r="V11" s="31"/>
      <c r="W11" s="42">
        <v>0</v>
      </c>
      <c r="X11" s="31"/>
    </row>
    <row r="12" spans="1:28">
      <c r="A12" s="31" t="s">
        <v>1005</v>
      </c>
      <c r="B12" s="32" t="s">
        <v>1136</v>
      </c>
      <c r="C12" s="33" t="s">
        <v>191</v>
      </c>
      <c r="D12" s="33" t="s">
        <v>813</v>
      </c>
      <c r="E12" s="31" t="s">
        <v>663</v>
      </c>
      <c r="F12" s="43" t="s">
        <v>996</v>
      </c>
      <c r="G12" s="31"/>
      <c r="H12" s="31" t="s">
        <v>688</v>
      </c>
      <c r="I12" s="31" t="s">
        <v>654</v>
      </c>
      <c r="J12" s="31" t="s">
        <v>689</v>
      </c>
      <c r="K12" s="31" t="s">
        <v>690</v>
      </c>
      <c r="L12" s="31"/>
      <c r="M12" s="31"/>
      <c r="N12" s="31"/>
      <c r="O12" s="31"/>
      <c r="P12" s="31"/>
      <c r="Q12" s="31"/>
      <c r="R12" s="31"/>
      <c r="S12" s="31"/>
      <c r="T12" s="31"/>
      <c r="U12" s="31"/>
      <c r="V12" s="31"/>
      <c r="W12" s="42">
        <v>0</v>
      </c>
      <c r="X12" s="31"/>
    </row>
    <row r="13" spans="1:28" s="30" customFormat="1">
      <c r="A13" s="31"/>
      <c r="B13" s="32" t="s">
        <v>26</v>
      </c>
      <c r="C13" s="33" t="s">
        <v>883</v>
      </c>
      <c r="D13" s="26" t="s">
        <v>691</v>
      </c>
      <c r="E13" s="31" t="s">
        <v>884</v>
      </c>
      <c r="F13" s="43" t="s">
        <v>997</v>
      </c>
      <c r="G13" s="31" t="s">
        <v>869</v>
      </c>
      <c r="H13" s="31" t="s">
        <v>870</v>
      </c>
      <c r="I13" s="31" t="s">
        <v>795</v>
      </c>
      <c r="J13" s="31" t="s">
        <v>871</v>
      </c>
      <c r="K13" s="31" t="s">
        <v>652</v>
      </c>
      <c r="L13" s="31" t="s">
        <v>872</v>
      </c>
      <c r="M13" s="31" t="s">
        <v>654</v>
      </c>
      <c r="N13" s="31" t="s">
        <v>482</v>
      </c>
      <c r="O13" s="31" t="s">
        <v>654</v>
      </c>
      <c r="P13" s="31" t="s">
        <v>873</v>
      </c>
      <c r="Q13" s="31" t="s">
        <v>690</v>
      </c>
      <c r="R13" s="31" t="s">
        <v>874</v>
      </c>
      <c r="S13" s="31" t="s">
        <v>636</v>
      </c>
      <c r="T13" s="31"/>
      <c r="U13" s="31"/>
      <c r="V13" s="31" t="s">
        <v>887</v>
      </c>
      <c r="W13" s="45">
        <v>1</v>
      </c>
      <c r="X13" s="31"/>
    </row>
    <row r="14" spans="1:28">
      <c r="A14" s="31" t="s">
        <v>1006</v>
      </c>
      <c r="B14" s="32" t="s">
        <v>101</v>
      </c>
      <c r="C14" s="33" t="s">
        <v>192</v>
      </c>
      <c r="D14" s="31" t="s">
        <v>715</v>
      </c>
      <c r="E14" s="31" t="s">
        <v>663</v>
      </c>
      <c r="F14" s="43" t="s">
        <v>996</v>
      </c>
      <c r="G14" s="31" t="s">
        <v>694</v>
      </c>
      <c r="H14" s="31" t="s">
        <v>692</v>
      </c>
      <c r="I14" s="31" t="s">
        <v>636</v>
      </c>
      <c r="J14" s="31" t="s">
        <v>693</v>
      </c>
      <c r="K14" s="31" t="s">
        <v>702</v>
      </c>
      <c r="L14" s="31"/>
      <c r="M14" s="31"/>
      <c r="N14" s="31"/>
      <c r="O14" s="31"/>
      <c r="P14" s="31"/>
      <c r="Q14" s="31"/>
      <c r="R14" s="31"/>
      <c r="S14" s="31"/>
      <c r="T14" s="31"/>
      <c r="U14" s="31"/>
      <c r="V14" s="31"/>
      <c r="W14" s="42">
        <v>0</v>
      </c>
      <c r="X14" s="31"/>
    </row>
    <row r="15" spans="1:28" s="30" customFormat="1">
      <c r="A15" s="31"/>
      <c r="B15" s="32" t="s">
        <v>26</v>
      </c>
      <c r="C15" s="33"/>
      <c r="D15" s="26" t="s">
        <v>691</v>
      </c>
      <c r="E15" s="31" t="s">
        <v>884</v>
      </c>
      <c r="F15" s="43" t="s">
        <v>997</v>
      </c>
      <c r="G15" s="31" t="s">
        <v>876</v>
      </c>
      <c r="H15" s="31" t="s">
        <v>877</v>
      </c>
      <c r="I15" s="31" t="s">
        <v>636</v>
      </c>
      <c r="J15" s="31" t="s">
        <v>878</v>
      </c>
      <c r="K15" s="31" t="s">
        <v>636</v>
      </c>
      <c r="L15" s="31" t="s">
        <v>879</v>
      </c>
      <c r="M15" s="31" t="s">
        <v>652</v>
      </c>
      <c r="N15" s="31" t="s">
        <v>880</v>
      </c>
      <c r="O15" s="31" t="s">
        <v>654</v>
      </c>
      <c r="P15" s="31" t="s">
        <v>881</v>
      </c>
      <c r="Q15" s="31" t="s">
        <v>885</v>
      </c>
      <c r="R15" s="31" t="s">
        <v>873</v>
      </c>
      <c r="S15" s="31" t="s">
        <v>636</v>
      </c>
      <c r="T15" s="31" t="s">
        <v>875</v>
      </c>
      <c r="U15" s="31" t="s">
        <v>782</v>
      </c>
      <c r="V15" s="31"/>
      <c r="W15" s="45">
        <v>0</v>
      </c>
      <c r="X15" s="31"/>
    </row>
    <row r="16" spans="1:28">
      <c r="A16" s="31" t="s">
        <v>1007</v>
      </c>
      <c r="B16" s="32" t="s">
        <v>102</v>
      </c>
      <c r="C16" s="31" t="s">
        <v>193</v>
      </c>
      <c r="D16" s="31" t="s">
        <v>695</v>
      </c>
      <c r="E16" s="31" t="s">
        <v>663</v>
      </c>
      <c r="F16" s="43" t="s">
        <v>996</v>
      </c>
      <c r="G16" s="31" t="s">
        <v>700</v>
      </c>
      <c r="H16" s="31" t="s">
        <v>697</v>
      </c>
      <c r="I16" s="31" t="s">
        <v>699</v>
      </c>
      <c r="J16" s="31" t="s">
        <v>696</v>
      </c>
      <c r="K16" s="31" t="s">
        <v>886</v>
      </c>
      <c r="L16" s="31" t="s">
        <v>698</v>
      </c>
      <c r="M16" s="31" t="s">
        <v>631</v>
      </c>
      <c r="N16" s="31"/>
      <c r="O16" s="31"/>
      <c r="P16" s="31"/>
      <c r="Q16" s="31"/>
      <c r="R16" s="31"/>
      <c r="S16" s="31"/>
      <c r="T16" s="31"/>
      <c r="U16" s="31"/>
      <c r="V16" s="31"/>
      <c r="W16" s="42">
        <v>0</v>
      </c>
      <c r="X16" s="31"/>
    </row>
    <row r="17" spans="1:24" s="30" customFormat="1">
      <c r="A17" s="31" t="s">
        <v>1008</v>
      </c>
      <c r="B17" s="34" t="s">
        <v>490</v>
      </c>
      <c r="C17" s="33" t="s">
        <v>703</v>
      </c>
      <c r="D17" s="33" t="s">
        <v>701</v>
      </c>
      <c r="E17" s="43" t="s">
        <v>819</v>
      </c>
      <c r="F17" s="43" t="s">
        <v>996</v>
      </c>
      <c r="G17" s="31" t="s">
        <v>821</v>
      </c>
      <c r="H17" s="31" t="s">
        <v>820</v>
      </c>
      <c r="I17" s="31" t="s">
        <v>822</v>
      </c>
      <c r="J17" s="40" t="s">
        <v>26</v>
      </c>
      <c r="K17" s="40" t="s">
        <v>26</v>
      </c>
      <c r="L17" s="31"/>
      <c r="M17" s="31"/>
      <c r="N17" s="31"/>
      <c r="O17" s="31"/>
      <c r="P17" s="31"/>
      <c r="Q17" s="31"/>
      <c r="R17" s="31"/>
      <c r="S17" s="31"/>
      <c r="T17" s="31"/>
      <c r="U17" s="31"/>
      <c r="V17" s="31"/>
      <c r="W17" s="42">
        <v>124</v>
      </c>
      <c r="X17" s="31"/>
    </row>
    <row r="18" spans="1:24">
      <c r="A18" s="31" t="s">
        <v>1009</v>
      </c>
      <c r="B18" s="32" t="s">
        <v>96</v>
      </c>
      <c r="C18" s="31" t="s">
        <v>186</v>
      </c>
      <c r="D18" s="31" t="s">
        <v>649</v>
      </c>
      <c r="E18" s="31" t="s">
        <v>623</v>
      </c>
      <c r="F18" s="43" t="s">
        <v>996</v>
      </c>
      <c r="G18" s="31"/>
      <c r="H18" s="31" t="s">
        <v>655</v>
      </c>
      <c r="I18" s="31" t="s">
        <v>631</v>
      </c>
      <c r="J18" s="31" t="s">
        <v>650</v>
      </c>
      <c r="K18" s="31" t="s">
        <v>651</v>
      </c>
      <c r="L18" s="31" t="s">
        <v>656</v>
      </c>
      <c r="M18" s="31" t="s">
        <v>652</v>
      </c>
      <c r="N18" s="31" t="s">
        <v>653</v>
      </c>
      <c r="O18" s="31" t="s">
        <v>654</v>
      </c>
      <c r="P18" s="31" t="s">
        <v>243</v>
      </c>
      <c r="Q18" s="31" t="s">
        <v>658</v>
      </c>
      <c r="R18" s="31"/>
      <c r="S18" s="31"/>
      <c r="T18" s="31"/>
      <c r="U18" s="31"/>
      <c r="V18" s="31" t="s">
        <v>765</v>
      </c>
      <c r="W18" s="42">
        <v>5</v>
      </c>
      <c r="X18" s="31"/>
    </row>
    <row r="19" spans="1:24">
      <c r="A19" s="31">
        <v>13</v>
      </c>
      <c r="B19" s="32" t="s">
        <v>97</v>
      </c>
      <c r="C19" s="31" t="s">
        <v>187</v>
      </c>
      <c r="D19" s="31" t="s">
        <v>659</v>
      </c>
      <c r="E19" s="31" t="s">
        <v>623</v>
      </c>
      <c r="F19" s="43" t="s">
        <v>996</v>
      </c>
      <c r="G19" s="31"/>
      <c r="H19" s="31" t="s">
        <v>661</v>
      </c>
      <c r="I19" s="31" t="s">
        <v>660</v>
      </c>
      <c r="J19" s="31"/>
      <c r="K19" s="31"/>
      <c r="L19" s="31"/>
      <c r="M19" s="31"/>
      <c r="N19" s="31"/>
      <c r="O19" s="31"/>
      <c r="P19" s="31"/>
      <c r="Q19" s="31"/>
      <c r="R19" s="31"/>
      <c r="S19" s="31"/>
      <c r="T19" s="31"/>
      <c r="U19" s="31"/>
      <c r="V19" s="31"/>
      <c r="W19" s="42">
        <v>0</v>
      </c>
      <c r="X19" s="31"/>
    </row>
    <row r="20" spans="1:24">
      <c r="A20" s="31">
        <v>14</v>
      </c>
      <c r="B20" s="32" t="s">
        <v>1011</v>
      </c>
      <c r="C20" s="31" t="s">
        <v>194</v>
      </c>
      <c r="D20" s="31" t="s">
        <v>704</v>
      </c>
      <c r="E20" s="31" t="s">
        <v>710</v>
      </c>
      <c r="F20" s="43" t="s">
        <v>996</v>
      </c>
      <c r="G20" s="31" t="s">
        <v>711</v>
      </c>
      <c r="H20" s="31" t="s">
        <v>705</v>
      </c>
      <c r="I20" s="31" t="s">
        <v>706</v>
      </c>
      <c r="J20" s="31" t="s">
        <v>707</v>
      </c>
      <c r="K20" s="31" t="s">
        <v>708</v>
      </c>
      <c r="L20" s="31" t="s">
        <v>709</v>
      </c>
      <c r="M20" s="31" t="s">
        <v>712</v>
      </c>
      <c r="N20" s="31" t="s">
        <v>713</v>
      </c>
      <c r="O20" s="31" t="s">
        <v>714</v>
      </c>
      <c r="P20" s="31"/>
      <c r="Q20" s="31"/>
      <c r="R20" s="31"/>
      <c r="S20" s="31"/>
      <c r="T20" s="31"/>
      <c r="U20" s="31"/>
      <c r="V20" s="31"/>
      <c r="W20" s="42">
        <v>0</v>
      </c>
      <c r="X20" s="31"/>
    </row>
    <row r="21" spans="1:24">
      <c r="A21" s="31">
        <v>15</v>
      </c>
      <c r="B21" s="32" t="s">
        <v>103</v>
      </c>
      <c r="C21" s="31" t="s">
        <v>195</v>
      </c>
      <c r="D21" s="31" t="s">
        <v>720</v>
      </c>
      <c r="E21" s="31" t="s">
        <v>710</v>
      </c>
      <c r="F21" s="43" t="s">
        <v>996</v>
      </c>
      <c r="G21" s="31" t="s">
        <v>716</v>
      </c>
      <c r="H21" s="31" t="s">
        <v>672</v>
      </c>
      <c r="I21" s="31" t="s">
        <v>717</v>
      </c>
      <c r="J21" s="31" t="s">
        <v>718</v>
      </c>
      <c r="K21" s="31" t="s">
        <v>631</v>
      </c>
      <c r="L21" s="31" t="s">
        <v>719</v>
      </c>
      <c r="M21" s="31" t="s">
        <v>631</v>
      </c>
      <c r="N21" s="31" t="s">
        <v>713</v>
      </c>
      <c r="O21" s="31" t="s">
        <v>631</v>
      </c>
      <c r="P21" s="31"/>
      <c r="Q21" s="31"/>
      <c r="R21" s="31"/>
      <c r="S21" s="31"/>
      <c r="T21" s="31"/>
      <c r="U21" s="31"/>
      <c r="V21" s="31"/>
      <c r="W21" s="42">
        <v>0</v>
      </c>
      <c r="X21" s="31"/>
    </row>
    <row r="22" spans="1:24" s="30" customFormat="1">
      <c r="A22" s="31"/>
      <c r="B22" s="32"/>
      <c r="C22" s="31"/>
      <c r="D22" s="31" t="s">
        <v>721</v>
      </c>
      <c r="E22" s="31" t="s">
        <v>722</v>
      </c>
      <c r="F22" s="56" t="s">
        <v>998</v>
      </c>
      <c r="G22" s="31" t="s">
        <v>716</v>
      </c>
      <c r="H22" s="31"/>
      <c r="I22" s="31" t="s">
        <v>636</v>
      </c>
      <c r="J22" s="31"/>
      <c r="K22" s="31"/>
      <c r="L22" s="31"/>
      <c r="M22" s="31"/>
      <c r="N22" s="31"/>
      <c r="O22" s="31"/>
      <c r="P22" s="31"/>
      <c r="Q22" s="31"/>
      <c r="R22" s="31"/>
      <c r="S22" s="31"/>
      <c r="T22" s="31"/>
      <c r="U22" s="31"/>
      <c r="V22" s="31" t="s">
        <v>26</v>
      </c>
      <c r="W22" s="42">
        <v>0</v>
      </c>
      <c r="X22" s="31"/>
    </row>
    <row r="23" spans="1:24">
      <c r="A23" s="31">
        <v>16</v>
      </c>
      <c r="B23" s="32" t="s">
        <v>104</v>
      </c>
      <c r="C23" s="31" t="s">
        <v>202</v>
      </c>
      <c r="D23" s="31" t="s">
        <v>144</v>
      </c>
      <c r="E23" s="31" t="s">
        <v>722</v>
      </c>
      <c r="F23" s="43" t="s">
        <v>996</v>
      </c>
      <c r="G23" s="31" t="s">
        <v>724</v>
      </c>
      <c r="H23" s="31"/>
      <c r="I23" s="31"/>
      <c r="J23" s="31"/>
      <c r="K23" s="31"/>
      <c r="L23" s="31"/>
      <c r="M23" s="31"/>
      <c r="N23" s="31"/>
      <c r="O23" s="31"/>
      <c r="P23" s="31"/>
      <c r="Q23" s="31"/>
      <c r="R23" s="31"/>
      <c r="S23" s="31"/>
      <c r="T23" s="31"/>
      <c r="U23" s="31"/>
      <c r="V23" s="31"/>
      <c r="W23" s="42">
        <v>0</v>
      </c>
      <c r="X23" s="31"/>
    </row>
    <row r="24" spans="1:24">
      <c r="A24" s="31">
        <v>17</v>
      </c>
      <c r="B24" s="32" t="s">
        <v>109</v>
      </c>
      <c r="C24" s="31" t="s">
        <v>199</v>
      </c>
      <c r="D24" s="31" t="s">
        <v>730</v>
      </c>
      <c r="E24" s="31" t="s">
        <v>731</v>
      </c>
      <c r="F24" s="43" t="s">
        <v>996</v>
      </c>
      <c r="G24" s="31" t="s">
        <v>737</v>
      </c>
      <c r="H24" s="31" t="s">
        <v>167</v>
      </c>
      <c r="I24" s="31" t="s">
        <v>732</v>
      </c>
      <c r="J24" s="31" t="s">
        <v>733</v>
      </c>
      <c r="K24" s="31" t="s">
        <v>652</v>
      </c>
      <c r="L24" s="31" t="s">
        <v>735</v>
      </c>
      <c r="M24" s="31" t="s">
        <v>736</v>
      </c>
      <c r="N24" s="31" t="s">
        <v>209</v>
      </c>
      <c r="O24" s="31" t="s">
        <v>738</v>
      </c>
      <c r="P24" s="31" t="s">
        <v>668</v>
      </c>
      <c r="Q24" s="31" t="s">
        <v>739</v>
      </c>
      <c r="R24" t="s">
        <v>740</v>
      </c>
      <c r="S24" t="s">
        <v>741</v>
      </c>
      <c r="V24" s="31" t="s">
        <v>767</v>
      </c>
      <c r="W24" s="42">
        <v>14</v>
      </c>
      <c r="X24" s="31"/>
    </row>
    <row r="25" spans="1:24">
      <c r="A25" s="31">
        <v>18</v>
      </c>
      <c r="B25" s="32" t="s">
        <v>110</v>
      </c>
      <c r="C25" s="31" t="s">
        <v>200</v>
      </c>
      <c r="D25" s="31" t="s">
        <v>743</v>
      </c>
      <c r="E25" s="31" t="s">
        <v>731</v>
      </c>
      <c r="F25" s="43" t="s">
        <v>996</v>
      </c>
      <c r="G25" s="31" t="s">
        <v>742</v>
      </c>
      <c r="H25" s="31" t="s">
        <v>167</v>
      </c>
      <c r="I25" s="31" t="s">
        <v>662</v>
      </c>
      <c r="J25" s="31" t="s">
        <v>733</v>
      </c>
      <c r="K25" s="31" t="s">
        <v>744</v>
      </c>
      <c r="L25" s="31" t="s">
        <v>735</v>
      </c>
      <c r="M25" s="31" t="s">
        <v>745</v>
      </c>
      <c r="N25" s="31" t="s">
        <v>209</v>
      </c>
      <c r="O25" s="31" t="s">
        <v>662</v>
      </c>
      <c r="P25" s="31" t="s">
        <v>668</v>
      </c>
      <c r="Q25" s="31" t="s">
        <v>746</v>
      </c>
      <c r="R25" s="31"/>
      <c r="S25" s="31"/>
      <c r="T25" s="31"/>
      <c r="U25" s="31"/>
      <c r="V25" s="31"/>
      <c r="W25" s="42">
        <v>0</v>
      </c>
      <c r="X25" s="31"/>
    </row>
    <row r="26" spans="1:24">
      <c r="A26" s="31" t="s">
        <v>1012</v>
      </c>
      <c r="B26" s="32" t="s">
        <v>105</v>
      </c>
      <c r="C26" s="31" t="s">
        <v>196</v>
      </c>
      <c r="D26" s="31" t="s">
        <v>723</v>
      </c>
      <c r="E26" s="31" t="s">
        <v>722</v>
      </c>
      <c r="F26" s="43" t="s">
        <v>996</v>
      </c>
      <c r="G26" s="31" t="s">
        <v>725</v>
      </c>
      <c r="H26" s="31"/>
      <c r="I26" s="31"/>
      <c r="J26" s="31"/>
      <c r="K26" s="31"/>
      <c r="L26" s="31"/>
      <c r="M26" s="31"/>
      <c r="N26" s="31"/>
      <c r="O26" s="31"/>
      <c r="P26" s="31"/>
      <c r="Q26" s="31"/>
      <c r="R26" s="31"/>
      <c r="S26" s="31"/>
      <c r="T26" s="31"/>
      <c r="U26" s="31"/>
      <c r="V26" s="31"/>
      <c r="W26" s="42">
        <v>0</v>
      </c>
      <c r="X26" s="31"/>
    </row>
    <row r="27" spans="1:24">
      <c r="A27" s="31">
        <v>20</v>
      </c>
      <c r="B27" s="32" t="s">
        <v>106</v>
      </c>
      <c r="C27" s="31" t="s">
        <v>197</v>
      </c>
      <c r="D27" s="33" t="s">
        <v>791</v>
      </c>
      <c r="E27" s="31" t="s">
        <v>722</v>
      </c>
      <c r="F27" s="56" t="s">
        <v>998</v>
      </c>
      <c r="G27" s="43" t="s">
        <v>789</v>
      </c>
      <c r="H27" s="31" t="s">
        <v>552</v>
      </c>
      <c r="I27" s="31" t="s">
        <v>793</v>
      </c>
      <c r="J27" s="31" t="s">
        <v>794</v>
      </c>
      <c r="K27" s="31" t="s">
        <v>795</v>
      </c>
      <c r="L27" s="31" t="s">
        <v>355</v>
      </c>
      <c r="M27" s="31" t="s">
        <v>796</v>
      </c>
      <c r="N27" s="31" t="s">
        <v>617</v>
      </c>
      <c r="O27" s="31" t="s">
        <v>797</v>
      </c>
      <c r="P27" s="31" t="s">
        <v>798</v>
      </c>
      <c r="Q27" s="31" t="s">
        <v>793</v>
      </c>
      <c r="R27" s="31" t="s">
        <v>799</v>
      </c>
      <c r="S27" s="31" t="s">
        <v>795</v>
      </c>
      <c r="T27" s="31"/>
      <c r="U27" s="31"/>
      <c r="V27" s="31" t="s">
        <v>770</v>
      </c>
      <c r="W27" s="42">
        <v>9</v>
      </c>
      <c r="X27" s="31"/>
    </row>
    <row r="28" spans="1:24" s="30" customFormat="1">
      <c r="A28" s="31"/>
      <c r="B28" s="32"/>
      <c r="C28" s="31"/>
      <c r="D28" s="33" t="s">
        <v>792</v>
      </c>
      <c r="E28" s="31" t="s">
        <v>722</v>
      </c>
      <c r="F28" s="56" t="s">
        <v>998</v>
      </c>
      <c r="G28" s="43" t="s">
        <v>790</v>
      </c>
      <c r="H28" s="31" t="s">
        <v>552</v>
      </c>
      <c r="I28" s="31" t="s">
        <v>800</v>
      </c>
      <c r="J28" s="31" t="s">
        <v>808</v>
      </c>
      <c r="K28" s="31" t="s">
        <v>801</v>
      </c>
      <c r="L28" s="31" t="s">
        <v>806</v>
      </c>
      <c r="M28" s="31" t="s">
        <v>807</v>
      </c>
      <c r="N28" s="31" t="s">
        <v>802</v>
      </c>
      <c r="O28" s="31" t="s">
        <v>803</v>
      </c>
      <c r="P28" s="31" t="s">
        <v>809</v>
      </c>
      <c r="Q28" s="31" t="s">
        <v>793</v>
      </c>
      <c r="R28" s="31" t="s">
        <v>798</v>
      </c>
      <c r="S28" s="31" t="s">
        <v>795</v>
      </c>
      <c r="T28" s="31" t="s">
        <v>804</v>
      </c>
      <c r="U28" s="31" t="s">
        <v>805</v>
      </c>
      <c r="V28" s="31" t="s">
        <v>770</v>
      </c>
      <c r="W28" s="42">
        <v>14</v>
      </c>
      <c r="X28" s="31"/>
    </row>
    <row r="29" spans="1:24">
      <c r="A29" s="31">
        <v>21</v>
      </c>
      <c r="B29" s="32" t="s">
        <v>107</v>
      </c>
      <c r="C29" s="31" t="s">
        <v>203</v>
      </c>
      <c r="D29" s="31" t="s">
        <v>812</v>
      </c>
      <c r="E29" s="31" t="s">
        <v>722</v>
      </c>
      <c r="F29" s="56" t="s">
        <v>998</v>
      </c>
      <c r="G29" s="43" t="s">
        <v>814</v>
      </c>
      <c r="H29" s="31" t="s">
        <v>355</v>
      </c>
      <c r="I29" s="31" t="s">
        <v>815</v>
      </c>
      <c r="J29" s="31" t="s">
        <v>816</v>
      </c>
      <c r="K29" s="31" t="s">
        <v>793</v>
      </c>
      <c r="L29" s="31" t="s">
        <v>817</v>
      </c>
      <c r="M29" s="31" t="s">
        <v>818</v>
      </c>
      <c r="N29" s="31"/>
      <c r="O29" s="31"/>
      <c r="P29" s="31"/>
      <c r="Q29" s="31"/>
      <c r="R29" s="31"/>
      <c r="S29" s="31"/>
      <c r="T29" s="31"/>
      <c r="U29" s="31"/>
      <c r="V29" s="31" t="s">
        <v>770</v>
      </c>
      <c r="W29" s="42">
        <v>3</v>
      </c>
      <c r="X29" s="31"/>
    </row>
    <row r="30" spans="1:24">
      <c r="A30" s="31">
        <v>22</v>
      </c>
      <c r="B30" s="32" t="s">
        <v>111</v>
      </c>
      <c r="C30" s="31" t="s">
        <v>204</v>
      </c>
      <c r="D30" s="31" t="s">
        <v>747</v>
      </c>
      <c r="E30" s="31" t="s">
        <v>731</v>
      </c>
      <c r="F30" s="43" t="s">
        <v>996</v>
      </c>
      <c r="G30" s="31"/>
      <c r="H30" s="31" t="s">
        <v>167</v>
      </c>
      <c r="I30" s="31" t="s">
        <v>631</v>
      </c>
      <c r="J30" s="31" t="s">
        <v>733</v>
      </c>
      <c r="K30" s="31" t="s">
        <v>631</v>
      </c>
      <c r="L30" s="31" t="s">
        <v>672</v>
      </c>
      <c r="M30" s="31" t="s">
        <v>748</v>
      </c>
      <c r="N30" s="31" t="s">
        <v>209</v>
      </c>
      <c r="O30" s="31" t="s">
        <v>636</v>
      </c>
      <c r="P30" s="31"/>
      <c r="Q30" s="31"/>
      <c r="R30" s="31"/>
      <c r="S30" s="31"/>
      <c r="T30" s="31"/>
      <c r="U30" s="31"/>
      <c r="V30" s="31"/>
      <c r="W30" s="42">
        <v>0</v>
      </c>
      <c r="X30" s="31"/>
    </row>
    <row r="31" spans="1:24">
      <c r="A31" s="31">
        <v>23</v>
      </c>
      <c r="B31" s="32" t="s">
        <v>112</v>
      </c>
      <c r="C31" s="31" t="s">
        <v>205</v>
      </c>
      <c r="D31" s="31" t="s">
        <v>749</v>
      </c>
      <c r="E31" s="31" t="s">
        <v>731</v>
      </c>
      <c r="F31" s="43" t="s">
        <v>996</v>
      </c>
      <c r="G31" s="31" t="s">
        <v>752</v>
      </c>
      <c r="H31" s="31" t="s">
        <v>750</v>
      </c>
      <c r="I31" s="31" t="s">
        <v>631</v>
      </c>
      <c r="J31" s="31" t="s">
        <v>751</v>
      </c>
      <c r="K31" s="31" t="s">
        <v>631</v>
      </c>
      <c r="L31" s="31" t="s">
        <v>753</v>
      </c>
      <c r="M31" s="31" t="s">
        <v>652</v>
      </c>
      <c r="N31" s="31" t="s">
        <v>754</v>
      </c>
      <c r="O31" s="31" t="s">
        <v>669</v>
      </c>
      <c r="P31" s="31" t="s">
        <v>755</v>
      </c>
      <c r="Q31" s="31" t="s">
        <v>734</v>
      </c>
      <c r="R31" s="30" t="s">
        <v>756</v>
      </c>
      <c r="S31" s="31" t="s">
        <v>788</v>
      </c>
      <c r="T31" s="31"/>
      <c r="U31" s="31"/>
      <c r="V31" s="31" t="s">
        <v>768</v>
      </c>
      <c r="W31" s="42">
        <v>2</v>
      </c>
      <c r="X31" s="31"/>
    </row>
    <row r="32" spans="1:24">
      <c r="A32" s="31">
        <v>24</v>
      </c>
      <c r="B32" s="32" t="s">
        <v>113</v>
      </c>
      <c r="C32" s="31" t="s">
        <v>201</v>
      </c>
      <c r="D32" s="31" t="s">
        <v>759</v>
      </c>
      <c r="E32" s="31" t="s">
        <v>731</v>
      </c>
      <c r="F32" s="43" t="s">
        <v>996</v>
      </c>
      <c r="G32" s="30" t="s">
        <v>758</v>
      </c>
      <c r="H32" s="31" t="s">
        <v>167</v>
      </c>
      <c r="I32" s="31" t="s">
        <v>631</v>
      </c>
      <c r="J32" s="31" t="s">
        <v>733</v>
      </c>
      <c r="K32" s="31" t="s">
        <v>631</v>
      </c>
      <c r="L32" s="31" t="s">
        <v>634</v>
      </c>
      <c r="M32" s="31" t="s">
        <v>631</v>
      </c>
      <c r="N32" s="31"/>
      <c r="O32" s="31"/>
      <c r="P32" s="31"/>
      <c r="Q32" s="31"/>
      <c r="R32" s="31"/>
      <c r="S32" s="31"/>
      <c r="T32" s="31"/>
      <c r="U32" s="31"/>
      <c r="V32" s="31"/>
      <c r="W32" s="42">
        <v>0</v>
      </c>
      <c r="X32" s="31"/>
    </row>
    <row r="33" spans="1:24">
      <c r="A33" s="31"/>
      <c r="B33" s="32"/>
      <c r="C33" s="31"/>
      <c r="D33" s="31" t="s">
        <v>759</v>
      </c>
      <c r="E33" s="31" t="s">
        <v>731</v>
      </c>
      <c r="F33" s="43" t="s">
        <v>996</v>
      </c>
      <c r="G33" s="31" t="s">
        <v>757</v>
      </c>
      <c r="H33" s="31" t="s">
        <v>167</v>
      </c>
      <c r="I33" s="31" t="s">
        <v>631</v>
      </c>
      <c r="J33" s="31" t="s">
        <v>733</v>
      </c>
      <c r="K33" s="31" t="s">
        <v>631</v>
      </c>
      <c r="L33" s="31" t="s">
        <v>634</v>
      </c>
      <c r="M33" s="31" t="s">
        <v>669</v>
      </c>
      <c r="N33" s="31"/>
      <c r="O33" s="31"/>
      <c r="P33" s="31"/>
      <c r="Q33" s="31"/>
      <c r="R33" s="31"/>
      <c r="S33" s="31"/>
      <c r="T33" s="31"/>
      <c r="U33" s="31"/>
      <c r="V33" s="31"/>
      <c r="W33" s="42">
        <v>0</v>
      </c>
      <c r="X33" s="31"/>
    </row>
    <row r="34" spans="1:24">
      <c r="A34" s="31"/>
      <c r="B34" s="32"/>
      <c r="C34" s="31"/>
      <c r="D34" s="31"/>
      <c r="E34" s="31"/>
      <c r="F34" s="31"/>
      <c r="G34" s="31"/>
      <c r="H34" s="31"/>
      <c r="I34" s="31"/>
      <c r="J34" s="31"/>
      <c r="K34" s="31"/>
      <c r="L34" s="31"/>
      <c r="M34" s="31"/>
      <c r="N34" s="31"/>
      <c r="O34" s="31"/>
      <c r="P34" s="31"/>
      <c r="Q34" s="31"/>
      <c r="R34" s="31"/>
      <c r="S34" s="31"/>
      <c r="T34" s="31"/>
      <c r="U34" s="31"/>
      <c r="V34" s="31"/>
      <c r="W34" s="42">
        <f>SUM(W4:W33)</f>
        <v>174</v>
      </c>
      <c r="X34" s="31" t="s">
        <v>145</v>
      </c>
    </row>
  </sheetData>
  <phoneticPr fontId="13" type="noConversion"/>
  <hyperlinks>
    <hyperlink ref="B5" r:id="rId1" display="http://www.cefas.co.uk/" xr:uid="{00000000-0004-0000-0400-000000000000}"/>
    <hyperlink ref="B6" r:id="rId2" display="http://www.dce.au.dk/" xr:uid="{00000000-0004-0000-0400-000001000000}"/>
    <hyperlink ref="B18" r:id="rId3" display="http://www.glfc.org/" xr:uid="{00000000-0004-0000-0400-000002000000}"/>
    <hyperlink ref="B19" r:id="rId4" display="http://www.greenpeace.org/" xr:uid="{00000000-0004-0000-0400-000003000000}"/>
    <hyperlink ref="B8" r:id="rId5" display="http://www.ec.europa.eu/dgs/jrc" xr:uid="{00000000-0004-0000-0400-000004000000}"/>
    <hyperlink ref="B9" r:id="rId6" display="http://www.eea.europa.eu/" xr:uid="{00000000-0004-0000-0400-000005000000}"/>
    <hyperlink ref="B11" r:id="rId7" display="http://www.fao.org/fishery/en" xr:uid="{00000000-0004-0000-0400-000006000000}"/>
    <hyperlink ref="B12" r:id="rId8" display="http://www.luke.fi/" xr:uid="{00000000-0004-0000-0400-000007000000}"/>
    <hyperlink ref="B14" r:id="rId9" display="http://www.environment.fi/" xr:uid="{00000000-0004-0000-0400-000008000000}"/>
    <hyperlink ref="B16" r:id="rId10" display="http://www.dfo-mpo.gc.ca/index-eng.htm" xr:uid="{00000000-0004-0000-0400-000009000000}"/>
    <hyperlink ref="B20" r:id="rId11" display="http://www.ices.dk/" xr:uid="{00000000-0004-0000-0400-00000A000000}"/>
    <hyperlink ref="B21" r:id="rId12" display="http://www.ivl.se/" xr:uid="{00000000-0004-0000-0400-00000B000000}"/>
    <hyperlink ref="B23" r:id="rId13" display="http://www.nmfs.noaa.gov/" xr:uid="{00000000-0004-0000-0400-00000C000000}"/>
    <hyperlink ref="B26" r:id="rId14" display="http://www.senckenberg.de/" xr:uid="{00000000-0004-0000-0400-00000D000000}"/>
    <hyperlink ref="B27" r:id="rId15" display="http://www.havochvatten.se/" xr:uid="{00000000-0004-0000-0400-00000E000000}"/>
    <hyperlink ref="B29" r:id="rId16" display="http://www.naturvardsverket.se/" xr:uid="{00000000-0004-0000-0400-00000F000000}"/>
    <hyperlink ref="B10" r:id="rId17" display="http://www.efaro.eu/" xr:uid="{00000000-0004-0000-0400-000010000000}"/>
    <hyperlink ref="B24" r:id="rId18" display="http://www.nature.org/" xr:uid="{00000000-0004-0000-0400-000011000000}"/>
    <hyperlink ref="B25" r:id="rId19" display="http://www.nioz.nl/home_en" xr:uid="{00000000-0004-0000-0400-000012000000}"/>
    <hyperlink ref="B30" r:id="rId20" display="http://www.unep.org/" xr:uid="{00000000-0004-0000-0400-000013000000}"/>
    <hyperlink ref="B31" r:id="rId21" display="http://www.epa.gov/" xr:uid="{00000000-0004-0000-0400-000014000000}"/>
    <hyperlink ref="B32" r:id="rId22" display="http://wwf.org/" xr:uid="{00000000-0004-0000-0400-000015000000}"/>
    <hyperlink ref="C5" r:id="rId23" xr:uid="{00000000-0004-0000-0400-000016000000}"/>
    <hyperlink ref="C6" r:id="rId24" xr:uid="{00000000-0004-0000-0400-000017000000}"/>
    <hyperlink ref="C14" r:id="rId25" xr:uid="{00000000-0004-0000-0400-000018000000}"/>
    <hyperlink ref="C12" r:id="rId26" xr:uid="{00000000-0004-0000-0400-000019000000}"/>
    <hyperlink ref="B17" r:id="rId27" display="http://waves-vagues.dfo-mpo.gc.ca/waves-vagues/" xr:uid="{00000000-0004-0000-0400-00001A000000}"/>
    <hyperlink ref="B4" r:id="rId28" display="http://www.helcom.fi/" xr:uid="{00000000-0004-0000-0400-00001B000000}"/>
    <hyperlink ref="D17" r:id="rId29" xr:uid="{00000000-0004-0000-0400-00001C000000}"/>
    <hyperlink ref="C17" r:id="rId30" xr:uid="{00000000-0004-0000-0400-00001D000000}"/>
    <hyperlink ref="D27" r:id="rId31" display="https://www.havochvatten.se/hav/uppdrag--kontakt/publikationer.html" xr:uid="{00000000-0004-0000-0400-00001E000000}"/>
    <hyperlink ref="D28" r:id="rId32" display="https://www.havochvatten.se/hav/uppdrag--kontakt/publikationer/aldre-publikationer.html" xr:uid="{00000000-0004-0000-0400-00001F000000}"/>
    <hyperlink ref="B13" r:id="rId33" display="http://www.luke.fi/" xr:uid="{00000000-0004-0000-0400-000020000000}"/>
    <hyperlink ref="B15" r:id="rId34" display="http://www.environment.fi/" xr:uid="{00000000-0004-0000-0400-000021000000}"/>
  </hyperlinks>
  <pageMargins left="0.7" right="0.7" top="0.75" bottom="0.75" header="0.3" footer="0.3"/>
  <pageSetup paperSize="9" orientation="portrait" r:id="rId35"/>
  <colBreaks count="1" manualBreakCount="1">
    <brk id="22" max="1048575" man="1"/>
  </colBreaks>
  <tableParts count="1">
    <tablePart r:id="rId3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D4760-0F3F-AD48-A9E2-EFE053BE58D9}">
  <dimension ref="A1:O31"/>
  <sheetViews>
    <sheetView topLeftCell="F7" workbookViewId="0"/>
  </sheetViews>
  <sheetFormatPr baseColWidth="10" defaultRowHeight="15"/>
  <cols>
    <col min="4" max="4" width="14.83203125" style="30" customWidth="1"/>
    <col min="5" max="5" width="6.6640625" customWidth="1"/>
    <col min="6" max="6" width="16.5" customWidth="1"/>
    <col min="7" max="7" width="13.5" customWidth="1"/>
  </cols>
  <sheetData>
    <row r="1" spans="1:15" s="30" customFormat="1" ht="19">
      <c r="A1" s="171" t="s">
        <v>1061</v>
      </c>
    </row>
    <row r="2" spans="1:15" s="30" customFormat="1"/>
    <row r="3" spans="1:15" s="30" customFormat="1" ht="19">
      <c r="A3" s="169" t="s">
        <v>1062</v>
      </c>
      <c r="I3" s="169" t="s">
        <v>1063</v>
      </c>
    </row>
    <row r="4" spans="1:15" ht="103" thickBot="1">
      <c r="A4" s="64" t="s">
        <v>889</v>
      </c>
      <c r="B4" s="57" t="s">
        <v>924</v>
      </c>
      <c r="C4" s="57" t="s">
        <v>925</v>
      </c>
      <c r="D4" s="58" t="s">
        <v>1016</v>
      </c>
      <c r="E4" s="57" t="s">
        <v>890</v>
      </c>
      <c r="F4" s="57" t="s">
        <v>891</v>
      </c>
      <c r="G4" s="59" t="s">
        <v>892</v>
      </c>
      <c r="I4" s="69" t="s">
        <v>923</v>
      </c>
      <c r="J4" s="69" t="s">
        <v>924</v>
      </c>
      <c r="K4" s="69" t="s">
        <v>925</v>
      </c>
      <c r="L4" s="69" t="s">
        <v>926</v>
      </c>
      <c r="M4" s="69" t="s">
        <v>927</v>
      </c>
      <c r="N4" s="69" t="s">
        <v>928</v>
      </c>
      <c r="O4" s="69" t="s">
        <v>929</v>
      </c>
    </row>
    <row r="5" spans="1:15" ht="17" thickTop="1">
      <c r="A5" s="65" t="s">
        <v>893</v>
      </c>
      <c r="B5" s="60" t="s">
        <v>894</v>
      </c>
      <c r="C5" s="60">
        <v>2016</v>
      </c>
      <c r="D5" s="60" t="s">
        <v>1017</v>
      </c>
      <c r="E5" s="60" t="s">
        <v>123</v>
      </c>
      <c r="F5" s="60">
        <v>1</v>
      </c>
      <c r="G5" s="61" t="s">
        <v>123</v>
      </c>
      <c r="I5" s="46" t="s">
        <v>930</v>
      </c>
      <c r="J5" s="46" t="s">
        <v>931</v>
      </c>
      <c r="K5" s="46" t="s">
        <v>932</v>
      </c>
      <c r="L5" s="46" t="s">
        <v>247</v>
      </c>
      <c r="M5" s="46" t="s">
        <v>933</v>
      </c>
      <c r="N5" s="47" t="s">
        <v>896</v>
      </c>
      <c r="O5" s="48" t="s">
        <v>1013</v>
      </c>
    </row>
    <row r="6" spans="1:15" ht="16">
      <c r="A6" s="65" t="s">
        <v>895</v>
      </c>
      <c r="B6" s="60" t="s">
        <v>896</v>
      </c>
      <c r="C6" s="60">
        <v>2001</v>
      </c>
      <c r="D6" s="60" t="s">
        <v>1018</v>
      </c>
      <c r="E6" s="60" t="s">
        <v>123</v>
      </c>
      <c r="F6" s="60">
        <v>8</v>
      </c>
      <c r="G6" s="61" t="s">
        <v>123</v>
      </c>
      <c r="I6" s="29" t="s">
        <v>934</v>
      </c>
      <c r="J6" s="29" t="s">
        <v>935</v>
      </c>
      <c r="K6" s="29">
        <v>1990</v>
      </c>
      <c r="L6" s="29" t="s">
        <v>247</v>
      </c>
      <c r="M6" s="29" t="s">
        <v>936</v>
      </c>
      <c r="N6" s="29" t="s">
        <v>906</v>
      </c>
      <c r="O6" s="50" t="s">
        <v>937</v>
      </c>
    </row>
    <row r="7" spans="1:15" ht="16">
      <c r="A7" s="65" t="s">
        <v>897</v>
      </c>
      <c r="B7" s="60" t="s">
        <v>898</v>
      </c>
      <c r="C7" s="60">
        <v>1985</v>
      </c>
      <c r="D7" s="60" t="s">
        <v>1019</v>
      </c>
      <c r="E7" s="60" t="s">
        <v>123</v>
      </c>
      <c r="F7" s="60">
        <v>13</v>
      </c>
      <c r="G7" s="61" t="s">
        <v>123</v>
      </c>
      <c r="I7" s="29" t="s">
        <v>938</v>
      </c>
      <c r="J7" s="29" t="s">
        <v>939</v>
      </c>
      <c r="K7" s="29">
        <v>1964</v>
      </c>
      <c r="L7" s="29" t="s">
        <v>247</v>
      </c>
      <c r="M7" s="29" t="s">
        <v>940</v>
      </c>
      <c r="N7" s="51" t="s">
        <v>902</v>
      </c>
      <c r="O7" s="48" t="s">
        <v>1013</v>
      </c>
    </row>
    <row r="8" spans="1:15" ht="16">
      <c r="A8" s="65" t="s">
        <v>899</v>
      </c>
      <c r="B8" s="60" t="s">
        <v>900</v>
      </c>
      <c r="C8" s="60">
        <v>1980</v>
      </c>
      <c r="D8" s="60" t="s">
        <v>1020</v>
      </c>
      <c r="E8" s="60" t="s">
        <v>123</v>
      </c>
      <c r="F8" s="60">
        <v>0</v>
      </c>
      <c r="G8" s="61" t="s">
        <v>123</v>
      </c>
      <c r="I8" s="29" t="s">
        <v>941</v>
      </c>
      <c r="J8" s="29" t="s">
        <v>942</v>
      </c>
      <c r="K8" s="29">
        <v>1994</v>
      </c>
      <c r="L8" s="29" t="s">
        <v>247</v>
      </c>
      <c r="M8" s="49" t="s">
        <v>933</v>
      </c>
      <c r="N8" s="53" t="s">
        <v>896</v>
      </c>
      <c r="O8" s="52" t="s">
        <v>123</v>
      </c>
    </row>
    <row r="9" spans="1:15" ht="16">
      <c r="A9" s="65" t="s">
        <v>901</v>
      </c>
      <c r="B9" s="60" t="s">
        <v>902</v>
      </c>
      <c r="C9" s="60">
        <v>1983</v>
      </c>
      <c r="D9" s="60" t="s">
        <v>1021</v>
      </c>
      <c r="E9" s="60" t="s">
        <v>123</v>
      </c>
      <c r="F9" s="60">
        <v>5</v>
      </c>
      <c r="G9" s="61" t="s">
        <v>123</v>
      </c>
      <c r="I9" s="29" t="s">
        <v>943</v>
      </c>
      <c r="J9" s="29" t="s">
        <v>944</v>
      </c>
      <c r="K9" s="29">
        <v>1964</v>
      </c>
      <c r="L9" s="29" t="s">
        <v>247</v>
      </c>
      <c r="M9" s="29" t="s">
        <v>945</v>
      </c>
      <c r="N9" s="24" t="s">
        <v>898</v>
      </c>
      <c r="O9" s="52" t="s">
        <v>946</v>
      </c>
    </row>
    <row r="10" spans="1:15" ht="16">
      <c r="A10" s="65" t="s">
        <v>905</v>
      </c>
      <c r="B10" s="60" t="s">
        <v>906</v>
      </c>
      <c r="C10" s="60">
        <v>2002</v>
      </c>
      <c r="D10" s="60" t="s">
        <v>1022</v>
      </c>
      <c r="E10" s="60" t="s">
        <v>123</v>
      </c>
      <c r="F10" s="60">
        <v>1</v>
      </c>
      <c r="G10" s="61" t="s">
        <v>123</v>
      </c>
      <c r="I10" s="29" t="s">
        <v>947</v>
      </c>
      <c r="J10" s="29" t="s">
        <v>948</v>
      </c>
      <c r="K10" s="29">
        <v>1974</v>
      </c>
      <c r="L10" s="29" t="s">
        <v>247</v>
      </c>
      <c r="M10" s="29" t="s">
        <v>945</v>
      </c>
      <c r="N10" s="24" t="s">
        <v>898</v>
      </c>
      <c r="O10" s="48" t="s">
        <v>1013</v>
      </c>
    </row>
    <row r="11" spans="1:15" ht="16">
      <c r="A11" s="65" t="s">
        <v>907</v>
      </c>
      <c r="B11" s="60" t="s">
        <v>908</v>
      </c>
      <c r="C11" s="60">
        <v>2013</v>
      </c>
      <c r="D11" s="60" t="s">
        <v>1023</v>
      </c>
      <c r="E11" s="60" t="s">
        <v>123</v>
      </c>
      <c r="F11" s="60">
        <v>0</v>
      </c>
      <c r="G11" s="61" t="s">
        <v>123</v>
      </c>
      <c r="I11" s="46" t="s">
        <v>949</v>
      </c>
      <c r="J11" s="46" t="s">
        <v>950</v>
      </c>
      <c r="K11" s="46" t="s">
        <v>932</v>
      </c>
      <c r="L11" s="46" t="s">
        <v>247</v>
      </c>
      <c r="M11" s="46" t="s">
        <v>933</v>
      </c>
      <c r="N11" s="47" t="s">
        <v>896</v>
      </c>
      <c r="O11" s="48" t="s">
        <v>1013</v>
      </c>
    </row>
    <row r="12" spans="1:15" ht="16">
      <c r="A12" s="65" t="s">
        <v>911</v>
      </c>
      <c r="B12" s="60" t="s">
        <v>912</v>
      </c>
      <c r="C12" s="60">
        <v>1998</v>
      </c>
      <c r="D12" s="60" t="s">
        <v>1024</v>
      </c>
      <c r="E12" s="60" t="s">
        <v>123</v>
      </c>
      <c r="F12" s="60">
        <v>2</v>
      </c>
      <c r="G12" s="61" t="s">
        <v>123</v>
      </c>
      <c r="I12" s="29" t="s">
        <v>951</v>
      </c>
      <c r="J12" s="29" t="s">
        <v>952</v>
      </c>
      <c r="K12" s="29">
        <v>1974</v>
      </c>
      <c r="L12" s="29" t="s">
        <v>247</v>
      </c>
      <c r="M12" s="29" t="s">
        <v>945</v>
      </c>
      <c r="N12" s="24" t="s">
        <v>898</v>
      </c>
      <c r="O12" s="48" t="s">
        <v>1013</v>
      </c>
    </row>
    <row r="13" spans="1:15" ht="16">
      <c r="A13" s="65" t="s">
        <v>913</v>
      </c>
      <c r="B13" s="60" t="s">
        <v>914</v>
      </c>
      <c r="C13" s="60">
        <v>2002</v>
      </c>
      <c r="D13" s="60" t="s">
        <v>1025</v>
      </c>
      <c r="E13" s="60" t="s">
        <v>123</v>
      </c>
      <c r="F13" s="60">
        <v>0</v>
      </c>
      <c r="G13" s="61" t="s">
        <v>123</v>
      </c>
      <c r="I13" s="29" t="s">
        <v>953</v>
      </c>
      <c r="J13" s="29" t="s">
        <v>954</v>
      </c>
      <c r="K13" s="29">
        <v>1974</v>
      </c>
      <c r="L13" s="29" t="s">
        <v>247</v>
      </c>
      <c r="M13" s="29" t="s">
        <v>940</v>
      </c>
      <c r="N13" s="24" t="s">
        <v>902</v>
      </c>
      <c r="O13" s="52" t="s">
        <v>955</v>
      </c>
    </row>
    <row r="14" spans="1:15" ht="16">
      <c r="A14" s="65" t="s">
        <v>917</v>
      </c>
      <c r="B14" s="60" t="s">
        <v>918</v>
      </c>
      <c r="C14" s="60">
        <v>2002</v>
      </c>
      <c r="D14" s="60" t="s">
        <v>1026</v>
      </c>
      <c r="E14" s="60" t="s">
        <v>123</v>
      </c>
      <c r="F14" s="60">
        <v>0</v>
      </c>
      <c r="G14" s="61" t="s">
        <v>123</v>
      </c>
      <c r="I14" s="24" t="s">
        <v>956</v>
      </c>
      <c r="J14" s="24" t="s">
        <v>957</v>
      </c>
      <c r="K14" s="24">
        <v>1997</v>
      </c>
      <c r="L14" s="29" t="s">
        <v>247</v>
      </c>
      <c r="M14" s="24" t="s">
        <v>933</v>
      </c>
      <c r="N14" s="49" t="s">
        <v>896</v>
      </c>
      <c r="O14" s="52" t="s">
        <v>958</v>
      </c>
    </row>
    <row r="15" spans="1:15" ht="16">
      <c r="A15" s="65" t="s">
        <v>919</v>
      </c>
      <c r="B15" s="60" t="s">
        <v>920</v>
      </c>
      <c r="C15" s="60">
        <v>2007</v>
      </c>
      <c r="D15" s="60" t="s">
        <v>1027</v>
      </c>
      <c r="E15" s="60" t="s">
        <v>123</v>
      </c>
      <c r="F15" s="60">
        <v>2</v>
      </c>
      <c r="G15" s="61" t="s">
        <v>123</v>
      </c>
      <c r="I15" s="29" t="s">
        <v>959</v>
      </c>
      <c r="J15" s="29" t="s">
        <v>960</v>
      </c>
      <c r="K15" s="29">
        <v>1989</v>
      </c>
      <c r="L15" s="29" t="s">
        <v>247</v>
      </c>
      <c r="M15" s="29" t="s">
        <v>933</v>
      </c>
      <c r="N15" s="49" t="s">
        <v>896</v>
      </c>
      <c r="O15" s="50" t="s">
        <v>123</v>
      </c>
    </row>
    <row r="16" spans="1:15" ht="16">
      <c r="A16" s="66" t="s">
        <v>921</v>
      </c>
      <c r="B16" s="62" t="s">
        <v>922</v>
      </c>
      <c r="C16" s="62">
        <v>1997</v>
      </c>
      <c r="D16" s="60" t="s">
        <v>1028</v>
      </c>
      <c r="E16" s="62" t="s">
        <v>123</v>
      </c>
      <c r="F16" s="62" t="s">
        <v>1014</v>
      </c>
      <c r="G16" s="63" t="s">
        <v>247</v>
      </c>
      <c r="I16" s="28" t="s">
        <v>961</v>
      </c>
      <c r="J16" s="28" t="s">
        <v>962</v>
      </c>
      <c r="K16" s="28">
        <v>1952</v>
      </c>
      <c r="L16" s="28" t="s">
        <v>247</v>
      </c>
      <c r="M16" s="28" t="s">
        <v>963</v>
      </c>
      <c r="N16" s="28" t="s">
        <v>912</v>
      </c>
      <c r="O16" s="50" t="s">
        <v>964</v>
      </c>
    </row>
    <row r="17" spans="1:15" ht="16">
      <c r="A17" s="65" t="s">
        <v>903</v>
      </c>
      <c r="B17" s="60" t="s">
        <v>904</v>
      </c>
      <c r="C17" s="60">
        <v>1982</v>
      </c>
      <c r="D17" s="60" t="s">
        <v>1029</v>
      </c>
      <c r="E17" s="60" t="s">
        <v>123</v>
      </c>
      <c r="F17" s="62" t="s">
        <v>1014</v>
      </c>
      <c r="G17" s="61" t="s">
        <v>247</v>
      </c>
      <c r="I17" s="54" t="s">
        <v>961</v>
      </c>
      <c r="J17" s="54" t="s">
        <v>962</v>
      </c>
      <c r="K17" s="54">
        <v>1952</v>
      </c>
      <c r="L17" s="54" t="s">
        <v>247</v>
      </c>
      <c r="M17" s="54" t="s">
        <v>940</v>
      </c>
      <c r="N17" s="28" t="s">
        <v>902</v>
      </c>
      <c r="O17" s="50" t="s">
        <v>964</v>
      </c>
    </row>
    <row r="18" spans="1:15" ht="16">
      <c r="A18" s="65" t="s">
        <v>909</v>
      </c>
      <c r="B18" s="60" t="s">
        <v>910</v>
      </c>
      <c r="C18" s="60">
        <v>1980</v>
      </c>
      <c r="D18" s="60" t="s">
        <v>1030</v>
      </c>
      <c r="E18" s="60" t="s">
        <v>123</v>
      </c>
      <c r="F18" s="62" t="s">
        <v>1014</v>
      </c>
      <c r="G18" s="61" t="s">
        <v>247</v>
      </c>
      <c r="I18" s="29" t="s">
        <v>965</v>
      </c>
      <c r="J18" s="29" t="s">
        <v>966</v>
      </c>
      <c r="K18" s="29">
        <v>1973</v>
      </c>
      <c r="L18" s="29" t="s">
        <v>247</v>
      </c>
      <c r="M18" s="29" t="s">
        <v>940</v>
      </c>
      <c r="N18" s="24" t="s">
        <v>902</v>
      </c>
      <c r="O18" s="48" t="s">
        <v>1013</v>
      </c>
    </row>
    <row r="19" spans="1:15" ht="16">
      <c r="A19" s="65" t="s">
        <v>915</v>
      </c>
      <c r="B19" s="60" t="s">
        <v>916</v>
      </c>
      <c r="C19" s="60">
        <v>1994</v>
      </c>
      <c r="D19" s="60" t="s">
        <v>1031</v>
      </c>
      <c r="E19" s="60" t="s">
        <v>123</v>
      </c>
      <c r="F19" s="62" t="s">
        <v>1014</v>
      </c>
      <c r="G19" s="61" t="s">
        <v>247</v>
      </c>
      <c r="I19" s="29" t="s">
        <v>967</v>
      </c>
      <c r="J19" s="29" t="s">
        <v>968</v>
      </c>
      <c r="K19" s="29">
        <v>1982</v>
      </c>
      <c r="L19" s="29" t="s">
        <v>247</v>
      </c>
      <c r="M19" s="29" t="s">
        <v>945</v>
      </c>
      <c r="N19" s="24" t="s">
        <v>898</v>
      </c>
      <c r="O19" s="50" t="s">
        <v>123</v>
      </c>
    </row>
    <row r="20" spans="1:15" ht="16">
      <c r="I20" s="29" t="s">
        <v>969</v>
      </c>
      <c r="J20" s="29" t="s">
        <v>970</v>
      </c>
      <c r="K20" s="29">
        <v>2001</v>
      </c>
      <c r="L20" s="29" t="s">
        <v>247</v>
      </c>
      <c r="M20" s="29" t="s">
        <v>971</v>
      </c>
      <c r="N20" s="24" t="s">
        <v>920</v>
      </c>
      <c r="O20" s="50" t="s">
        <v>123</v>
      </c>
    </row>
    <row r="21" spans="1:15" ht="16">
      <c r="I21" s="29" t="s">
        <v>972</v>
      </c>
      <c r="J21" s="29" t="s">
        <v>973</v>
      </c>
      <c r="K21" s="29">
        <v>1981</v>
      </c>
      <c r="L21" s="29" t="s">
        <v>247</v>
      </c>
      <c r="M21" s="29" t="s">
        <v>945</v>
      </c>
      <c r="N21" s="24" t="s">
        <v>898</v>
      </c>
      <c r="O21" s="50" t="s">
        <v>123</v>
      </c>
    </row>
    <row r="22" spans="1:15" ht="16">
      <c r="I22" s="29" t="s">
        <v>974</v>
      </c>
      <c r="J22" s="29" t="s">
        <v>975</v>
      </c>
      <c r="K22" s="29">
        <v>1971</v>
      </c>
      <c r="L22" s="29" t="s">
        <v>247</v>
      </c>
      <c r="M22" s="29" t="s">
        <v>940</v>
      </c>
      <c r="N22" s="24" t="s">
        <v>902</v>
      </c>
      <c r="O22" s="48" t="s">
        <v>1013</v>
      </c>
    </row>
    <row r="23" spans="1:15" ht="16">
      <c r="I23" s="29" t="s">
        <v>976</v>
      </c>
      <c r="J23" s="29" t="s">
        <v>977</v>
      </c>
      <c r="K23" s="29">
        <v>1978</v>
      </c>
      <c r="L23" s="29" t="s">
        <v>247</v>
      </c>
      <c r="M23" s="29" t="s">
        <v>945</v>
      </c>
      <c r="N23" s="24" t="s">
        <v>898</v>
      </c>
      <c r="O23" s="48" t="s">
        <v>1013</v>
      </c>
    </row>
    <row r="24" spans="1:15" ht="16">
      <c r="I24" s="29" t="s">
        <v>978</v>
      </c>
      <c r="J24" s="29" t="s">
        <v>979</v>
      </c>
      <c r="K24" s="29">
        <v>1966</v>
      </c>
      <c r="L24" s="29" t="s">
        <v>247</v>
      </c>
      <c r="M24" s="29" t="s">
        <v>945</v>
      </c>
      <c r="N24" s="24" t="s">
        <v>898</v>
      </c>
      <c r="O24" s="48" t="s">
        <v>1013</v>
      </c>
    </row>
    <row r="25" spans="1:15" ht="16">
      <c r="I25" s="54" t="s">
        <v>980</v>
      </c>
      <c r="J25" s="29" t="s">
        <v>981</v>
      </c>
      <c r="K25" s="29">
        <v>1979</v>
      </c>
      <c r="L25" s="29" t="s">
        <v>247</v>
      </c>
      <c r="M25" s="29" t="s">
        <v>945</v>
      </c>
      <c r="N25" s="24" t="s">
        <v>898</v>
      </c>
      <c r="O25" s="50" t="s">
        <v>123</v>
      </c>
    </row>
    <row r="26" spans="1:15" ht="16">
      <c r="I26" s="24" t="s">
        <v>982</v>
      </c>
      <c r="J26" s="24" t="s">
        <v>983</v>
      </c>
      <c r="K26" s="24">
        <v>1989</v>
      </c>
      <c r="L26" s="29" t="s">
        <v>247</v>
      </c>
      <c r="M26" s="24" t="s">
        <v>933</v>
      </c>
      <c r="N26" s="49" t="s">
        <v>896</v>
      </c>
      <c r="O26" s="50" t="s">
        <v>123</v>
      </c>
    </row>
    <row r="27" spans="1:15" ht="16">
      <c r="I27" s="29" t="s">
        <v>984</v>
      </c>
      <c r="J27" s="29" t="s">
        <v>985</v>
      </c>
      <c r="K27" s="29">
        <v>1979</v>
      </c>
      <c r="L27" s="29" t="s">
        <v>247</v>
      </c>
      <c r="M27" s="29" t="s">
        <v>945</v>
      </c>
      <c r="N27" s="24" t="s">
        <v>898</v>
      </c>
      <c r="O27" s="50" t="s">
        <v>123</v>
      </c>
    </row>
    <row r="28" spans="1:15" ht="16">
      <c r="I28" s="29" t="s">
        <v>986</v>
      </c>
      <c r="J28" s="29" t="s">
        <v>987</v>
      </c>
      <c r="K28" s="29">
        <v>1966</v>
      </c>
      <c r="L28" s="29" t="s">
        <v>247</v>
      </c>
      <c r="M28" s="29" t="s">
        <v>945</v>
      </c>
      <c r="N28" s="24" t="s">
        <v>898</v>
      </c>
      <c r="O28" s="48" t="s">
        <v>1013</v>
      </c>
    </row>
    <row r="29" spans="1:15" ht="16">
      <c r="I29" s="29" t="s">
        <v>988</v>
      </c>
      <c r="J29" s="29" t="s">
        <v>989</v>
      </c>
      <c r="K29" s="29">
        <v>1969</v>
      </c>
      <c r="L29" s="29" t="s">
        <v>247</v>
      </c>
      <c r="M29" s="29" t="s">
        <v>945</v>
      </c>
      <c r="N29" s="24" t="s">
        <v>898</v>
      </c>
      <c r="O29" s="50" t="s">
        <v>990</v>
      </c>
    </row>
    <row r="30" spans="1:15" ht="16">
      <c r="I30" s="29" t="s">
        <v>991</v>
      </c>
      <c r="J30" s="29" t="s">
        <v>992</v>
      </c>
      <c r="K30" s="29">
        <v>2002</v>
      </c>
      <c r="L30" s="29" t="s">
        <v>247</v>
      </c>
      <c r="M30" s="29" t="s">
        <v>971</v>
      </c>
      <c r="N30" s="24" t="s">
        <v>920</v>
      </c>
      <c r="O30" s="50" t="s">
        <v>123</v>
      </c>
    </row>
    <row r="31" spans="1:15" ht="16">
      <c r="I31" s="46" t="s">
        <v>993</v>
      </c>
      <c r="J31" s="46" t="s">
        <v>994</v>
      </c>
      <c r="K31" s="46" t="s">
        <v>995</v>
      </c>
      <c r="L31" s="46" t="s">
        <v>247</v>
      </c>
      <c r="M31" s="46" t="s">
        <v>933</v>
      </c>
      <c r="N31" s="47" t="s">
        <v>896</v>
      </c>
      <c r="O31" s="48" t="s">
        <v>1013</v>
      </c>
    </row>
  </sheetData>
  <autoFilter ref="I4:O32" xr:uid="{7E6072A1-19C0-7E45-A991-6A88E38C0E1D}"/>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4"/>
  <sheetViews>
    <sheetView topLeftCell="B56" zoomScale="85" zoomScaleNormal="85" zoomScalePageLayoutView="85" workbookViewId="0">
      <selection activeCell="J63" sqref="J63"/>
    </sheetView>
  </sheetViews>
  <sheetFormatPr baseColWidth="10" defaultColWidth="8.83203125" defaultRowHeight="16"/>
  <cols>
    <col min="1" max="1" width="25.1640625" style="70" customWidth="1"/>
    <col min="2" max="2" width="10.83203125" style="70" customWidth="1"/>
    <col min="3" max="3" width="13.5" style="70" customWidth="1"/>
    <col min="4" max="4" width="8.83203125" style="70"/>
    <col min="5" max="5" width="23" style="70" customWidth="1"/>
    <col min="6" max="6" width="8.33203125" style="70" customWidth="1"/>
    <col min="7" max="7" width="8.5" style="70" customWidth="1"/>
    <col min="8" max="8" width="49.1640625" style="71" customWidth="1"/>
    <col min="9" max="9" width="8.83203125" style="70"/>
    <col min="10" max="10" width="16.6640625" style="71" customWidth="1"/>
    <col min="11" max="11" width="46.5" style="71" customWidth="1"/>
    <col min="12" max="12" width="12.5" style="70" customWidth="1"/>
    <col min="13" max="13" width="11.1640625" style="70" customWidth="1"/>
    <col min="14" max="16384" width="8.83203125" style="70"/>
  </cols>
  <sheetData>
    <row r="1" spans="1:14" ht="21">
      <c r="A1" s="170" t="s">
        <v>1064</v>
      </c>
      <c r="D1" s="70" t="s">
        <v>26</v>
      </c>
    </row>
    <row r="2" spans="1:14">
      <c r="A2" s="126"/>
    </row>
    <row r="3" spans="1:14">
      <c r="A3" s="126" t="s">
        <v>119</v>
      </c>
    </row>
    <row r="4" spans="1:14">
      <c r="A4" s="72" t="s">
        <v>173</v>
      </c>
    </row>
    <row r="5" spans="1:14">
      <c r="A5" s="72" t="s">
        <v>174</v>
      </c>
    </row>
    <row r="9" spans="1:14">
      <c r="A9" s="70" t="s">
        <v>543</v>
      </c>
      <c r="B9" s="176" t="s">
        <v>1135</v>
      </c>
    </row>
    <row r="10" spans="1:14">
      <c r="A10" s="70" t="s">
        <v>542</v>
      </c>
      <c r="B10" s="70" t="s">
        <v>227</v>
      </c>
    </row>
    <row r="12" spans="1:14" ht="17" thickBot="1">
      <c r="A12" s="127" t="s">
        <v>541</v>
      </c>
      <c r="E12" s="70" t="s">
        <v>249</v>
      </c>
      <c r="G12" s="72" t="s">
        <v>304</v>
      </c>
    </row>
    <row r="13" spans="1:14" ht="51" customHeight="1" thickBot="1">
      <c r="A13" s="121" t="s">
        <v>175</v>
      </c>
      <c r="B13" s="122" t="s">
        <v>248</v>
      </c>
      <c r="C13" s="122" t="s">
        <v>4</v>
      </c>
      <c r="E13" s="123" t="s">
        <v>175</v>
      </c>
      <c r="F13" s="75" t="s">
        <v>248</v>
      </c>
      <c r="G13" s="124" t="s">
        <v>4</v>
      </c>
      <c r="H13" s="125" t="s">
        <v>245</v>
      </c>
      <c r="I13" s="78" t="s">
        <v>246</v>
      </c>
      <c r="J13" s="78" t="s">
        <v>293</v>
      </c>
      <c r="K13" s="78" t="s">
        <v>302</v>
      </c>
      <c r="L13" s="78" t="s">
        <v>772</v>
      </c>
      <c r="M13" s="124" t="s">
        <v>760</v>
      </c>
    </row>
    <row r="14" spans="1:14" ht="57" customHeight="1" thickBot="1">
      <c r="A14" s="128" t="s">
        <v>167</v>
      </c>
      <c r="B14" s="129">
        <v>416</v>
      </c>
      <c r="C14" s="130">
        <v>42416</v>
      </c>
      <c r="D14" s="70" t="s">
        <v>26</v>
      </c>
      <c r="E14" s="127" t="s">
        <v>219</v>
      </c>
      <c r="F14" s="127">
        <v>379</v>
      </c>
      <c r="G14" s="131">
        <v>42417</v>
      </c>
      <c r="H14" s="132" t="s">
        <v>303</v>
      </c>
      <c r="I14" s="55">
        <v>361</v>
      </c>
      <c r="K14" s="71" t="s">
        <v>438</v>
      </c>
      <c r="L14" s="133">
        <v>39</v>
      </c>
      <c r="M14" s="70" t="s">
        <v>773</v>
      </c>
      <c r="N14" s="70" t="s">
        <v>26</v>
      </c>
    </row>
    <row r="15" spans="1:14" ht="57" customHeight="1" thickBot="1">
      <c r="A15" s="128" t="s">
        <v>206</v>
      </c>
      <c r="B15" s="129">
        <v>116</v>
      </c>
      <c r="C15" s="130">
        <v>42416</v>
      </c>
      <c r="E15" s="127" t="s">
        <v>220</v>
      </c>
      <c r="F15" s="127">
        <v>4</v>
      </c>
      <c r="G15" s="131">
        <v>42417</v>
      </c>
      <c r="H15" s="132" t="s">
        <v>223</v>
      </c>
      <c r="I15" s="55">
        <v>0</v>
      </c>
      <c r="K15" s="71" t="s">
        <v>439</v>
      </c>
      <c r="L15" s="133">
        <v>0</v>
      </c>
      <c r="M15" s="70" t="s">
        <v>773</v>
      </c>
    </row>
    <row r="16" spans="1:14" ht="33" customHeight="1" thickBot="1">
      <c r="A16" s="128" t="s">
        <v>168</v>
      </c>
      <c r="B16" s="129">
        <v>957</v>
      </c>
      <c r="C16" s="130">
        <v>42416</v>
      </c>
      <c r="E16" s="127" t="s">
        <v>221</v>
      </c>
      <c r="F16" s="127">
        <v>10</v>
      </c>
      <c r="G16" s="131">
        <v>42417</v>
      </c>
      <c r="H16" s="132" t="s">
        <v>224</v>
      </c>
      <c r="I16" s="55">
        <v>9</v>
      </c>
      <c r="K16" s="71" t="s">
        <v>440</v>
      </c>
      <c r="L16" s="133">
        <v>4</v>
      </c>
      <c r="M16" s="70" t="s">
        <v>773</v>
      </c>
    </row>
    <row r="17" spans="1:13" ht="41.25" customHeight="1" thickBot="1">
      <c r="A17" s="128" t="s">
        <v>207</v>
      </c>
      <c r="B17" s="129">
        <v>293</v>
      </c>
      <c r="C17" s="130">
        <v>42416</v>
      </c>
      <c r="E17" s="133" t="s">
        <v>226</v>
      </c>
      <c r="F17" s="133">
        <v>0</v>
      </c>
      <c r="G17" s="131">
        <v>42417</v>
      </c>
      <c r="H17" s="134" t="s">
        <v>225</v>
      </c>
      <c r="I17" s="55" t="s">
        <v>247</v>
      </c>
      <c r="L17" s="133">
        <v>0</v>
      </c>
      <c r="M17" s="70" t="s">
        <v>773</v>
      </c>
    </row>
    <row r="18" spans="1:13" ht="54" customHeight="1" thickBot="1">
      <c r="A18" s="128" t="s">
        <v>208</v>
      </c>
      <c r="B18" s="129">
        <v>944</v>
      </c>
      <c r="C18" s="130">
        <v>42416</v>
      </c>
      <c r="E18" s="127" t="s">
        <v>243</v>
      </c>
      <c r="F18" s="127">
        <v>45</v>
      </c>
      <c r="G18" s="131">
        <v>42417</v>
      </c>
      <c r="H18" s="132" t="s">
        <v>244</v>
      </c>
      <c r="I18" s="55">
        <v>43</v>
      </c>
      <c r="J18" s="71" t="s">
        <v>295</v>
      </c>
      <c r="K18" s="71" t="s">
        <v>441</v>
      </c>
      <c r="L18" s="133">
        <v>4</v>
      </c>
      <c r="M18" s="70" t="s">
        <v>773</v>
      </c>
    </row>
    <row r="19" spans="1:13" ht="54" customHeight="1" thickBot="1">
      <c r="A19" s="128" t="s">
        <v>210</v>
      </c>
      <c r="B19" s="129">
        <v>61</v>
      </c>
      <c r="C19" s="130">
        <v>42416</v>
      </c>
      <c r="E19" s="127" t="s">
        <v>241</v>
      </c>
      <c r="F19" s="127">
        <v>19</v>
      </c>
      <c r="G19" s="131">
        <v>42417</v>
      </c>
      <c r="H19" s="132" t="s">
        <v>242</v>
      </c>
      <c r="I19" s="55">
        <v>7</v>
      </c>
      <c r="J19" s="71" t="s">
        <v>295</v>
      </c>
      <c r="K19" s="71" t="s">
        <v>442</v>
      </c>
      <c r="L19" s="133">
        <v>1</v>
      </c>
      <c r="M19" s="70" t="s">
        <v>773</v>
      </c>
    </row>
    <row r="20" spans="1:13" ht="52.5" customHeight="1" thickBot="1">
      <c r="A20" s="128" t="s">
        <v>209</v>
      </c>
      <c r="B20" s="129">
        <v>2490</v>
      </c>
      <c r="C20" s="130">
        <v>42416</v>
      </c>
      <c r="E20" s="127" t="s">
        <v>239</v>
      </c>
      <c r="F20" s="127">
        <v>10</v>
      </c>
      <c r="G20" s="131">
        <v>42417</v>
      </c>
      <c r="H20" s="132" t="s">
        <v>240</v>
      </c>
      <c r="I20" s="55">
        <v>7</v>
      </c>
      <c r="J20" s="71" t="s">
        <v>295</v>
      </c>
      <c r="K20" s="71" t="s">
        <v>443</v>
      </c>
      <c r="L20" s="133">
        <v>1</v>
      </c>
      <c r="M20" s="70" t="s">
        <v>773</v>
      </c>
    </row>
    <row r="21" spans="1:13" ht="58.5" customHeight="1" thickBot="1">
      <c r="A21" s="128" t="s">
        <v>211</v>
      </c>
      <c r="B21" s="129">
        <v>94</v>
      </c>
      <c r="C21" s="130">
        <v>42416</v>
      </c>
      <c r="E21" s="127" t="s">
        <v>237</v>
      </c>
      <c r="F21" s="127">
        <v>10</v>
      </c>
      <c r="G21" s="131">
        <v>42417</v>
      </c>
      <c r="H21" s="132" t="s">
        <v>238</v>
      </c>
      <c r="I21" s="55">
        <v>10</v>
      </c>
      <c r="J21" s="71" t="s">
        <v>295</v>
      </c>
      <c r="K21" s="71" t="s">
        <v>444</v>
      </c>
      <c r="L21" s="133">
        <v>3</v>
      </c>
      <c r="M21" s="70" t="s">
        <v>773</v>
      </c>
    </row>
    <row r="22" spans="1:13" ht="53.25" customHeight="1" thickBot="1">
      <c r="A22" s="128" t="s">
        <v>212</v>
      </c>
      <c r="B22" s="129">
        <v>462</v>
      </c>
      <c r="C22" s="130">
        <v>42416</v>
      </c>
      <c r="E22" s="127" t="s">
        <v>234</v>
      </c>
      <c r="F22" s="127">
        <v>1</v>
      </c>
      <c r="G22" s="131">
        <v>42417</v>
      </c>
      <c r="H22" s="132" t="s">
        <v>233</v>
      </c>
      <c r="I22" s="55">
        <v>1</v>
      </c>
      <c r="J22" s="71" t="s">
        <v>295</v>
      </c>
      <c r="K22" s="71" t="s">
        <v>445</v>
      </c>
      <c r="L22" s="133">
        <v>2</v>
      </c>
      <c r="M22" s="70" t="s">
        <v>773</v>
      </c>
    </row>
    <row r="23" spans="1:13" ht="53.25" customHeight="1" thickBot="1">
      <c r="A23" s="128" t="s">
        <v>215</v>
      </c>
      <c r="B23" s="129">
        <v>43</v>
      </c>
      <c r="C23" s="130">
        <v>42416</v>
      </c>
      <c r="E23" s="127" t="s">
        <v>222</v>
      </c>
      <c r="F23" s="127">
        <v>67</v>
      </c>
      <c r="G23" s="131">
        <v>42417</v>
      </c>
      <c r="H23" s="132" t="s">
        <v>228</v>
      </c>
      <c r="I23" s="127">
        <v>60</v>
      </c>
      <c r="J23" s="134"/>
      <c r="K23" s="134" t="s">
        <v>446</v>
      </c>
      <c r="L23" s="133">
        <v>4</v>
      </c>
      <c r="M23" s="70" t="s">
        <v>773</v>
      </c>
    </row>
    <row r="24" spans="1:13" ht="61.5" customHeight="1" thickBot="1">
      <c r="A24" s="128" t="s">
        <v>216</v>
      </c>
      <c r="B24" s="129">
        <v>392</v>
      </c>
      <c r="C24" s="130">
        <v>42416</v>
      </c>
      <c r="E24" s="127" t="s">
        <v>235</v>
      </c>
      <c r="F24" s="127">
        <v>3</v>
      </c>
      <c r="G24" s="131">
        <v>42417</v>
      </c>
      <c r="H24" s="132" t="s">
        <v>232</v>
      </c>
      <c r="I24" s="55">
        <v>2</v>
      </c>
      <c r="K24" s="71" t="s">
        <v>447</v>
      </c>
      <c r="L24" s="133">
        <v>3</v>
      </c>
      <c r="M24" s="70" t="s">
        <v>773</v>
      </c>
    </row>
    <row r="25" spans="1:13" ht="63.75" customHeight="1" thickBot="1">
      <c r="A25" s="128" t="s">
        <v>217</v>
      </c>
      <c r="B25" s="129">
        <v>458</v>
      </c>
      <c r="C25" s="130">
        <v>42416</v>
      </c>
      <c r="E25" s="127" t="s">
        <v>231</v>
      </c>
      <c r="F25" s="127">
        <v>12</v>
      </c>
      <c r="G25" s="131">
        <v>42417</v>
      </c>
      <c r="H25" s="132" t="s">
        <v>230</v>
      </c>
      <c r="I25" s="55">
        <v>10</v>
      </c>
      <c r="K25" s="135" t="s">
        <v>346</v>
      </c>
      <c r="L25" s="133">
        <v>1</v>
      </c>
      <c r="M25" s="70" t="s">
        <v>773</v>
      </c>
    </row>
    <row r="26" spans="1:13" ht="60" customHeight="1" thickBot="1">
      <c r="A26" s="128" t="s">
        <v>214</v>
      </c>
      <c r="B26" s="129">
        <v>1250</v>
      </c>
      <c r="C26" s="130">
        <v>42416</v>
      </c>
      <c r="E26" s="136" t="s">
        <v>236</v>
      </c>
      <c r="F26" s="127">
        <v>15</v>
      </c>
      <c r="G26" s="131">
        <v>42417</v>
      </c>
      <c r="H26" s="132" t="s">
        <v>229</v>
      </c>
      <c r="I26" s="55">
        <v>13</v>
      </c>
      <c r="K26" s="135" t="s">
        <v>345</v>
      </c>
      <c r="L26" s="133">
        <v>5</v>
      </c>
      <c r="M26" s="70" t="s">
        <v>773</v>
      </c>
    </row>
    <row r="27" spans="1:13" ht="50.25" customHeight="1" thickBot="1">
      <c r="A27" s="128" t="s">
        <v>213</v>
      </c>
      <c r="B27" s="129">
        <v>132</v>
      </c>
      <c r="C27" s="130">
        <v>42416</v>
      </c>
      <c r="E27" s="137" t="s">
        <v>250</v>
      </c>
      <c r="F27" s="127">
        <v>2</v>
      </c>
      <c r="G27" s="131">
        <v>42417</v>
      </c>
      <c r="H27" s="132" t="s">
        <v>269</v>
      </c>
      <c r="I27" s="55">
        <v>2</v>
      </c>
      <c r="K27" s="135" t="s">
        <v>344</v>
      </c>
      <c r="L27" s="133">
        <v>0</v>
      </c>
      <c r="M27" s="70" t="s">
        <v>773</v>
      </c>
    </row>
    <row r="28" spans="1:13" ht="62.25" customHeight="1" thickBot="1">
      <c r="A28" s="128" t="s">
        <v>218</v>
      </c>
      <c r="B28" s="129">
        <v>57</v>
      </c>
      <c r="C28" s="130">
        <v>42416</v>
      </c>
      <c r="E28" s="70" t="s">
        <v>292</v>
      </c>
      <c r="F28" s="127">
        <v>1</v>
      </c>
      <c r="G28" s="131">
        <v>42417</v>
      </c>
      <c r="H28" s="132" t="s">
        <v>342</v>
      </c>
      <c r="I28" s="70">
        <v>0</v>
      </c>
      <c r="J28" s="71" t="s">
        <v>294</v>
      </c>
      <c r="K28" s="71" t="s">
        <v>343</v>
      </c>
      <c r="L28" s="133">
        <v>1</v>
      </c>
      <c r="M28" s="70" t="s">
        <v>773</v>
      </c>
    </row>
    <row r="29" spans="1:13" ht="50.25" customHeight="1">
      <c r="D29" s="70" t="s">
        <v>26</v>
      </c>
      <c r="E29" s="127" t="s">
        <v>296</v>
      </c>
      <c r="F29" s="136">
        <v>3</v>
      </c>
      <c r="G29" s="131">
        <v>42417</v>
      </c>
      <c r="H29" s="132" t="s">
        <v>340</v>
      </c>
      <c r="I29" s="138">
        <v>3</v>
      </c>
      <c r="J29" s="71" t="s">
        <v>297</v>
      </c>
      <c r="K29" s="71" t="s">
        <v>341</v>
      </c>
      <c r="L29" s="133">
        <v>0</v>
      </c>
      <c r="M29" s="70" t="s">
        <v>773</v>
      </c>
    </row>
    <row r="30" spans="1:13" ht="71.25" customHeight="1">
      <c r="D30" s="70" t="s">
        <v>26</v>
      </c>
      <c r="E30" s="127" t="s">
        <v>251</v>
      </c>
      <c r="F30" s="136">
        <v>1</v>
      </c>
      <c r="G30" s="131">
        <v>42417</v>
      </c>
      <c r="H30" s="132" t="s">
        <v>270</v>
      </c>
      <c r="I30" s="137">
        <v>0</v>
      </c>
      <c r="K30" s="135" t="s">
        <v>339</v>
      </c>
      <c r="L30" s="133">
        <v>0</v>
      </c>
      <c r="M30" s="70" t="s">
        <v>773</v>
      </c>
    </row>
    <row r="31" spans="1:13" ht="85">
      <c r="D31" s="70" t="s">
        <v>26</v>
      </c>
      <c r="E31" s="133" t="s">
        <v>252</v>
      </c>
      <c r="F31" s="139">
        <v>0</v>
      </c>
      <c r="G31" s="140">
        <v>42417</v>
      </c>
      <c r="H31" s="134" t="s">
        <v>271</v>
      </c>
      <c r="I31" s="137" t="s">
        <v>247</v>
      </c>
      <c r="L31" s="133">
        <v>0</v>
      </c>
      <c r="M31" s="70" t="s">
        <v>773</v>
      </c>
    </row>
    <row r="32" spans="1:13" ht="58.5" customHeight="1">
      <c r="D32" s="70" t="s">
        <v>26</v>
      </c>
      <c r="E32" s="136" t="s">
        <v>253</v>
      </c>
      <c r="F32" s="136">
        <v>16</v>
      </c>
      <c r="G32" s="131">
        <v>42417</v>
      </c>
      <c r="H32" s="132" t="s">
        <v>272</v>
      </c>
      <c r="I32" s="137">
        <v>9</v>
      </c>
      <c r="K32" s="135" t="s">
        <v>338</v>
      </c>
      <c r="L32" s="133">
        <v>0</v>
      </c>
      <c r="M32" s="70" t="s">
        <v>773</v>
      </c>
    </row>
    <row r="33" spans="4:13" ht="66.75" customHeight="1">
      <c r="D33" s="70" t="s">
        <v>26</v>
      </c>
      <c r="E33" s="136" t="s">
        <v>254</v>
      </c>
      <c r="F33" s="136">
        <v>1</v>
      </c>
      <c r="G33" s="131">
        <v>42417</v>
      </c>
      <c r="H33" s="132" t="s">
        <v>273</v>
      </c>
      <c r="I33" s="137">
        <v>1</v>
      </c>
      <c r="K33" s="135" t="s">
        <v>337</v>
      </c>
      <c r="L33" s="133">
        <v>0</v>
      </c>
      <c r="M33" s="70" t="s">
        <v>773</v>
      </c>
    </row>
    <row r="34" spans="4:13" ht="58.5" customHeight="1">
      <c r="D34" s="70" t="s">
        <v>26</v>
      </c>
      <c r="E34" s="136" t="s">
        <v>255</v>
      </c>
      <c r="F34" s="136">
        <v>2</v>
      </c>
      <c r="G34" s="131">
        <v>42417</v>
      </c>
      <c r="H34" s="132" t="s">
        <v>274</v>
      </c>
      <c r="I34" s="137">
        <v>2</v>
      </c>
      <c r="K34" s="135" t="s">
        <v>336</v>
      </c>
      <c r="L34" s="133">
        <v>0</v>
      </c>
      <c r="M34" s="70" t="s">
        <v>773</v>
      </c>
    </row>
    <row r="35" spans="4:13" ht="85">
      <c r="D35" s="70" t="s">
        <v>26</v>
      </c>
      <c r="E35" s="139" t="s">
        <v>256</v>
      </c>
      <c r="F35" s="139">
        <v>0</v>
      </c>
      <c r="G35" s="140">
        <v>42417</v>
      </c>
      <c r="H35" s="134" t="s">
        <v>275</v>
      </c>
      <c r="I35" s="137" t="s">
        <v>247</v>
      </c>
      <c r="L35" s="133">
        <v>0</v>
      </c>
      <c r="M35" s="70" t="s">
        <v>773</v>
      </c>
    </row>
    <row r="36" spans="4:13" ht="58.5" customHeight="1">
      <c r="E36" s="136" t="s">
        <v>257</v>
      </c>
      <c r="F36" s="136">
        <v>16</v>
      </c>
      <c r="G36" s="131">
        <v>42417</v>
      </c>
      <c r="H36" s="132" t="s">
        <v>276</v>
      </c>
      <c r="I36" s="137">
        <v>12</v>
      </c>
      <c r="K36" s="71" t="s">
        <v>335</v>
      </c>
      <c r="L36" s="133">
        <v>1</v>
      </c>
      <c r="M36" s="70" t="s">
        <v>773</v>
      </c>
    </row>
    <row r="37" spans="4:13" ht="85">
      <c r="E37" s="139" t="s">
        <v>258</v>
      </c>
      <c r="F37" s="139">
        <v>0</v>
      </c>
      <c r="G37" s="140">
        <v>42417</v>
      </c>
      <c r="H37" s="134" t="s">
        <v>277</v>
      </c>
      <c r="I37" s="137" t="s">
        <v>247</v>
      </c>
      <c r="L37" s="133">
        <v>0</v>
      </c>
      <c r="M37" s="70" t="s">
        <v>773</v>
      </c>
    </row>
    <row r="38" spans="4:13" ht="85">
      <c r="E38" s="139" t="s">
        <v>259</v>
      </c>
      <c r="F38" s="139">
        <v>0</v>
      </c>
      <c r="G38" s="140">
        <v>42417</v>
      </c>
      <c r="H38" s="134" t="s">
        <v>278</v>
      </c>
      <c r="I38" s="137" t="s">
        <v>247</v>
      </c>
      <c r="L38" s="133">
        <v>0</v>
      </c>
      <c r="M38" s="70" t="s">
        <v>773</v>
      </c>
    </row>
    <row r="39" spans="4:13" ht="85">
      <c r="E39" s="136" t="s">
        <v>260</v>
      </c>
      <c r="F39" s="136">
        <v>0</v>
      </c>
      <c r="G39" s="131">
        <v>42417</v>
      </c>
      <c r="H39" s="132" t="s">
        <v>334</v>
      </c>
      <c r="I39" s="137"/>
      <c r="L39" s="133">
        <v>0</v>
      </c>
      <c r="M39" s="70" t="s">
        <v>773</v>
      </c>
    </row>
    <row r="40" spans="4:13" ht="85">
      <c r="E40" s="141" t="s">
        <v>298</v>
      </c>
      <c r="F40" s="139">
        <v>0</v>
      </c>
      <c r="G40" s="140">
        <v>42417</v>
      </c>
      <c r="H40" s="134" t="s">
        <v>299</v>
      </c>
      <c r="I40" s="137" t="s">
        <v>247</v>
      </c>
      <c r="L40" s="133">
        <v>0</v>
      </c>
      <c r="M40" s="70" t="s">
        <v>773</v>
      </c>
    </row>
    <row r="41" spans="4:13" ht="85">
      <c r="E41" s="139" t="s">
        <v>300</v>
      </c>
      <c r="F41" s="139">
        <v>0</v>
      </c>
      <c r="G41" s="140">
        <v>42417</v>
      </c>
      <c r="H41" s="134" t="s">
        <v>301</v>
      </c>
      <c r="I41" s="137" t="s">
        <v>247</v>
      </c>
      <c r="L41" s="133">
        <v>0</v>
      </c>
      <c r="M41" s="70" t="s">
        <v>773</v>
      </c>
    </row>
    <row r="42" spans="4:13" ht="85">
      <c r="E42" s="139" t="s">
        <v>306</v>
      </c>
      <c r="F42" s="139">
        <v>0</v>
      </c>
      <c r="G42" s="140">
        <v>42417</v>
      </c>
      <c r="H42" s="134" t="s">
        <v>305</v>
      </c>
      <c r="I42" s="137" t="s">
        <v>247</v>
      </c>
      <c r="L42" s="133">
        <v>0</v>
      </c>
      <c r="M42" s="70" t="s">
        <v>773</v>
      </c>
    </row>
    <row r="43" spans="4:13" ht="85">
      <c r="E43" s="139" t="s">
        <v>307</v>
      </c>
      <c r="F43" s="139">
        <v>0</v>
      </c>
      <c r="G43" s="140">
        <v>42417</v>
      </c>
      <c r="H43" s="134" t="s">
        <v>279</v>
      </c>
      <c r="I43" s="137" t="s">
        <v>247</v>
      </c>
      <c r="L43" s="133">
        <v>0</v>
      </c>
      <c r="M43" s="70" t="s">
        <v>773</v>
      </c>
    </row>
    <row r="44" spans="4:13" ht="85">
      <c r="E44" s="139" t="s">
        <v>309</v>
      </c>
      <c r="F44" s="139">
        <v>0</v>
      </c>
      <c r="G44" s="140">
        <v>42417</v>
      </c>
      <c r="H44" s="134" t="s">
        <v>308</v>
      </c>
      <c r="I44" s="137" t="s">
        <v>247</v>
      </c>
      <c r="L44" s="133">
        <v>0</v>
      </c>
      <c r="M44" s="70" t="s">
        <v>773</v>
      </c>
    </row>
    <row r="45" spans="4:13" ht="85">
      <c r="E45" s="141" t="s">
        <v>268</v>
      </c>
      <c r="F45" s="139">
        <v>0</v>
      </c>
      <c r="G45" s="140">
        <v>42417</v>
      </c>
      <c r="H45" s="134" t="s">
        <v>280</v>
      </c>
      <c r="I45" s="137" t="s">
        <v>247</v>
      </c>
      <c r="L45" s="133">
        <v>0</v>
      </c>
      <c r="M45" s="70" t="s">
        <v>773</v>
      </c>
    </row>
    <row r="46" spans="4:13" ht="85">
      <c r="E46" s="141" t="s">
        <v>311</v>
      </c>
      <c r="F46" s="139">
        <v>0</v>
      </c>
      <c r="G46" s="140">
        <v>42417</v>
      </c>
      <c r="H46" s="134" t="s">
        <v>310</v>
      </c>
      <c r="I46" s="137" t="s">
        <v>247</v>
      </c>
      <c r="L46" s="133">
        <v>0</v>
      </c>
      <c r="M46" s="70" t="s">
        <v>773</v>
      </c>
    </row>
    <row r="47" spans="4:13" ht="85">
      <c r="E47" s="141" t="s">
        <v>313</v>
      </c>
      <c r="F47" s="139">
        <v>0</v>
      </c>
      <c r="G47" s="140">
        <v>42417</v>
      </c>
      <c r="H47" s="134" t="s">
        <v>312</v>
      </c>
      <c r="I47" s="137" t="s">
        <v>247</v>
      </c>
      <c r="L47" s="133">
        <v>0</v>
      </c>
      <c r="M47" s="70" t="s">
        <v>773</v>
      </c>
    </row>
    <row r="48" spans="4:13" ht="85">
      <c r="E48" s="141" t="s">
        <v>314</v>
      </c>
      <c r="F48" s="139">
        <v>0</v>
      </c>
      <c r="G48" s="140">
        <v>42417</v>
      </c>
      <c r="H48" s="134" t="s">
        <v>281</v>
      </c>
      <c r="I48" s="137" t="s">
        <v>247</v>
      </c>
      <c r="L48" s="133">
        <v>0</v>
      </c>
      <c r="M48" s="70" t="s">
        <v>773</v>
      </c>
    </row>
    <row r="49" spans="5:13" ht="61.5" customHeight="1">
      <c r="E49" s="142" t="s">
        <v>261</v>
      </c>
      <c r="F49" s="136">
        <v>2</v>
      </c>
      <c r="G49" s="131">
        <v>42417</v>
      </c>
      <c r="H49" s="132" t="s">
        <v>282</v>
      </c>
      <c r="I49" s="137">
        <v>2</v>
      </c>
      <c r="K49" s="135" t="s">
        <v>333</v>
      </c>
      <c r="L49" s="133">
        <v>0</v>
      </c>
      <c r="M49" s="70" t="s">
        <v>773</v>
      </c>
    </row>
    <row r="50" spans="5:13" ht="85">
      <c r="E50" s="142" t="s">
        <v>315</v>
      </c>
      <c r="F50" s="136">
        <v>0</v>
      </c>
      <c r="G50" s="131">
        <v>42417</v>
      </c>
      <c r="H50" s="132" t="s">
        <v>283</v>
      </c>
      <c r="I50" s="137" t="s">
        <v>247</v>
      </c>
      <c r="L50" s="133">
        <v>0</v>
      </c>
      <c r="M50" s="70" t="s">
        <v>773</v>
      </c>
    </row>
    <row r="51" spans="5:13" ht="59.25" customHeight="1">
      <c r="E51" s="142" t="s">
        <v>262</v>
      </c>
      <c r="F51" s="136">
        <v>10</v>
      </c>
      <c r="G51" s="131">
        <v>42417</v>
      </c>
      <c r="H51" s="132" t="s">
        <v>284</v>
      </c>
      <c r="I51" s="137">
        <v>10</v>
      </c>
      <c r="K51" s="135" t="s">
        <v>332</v>
      </c>
      <c r="L51" s="133">
        <v>0</v>
      </c>
      <c r="M51" s="70" t="s">
        <v>773</v>
      </c>
    </row>
    <row r="52" spans="5:13" ht="85">
      <c r="E52" s="141" t="s">
        <v>263</v>
      </c>
      <c r="F52" s="139">
        <v>0</v>
      </c>
      <c r="G52" s="140">
        <v>42417</v>
      </c>
      <c r="H52" s="134" t="s">
        <v>285</v>
      </c>
      <c r="I52" s="137" t="s">
        <v>247</v>
      </c>
      <c r="L52" s="133">
        <v>0</v>
      </c>
      <c r="M52" s="70" t="s">
        <v>773</v>
      </c>
    </row>
    <row r="53" spans="5:13" ht="85">
      <c r="E53" s="141" t="s">
        <v>316</v>
      </c>
      <c r="F53" s="139">
        <v>0</v>
      </c>
      <c r="G53" s="140">
        <v>42417</v>
      </c>
      <c r="H53" s="134" t="s">
        <v>286</v>
      </c>
      <c r="I53" s="137" t="s">
        <v>247</v>
      </c>
      <c r="L53" s="133">
        <v>0</v>
      </c>
      <c r="M53" s="70" t="s">
        <v>773</v>
      </c>
    </row>
    <row r="54" spans="5:13" ht="85">
      <c r="E54" s="141" t="s">
        <v>264</v>
      </c>
      <c r="F54" s="139">
        <v>0</v>
      </c>
      <c r="G54" s="140">
        <v>42417</v>
      </c>
      <c r="H54" s="134" t="s">
        <v>287</v>
      </c>
      <c r="I54" s="137" t="s">
        <v>247</v>
      </c>
      <c r="L54" s="133">
        <v>0</v>
      </c>
      <c r="M54" s="70" t="s">
        <v>773</v>
      </c>
    </row>
    <row r="55" spans="5:13" ht="85">
      <c r="E55" s="141" t="s">
        <v>317</v>
      </c>
      <c r="F55" s="139">
        <v>0</v>
      </c>
      <c r="G55" s="140">
        <v>42417</v>
      </c>
      <c r="H55" s="134" t="s">
        <v>318</v>
      </c>
      <c r="I55" s="137" t="s">
        <v>247</v>
      </c>
      <c r="L55" s="133">
        <v>0</v>
      </c>
      <c r="M55" s="70" t="s">
        <v>773</v>
      </c>
    </row>
    <row r="56" spans="5:13" ht="85">
      <c r="E56" s="141" t="s">
        <v>319</v>
      </c>
      <c r="F56" s="139">
        <v>0</v>
      </c>
      <c r="G56" s="140">
        <v>42417</v>
      </c>
      <c r="H56" s="134" t="s">
        <v>288</v>
      </c>
      <c r="I56" s="137" t="s">
        <v>247</v>
      </c>
      <c r="L56" s="133">
        <v>0</v>
      </c>
      <c r="M56" s="70" t="s">
        <v>773</v>
      </c>
    </row>
    <row r="57" spans="5:13" ht="52.5" customHeight="1">
      <c r="E57" s="142" t="s">
        <v>265</v>
      </c>
      <c r="F57" s="136">
        <v>2</v>
      </c>
      <c r="G57" s="131">
        <v>42417</v>
      </c>
      <c r="H57" s="132" t="s">
        <v>289</v>
      </c>
      <c r="I57" s="137">
        <v>2</v>
      </c>
      <c r="K57" s="135" t="s">
        <v>331</v>
      </c>
      <c r="L57" s="133">
        <v>0</v>
      </c>
      <c r="M57" s="70" t="s">
        <v>773</v>
      </c>
    </row>
    <row r="58" spans="5:13" ht="68.25" customHeight="1">
      <c r="E58" s="142" t="s">
        <v>320</v>
      </c>
      <c r="F58" s="136">
        <v>1</v>
      </c>
      <c r="G58" s="131">
        <v>42417</v>
      </c>
      <c r="H58" s="132" t="s">
        <v>321</v>
      </c>
      <c r="I58" s="137">
        <v>1</v>
      </c>
      <c r="K58" s="71" t="s">
        <v>330</v>
      </c>
      <c r="L58" s="133">
        <v>0</v>
      </c>
      <c r="M58" s="70" t="s">
        <v>773</v>
      </c>
    </row>
    <row r="59" spans="5:13" ht="45.75" customHeight="1">
      <c r="E59" s="142" t="s">
        <v>322</v>
      </c>
      <c r="F59" s="136">
        <v>8</v>
      </c>
      <c r="G59" s="131">
        <v>42417</v>
      </c>
      <c r="H59" s="132" t="s">
        <v>323</v>
      </c>
      <c r="I59" s="137">
        <v>8</v>
      </c>
      <c r="K59" s="71" t="s">
        <v>329</v>
      </c>
      <c r="L59" s="133">
        <v>0</v>
      </c>
      <c r="M59" s="70" t="s">
        <v>773</v>
      </c>
    </row>
    <row r="60" spans="5:13" ht="47.25" customHeight="1">
      <c r="E60" s="142" t="s">
        <v>266</v>
      </c>
      <c r="F60" s="136">
        <v>28</v>
      </c>
      <c r="G60" s="131">
        <v>42417</v>
      </c>
      <c r="H60" s="132" t="s">
        <v>290</v>
      </c>
      <c r="I60" s="137">
        <v>26</v>
      </c>
      <c r="K60" s="71" t="s">
        <v>328</v>
      </c>
      <c r="L60" s="133">
        <v>3</v>
      </c>
      <c r="M60" s="70" t="s">
        <v>773</v>
      </c>
    </row>
    <row r="61" spans="5:13" ht="51.75" customHeight="1">
      <c r="E61" s="142" t="s">
        <v>267</v>
      </c>
      <c r="F61" s="136">
        <v>3</v>
      </c>
      <c r="G61" s="131">
        <v>42417</v>
      </c>
      <c r="H61" s="132" t="s">
        <v>291</v>
      </c>
      <c r="I61" s="137">
        <v>2</v>
      </c>
      <c r="K61" s="71" t="s">
        <v>324</v>
      </c>
      <c r="L61" s="133">
        <v>0</v>
      </c>
      <c r="M61" s="70" t="s">
        <v>773</v>
      </c>
    </row>
    <row r="62" spans="5:13" ht="42" customHeight="1">
      <c r="E62" s="136" t="s">
        <v>326</v>
      </c>
      <c r="F62" s="142">
        <v>1</v>
      </c>
      <c r="G62" s="131">
        <v>42417</v>
      </c>
      <c r="H62" s="143" t="s">
        <v>325</v>
      </c>
      <c r="I62" s="142">
        <v>0</v>
      </c>
      <c r="J62" s="144"/>
      <c r="K62" s="144" t="s">
        <v>327</v>
      </c>
      <c r="L62" s="133">
        <v>0</v>
      </c>
      <c r="M62" s="70" t="s">
        <v>773</v>
      </c>
    </row>
    <row r="63" spans="5:13" ht="17">
      <c r="E63" s="136" t="s">
        <v>145</v>
      </c>
      <c r="F63" s="142">
        <f>SUM(Table4[Number of Results])</f>
        <v>672</v>
      </c>
      <c r="G63" s="145"/>
      <c r="H63" s="143"/>
      <c r="I63" s="142">
        <f>SUM(Table4[Downloaded])</f>
        <v>603</v>
      </c>
      <c r="J63" s="146" t="s">
        <v>1052</v>
      </c>
      <c r="K63" s="144"/>
      <c r="L63" s="142">
        <f>SUM(Table4[Update 2015-2017])</f>
        <v>72</v>
      </c>
    </row>
    <row r="64" spans="5:13">
      <c r="F64" s="142"/>
      <c r="G64" s="142"/>
      <c r="H64" s="143"/>
      <c r="I64" s="142"/>
      <c r="L64" s="133"/>
    </row>
    <row r="65" spans="6:9">
      <c r="F65" s="142"/>
      <c r="G65" s="142"/>
      <c r="H65" s="143"/>
      <c r="I65" s="142"/>
    </row>
    <row r="66" spans="6:9">
      <c r="F66" s="142"/>
      <c r="G66" s="142"/>
      <c r="H66" s="143"/>
      <c r="I66" s="142"/>
    </row>
    <row r="67" spans="6:9">
      <c r="F67" s="142"/>
      <c r="G67" s="142"/>
      <c r="H67" s="143"/>
      <c r="I67" s="142"/>
    </row>
    <row r="68" spans="6:9">
      <c r="F68" s="142"/>
      <c r="G68" s="142"/>
      <c r="H68" s="143"/>
      <c r="I68" s="142"/>
    </row>
    <row r="69" spans="6:9">
      <c r="F69" s="142"/>
      <c r="G69" s="142"/>
      <c r="H69" s="143"/>
      <c r="I69" s="142"/>
    </row>
    <row r="70" spans="6:9">
      <c r="F70" s="142"/>
      <c r="G70" s="142"/>
      <c r="H70" s="143"/>
      <c r="I70" s="142"/>
    </row>
    <row r="71" spans="6:9">
      <c r="F71" s="142"/>
      <c r="G71" s="142"/>
      <c r="H71" s="143"/>
      <c r="I71" s="142"/>
    </row>
    <row r="72" spans="6:9">
      <c r="F72" s="142"/>
      <c r="G72" s="142"/>
      <c r="H72" s="143"/>
      <c r="I72" s="142"/>
    </row>
    <row r="73" spans="6:9">
      <c r="F73" s="142"/>
      <c r="G73" s="142"/>
      <c r="H73" s="143"/>
      <c r="I73" s="142"/>
    </row>
    <row r="74" spans="6:9">
      <c r="F74" s="142"/>
      <c r="G74" s="142"/>
      <c r="H74" s="143"/>
      <c r="I74" s="142"/>
    </row>
  </sheetData>
  <hyperlinks>
    <hyperlink ref="A3" r:id="rId1" display="http://www.scholar.google.com/" xr:uid="{00000000-0004-0000-0500-000001000000}"/>
    <hyperlink ref="K57" display="https://scholar.google.se/scholar?q=allintitle%3A%22fish+recruitment%22+OR+YOY+OR+%22young+of+the+year%22+OR+%22young+of+year%22+OR+%22age+0%22+OR+%22fish+juvenile%22+OR+%22fish+larvae%22+OR+%22fish+nursery%22+OR+%220+group%22+OR+%22fish+spawning%22+OR+%2" xr:uid="{00000000-0004-0000-0500-000002000000}"/>
    <hyperlink ref="K34" display="https://scholar.google.se/scholar?q=allintitle%3A%22fish+recruitment%22+OR+YOY+OR+%22young+of+the+year%22+OR+%22young+of+year%22+OR+%22age+0%22+OR+%22fish+juvenile%22+OR+%22fish+larvae%22+OR+%22fish+nursery%22+OR+%220+group%22+OR+%22fish+spawning%22+OR+%2" xr:uid="{00000000-0004-0000-0500-000003000000}"/>
    <hyperlink ref="K33" display="https://scholar.google.se/scholar?q=allintitle%3A%22fish+recruitment%22+OR+YOY+OR+%22young+of+the+year%22+OR+%22young+of+year%22+OR+%22age+0%22+OR+%22fish+juvenile%22+OR+%22fish+larvae%22+OR+%22fish+nursery%22+OR+%220+group%22+OR+%22fish+spawning%22+OR+%2" xr:uid="{00000000-0004-0000-0500-000004000000}"/>
    <hyperlink ref="K32" display="https://scholar.google.se/scholar?q=allintitle%3A%22fish+recruitment%22+OR+YOY+OR+%22young+of+the+year%22+OR+%22young+of+year%22+OR+%22age+0%22+OR+%22fish+juvenile%22+OR+%22fish+larvae%22+OR+%22fish+nursery%22+OR+%220+group%22+OR+%22fish+spawning%22+OR+%2" xr:uid="{00000000-0004-0000-0500-000005000000}"/>
    <hyperlink ref="K30" display="https://scholar.google.se/scholar?q=allintitle%3A%22fish+recruitment%22+OR+YOY+OR+%22young+of+the+year%22+OR+%22young+of+year%22+OR+%22age+0%22+OR+%22fish+juvenile%22+OR+%22fish+larvae%22+OR+%22fish+nursery%22+OR+%220+group%22+OR+%22fish+spawning%22+OR+%2" xr:uid="{00000000-0004-0000-0500-000006000000}"/>
    <hyperlink ref="K27" display="https://scholar.google.se/scholar?q=allintitle%3A%22fish+recruitment%22+OR+YOY+OR+%22young+of+the+year%22+OR+%22young+of+year%22+OR+%22age+0%22+OR+%22fish+juvenile%22+OR+%22fish+larvae%22+OR+%22fish+nursery%22+OR+%220+group%22+OR+%22fish+spawning%22+OR+%2" xr:uid="{00000000-0004-0000-0500-000007000000}"/>
    <hyperlink ref="K26" display="https://scholar.google.se/scholar?q=allintitle%3A%22fish+recruitment%22+OR+YOY+OR+%22young+of+the+year%22+OR+%22young+of+year%22+OR+%22age+0%22+OR+%22fish+juvenile%22+OR+%22fish+larvae%22+OR+%22fish+nursery%22+OR+%220+group%22+OR+%22fish+spawning%22+OR+%2" xr:uid="{00000000-0004-0000-0500-000008000000}"/>
    <hyperlink ref="K25" display="https://scholar.google.se/scholar?q=allintitle%3A%22fish+recruitment%22+OR+YOY+OR+%22young+of+the+year%22+OR+%22young+of+year%22+OR+%22age+0%22+OR+%22fish+juvenile%22+OR+%22fish+larvae%22+OR+%22fish+nursery%22+OR+%220+group%22+OR+%22fish+spawning%22+OR+%2" xr:uid="{00000000-0004-0000-0500-000009000000}"/>
    <hyperlink ref="K49" display="https://scholar.google.se/scholar?q=allintitle%3A%22fish+recruitment%22+OR+YOY+OR+%22young+of+the+year%22+OR+%22young+of+year%22+OR+%22age+0%22+OR+%22fish+juvenile%22+OR+%22fish+larvae%22+OR+%22fish+nursery%22+OR+%220+group%22+OR+%22fish+spawning%22+OR+%2" xr:uid="{00000000-0004-0000-0500-00000A000000}"/>
  </hyperlinks>
  <pageMargins left="0.7" right="0.7" top="0.75" bottom="0.75" header="0.3" footer="0.3"/>
  <pageSetup paperSize="9" orientation="portrait"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3"/>
  <sheetViews>
    <sheetView topLeftCell="A8" workbookViewId="0"/>
  </sheetViews>
  <sheetFormatPr baseColWidth="10" defaultColWidth="8.6640625" defaultRowHeight="16"/>
  <cols>
    <col min="1" max="1" width="15.5" style="72" customWidth="1"/>
    <col min="2" max="2" width="12" style="72" customWidth="1"/>
    <col min="3" max="3" width="12.5" style="72" customWidth="1"/>
    <col min="4" max="4" width="10.5" style="72" customWidth="1"/>
    <col min="5" max="5" width="10.33203125" style="72" customWidth="1"/>
    <col min="6" max="6" width="51.1640625" style="72" customWidth="1"/>
    <col min="7" max="7" width="12.6640625" style="72" customWidth="1"/>
    <col min="8" max="16384" width="8.6640625" style="72"/>
  </cols>
  <sheetData>
    <row r="1" spans="1:8" ht="21">
      <c r="A1" s="170" t="s">
        <v>1065</v>
      </c>
    </row>
    <row r="2" spans="1:8" ht="21">
      <c r="A2" s="170"/>
    </row>
    <row r="3" spans="1:8">
      <c r="A3" s="72" t="s">
        <v>173</v>
      </c>
    </row>
    <row r="4" spans="1:8">
      <c r="A4" s="72" t="s">
        <v>174</v>
      </c>
    </row>
    <row r="5" spans="1:8">
      <c r="A5" s="72" t="s">
        <v>1055</v>
      </c>
    </row>
    <row r="7" spans="1:8" ht="44.5" customHeight="1">
      <c r="A7" s="159" t="s">
        <v>347</v>
      </c>
      <c r="B7" s="160" t="s">
        <v>538</v>
      </c>
      <c r="C7" s="161" t="s">
        <v>248</v>
      </c>
      <c r="D7" s="161" t="s">
        <v>4</v>
      </c>
      <c r="E7" s="98" t="s">
        <v>539</v>
      </c>
      <c r="F7" s="161" t="s">
        <v>245</v>
      </c>
      <c r="G7" s="168" t="s">
        <v>246</v>
      </c>
    </row>
    <row r="8" spans="1:8" ht="132" customHeight="1">
      <c r="A8" s="100" t="s">
        <v>544</v>
      </c>
      <c r="B8" s="101" t="s">
        <v>532</v>
      </c>
      <c r="C8" s="102">
        <v>91000</v>
      </c>
      <c r="D8" s="103" t="s">
        <v>819</v>
      </c>
      <c r="E8" s="104" t="s">
        <v>537</v>
      </c>
      <c r="F8" s="105" t="s">
        <v>537</v>
      </c>
      <c r="G8" s="83">
        <v>0</v>
      </c>
    </row>
    <row r="9" spans="1:8" ht="85">
      <c r="A9" s="106" t="s">
        <v>219</v>
      </c>
      <c r="B9" s="107" t="s">
        <v>534</v>
      </c>
      <c r="C9" s="108">
        <v>0</v>
      </c>
      <c r="D9" s="103" t="s">
        <v>819</v>
      </c>
      <c r="E9" s="104" t="s">
        <v>537</v>
      </c>
      <c r="F9" s="101" t="str">
        <f>CONCATENATE(E8," ",B9)</f>
        <v>allintitle:"fiske rekruttering" OR YOY OR "årets ungfisk" OR "alder 0" OR "juvenile" OR "fiskelarver" OR "fiske opvækstområder" OR "0 gruppe" OR "fisk gydning" OR "Fisk reproduktion" OR "CPUE" OR "0+fisk" OR " fiskeyngel" levesteder</v>
      </c>
      <c r="G9" s="109">
        <v>0</v>
      </c>
      <c r="H9" s="107"/>
    </row>
    <row r="10" spans="1:8" ht="85">
      <c r="A10" s="106"/>
      <c r="B10" s="107" t="s">
        <v>535</v>
      </c>
      <c r="C10" s="107">
        <v>2</v>
      </c>
      <c r="D10" s="103" t="s">
        <v>819</v>
      </c>
      <c r="E10" s="104" t="s">
        <v>537</v>
      </c>
      <c r="F10" s="101" t="str">
        <f t="shared" ref="F10:F41" si="0">CONCATENATE(E9," ",B10)</f>
        <v>allintitle:"fiske rekruttering" OR YOY OR "årets ungfisk" OR "alder 0" OR "juvenile" OR "fiskelarver" OR "fiske opvækstområder" OR "0 gruppe" OR "fisk gydning" OR "Fisk reproduktion" OR "CPUE" OR "0+fisk" OR " fiskeyngel" habitater</v>
      </c>
      <c r="G10" s="108">
        <v>2</v>
      </c>
      <c r="H10" s="107"/>
    </row>
    <row r="11" spans="1:8" ht="85">
      <c r="A11" s="106" t="s">
        <v>536</v>
      </c>
      <c r="B11" s="107" t="s">
        <v>348</v>
      </c>
      <c r="C11" s="107">
        <v>0</v>
      </c>
      <c r="D11" s="103" t="s">
        <v>819</v>
      </c>
      <c r="E11" s="104" t="s">
        <v>537</v>
      </c>
      <c r="F11" s="101" t="str">
        <f t="shared" si="0"/>
        <v>allintitle:"fiske rekruttering" OR YOY OR "årets ungfisk" OR "alder 0" OR "juvenile" OR "fiskelarver" OR "fiske opvækstområder" OR "0 gruppe" OR "fisk gydning" OR "Fisk reproduktion" OR "CPUE" OR "0+fisk" OR " fiskeyngel" menneskeskabte</v>
      </c>
      <c r="G11" s="108"/>
      <c r="H11" s="107"/>
    </row>
    <row r="12" spans="1:8" ht="85">
      <c r="A12" s="106" t="s">
        <v>243</v>
      </c>
      <c r="B12" s="107" t="s">
        <v>349</v>
      </c>
      <c r="C12" s="107">
        <v>0</v>
      </c>
      <c r="D12" s="103" t="s">
        <v>819</v>
      </c>
      <c r="E12" s="104" t="s">
        <v>537</v>
      </c>
      <c r="F12" s="101" t="str">
        <f t="shared" si="0"/>
        <v>allintitle:"fiske rekruttering" OR YOY OR "årets ungfisk" OR "alder 0" OR "juvenile" OR "fiskelarver" OR "fiske opvækstområder" OR "0 gruppe" OR "fisk gydning" OR "Fisk reproduktion" OR "CPUE" OR "0+fisk" OR " fiskeyngel" Skift</v>
      </c>
      <c r="G12" s="108"/>
      <c r="H12" s="107"/>
    </row>
    <row r="13" spans="1:8" ht="85">
      <c r="A13" s="106" t="s">
        <v>241</v>
      </c>
      <c r="B13" s="107" t="s">
        <v>350</v>
      </c>
      <c r="C13" s="107">
        <v>0</v>
      </c>
      <c r="D13" s="103" t="s">
        <v>819</v>
      </c>
      <c r="E13" s="104" t="s">
        <v>537</v>
      </c>
      <c r="F13" s="101" t="str">
        <f t="shared" si="0"/>
        <v>allintitle:"fiske rekruttering" OR YOY OR "årets ungfisk" OR "alder 0" OR "juvenile" OR "fiskelarver" OR "fiske opvækstområder" OR "0 gruppe" OR "fisk gydning" OR "Fisk reproduktion" OR "CPUE" OR "0+fisk" OR " fiskeyngel" kompleksitet</v>
      </c>
      <c r="G13" s="108"/>
      <c r="H13" s="107"/>
    </row>
    <row r="14" spans="1:8" ht="85">
      <c r="A14" s="106" t="s">
        <v>239</v>
      </c>
      <c r="B14" s="107" t="s">
        <v>448</v>
      </c>
      <c r="C14" s="107">
        <v>0</v>
      </c>
      <c r="D14" s="103" t="s">
        <v>819</v>
      </c>
      <c r="E14" s="104" t="s">
        <v>537</v>
      </c>
      <c r="F14" s="101" t="str">
        <f t="shared" si="0"/>
        <v>allintitle:"fiske rekruttering" OR YOY OR "årets ungfisk" OR "alder 0" OR "juvenile" OR "fiskelarver" OR "fiske opvækstområder" OR "0 gruppe" OR "fisk gydning" OR "Fisk reproduktion" OR "CPUE" OR "0+fisk" OR " fiskeyngel" ophjælpning</v>
      </c>
      <c r="G14" s="108"/>
      <c r="H14" s="107"/>
    </row>
    <row r="15" spans="1:8" ht="85">
      <c r="A15" s="106" t="s">
        <v>237</v>
      </c>
      <c r="B15" s="107" t="s">
        <v>351</v>
      </c>
      <c r="C15" s="107">
        <v>0</v>
      </c>
      <c r="D15" s="103" t="s">
        <v>819</v>
      </c>
      <c r="E15" s="104" t="s">
        <v>537</v>
      </c>
      <c r="F15" s="101" t="str">
        <f t="shared" si="0"/>
        <v>allintitle:"fiske rekruttering" OR YOY OR "årets ungfisk" OR "alder 0" OR "juvenile" OR "fiskelarver" OR "fiske opvækstområder" OR "0 gruppe" OR "fisk gydning" OR "Fisk reproduktion" OR "CPUE" OR "0+fisk" OR " fiskeyngel" tilslutningsmuligheder</v>
      </c>
      <c r="G15" s="108"/>
      <c r="H15" s="107"/>
    </row>
    <row r="16" spans="1:8" ht="85">
      <c r="A16" s="106" t="s">
        <v>234</v>
      </c>
      <c r="B16" s="107" t="s">
        <v>352</v>
      </c>
      <c r="C16" s="107">
        <v>0</v>
      </c>
      <c r="D16" s="103" t="s">
        <v>819</v>
      </c>
      <c r="E16" s="104" t="s">
        <v>537</v>
      </c>
      <c r="F16" s="101" t="str">
        <f t="shared" si="0"/>
        <v>allintitle:"fiske rekruttering" OR YOY OR "årets ungfisk" OR "alder 0" OR "juvenile" OR "fiskelarver" OR "fiske opvækstområder" OR "0 gruppe" OR "fisk gydning" OR "Fisk reproduktion" OR "CPUE" OR "0+fisk" OR " fiskeyngel" fragmentering</v>
      </c>
      <c r="G16" s="108"/>
      <c r="H16" s="110"/>
    </row>
    <row r="17" spans="1:8" ht="85">
      <c r="A17" s="106" t="s">
        <v>222</v>
      </c>
      <c r="B17" s="107" t="s">
        <v>353</v>
      </c>
      <c r="C17" s="107">
        <v>0</v>
      </c>
      <c r="D17" s="103" t="s">
        <v>819</v>
      </c>
      <c r="E17" s="104" t="s">
        <v>537</v>
      </c>
      <c r="F17" s="101" t="str">
        <f t="shared" si="0"/>
        <v>allintitle:"fiske rekruttering" OR YOY OR "årets ungfisk" OR "alder 0" OR "juvenile" OR "fiskelarver" OR "fiske opvækstområder" OR "0 gruppe" OR "fisk gydning" OR "Fisk reproduktion" OR "CPUE" OR "0+fisk" OR " fiskeyngel" Kunstig</v>
      </c>
      <c r="G17" s="108"/>
      <c r="H17" s="110"/>
    </row>
    <row r="18" spans="1:8" ht="85">
      <c r="A18" s="106" t="s">
        <v>235</v>
      </c>
      <c r="B18" s="107" t="s">
        <v>354</v>
      </c>
      <c r="C18" s="107">
        <v>0</v>
      </c>
      <c r="D18" s="103" t="s">
        <v>819</v>
      </c>
      <c r="E18" s="104" t="s">
        <v>537</v>
      </c>
      <c r="F18" s="101" t="str">
        <f t="shared" si="0"/>
        <v>allintitle:"fiske rekruttering" OR YOY OR "årets ungfisk" OR "alder 0" OR "juvenile" OR "fiskelarver" OR "fiske opvækstområder" OR "0 gruppe" OR "fisk gydning" OR "Fisk reproduktion" OR "CPUE" OR "0+fisk" OR " fiskeyngel" nedbrydning</v>
      </c>
      <c r="G18" s="108"/>
    </row>
    <row r="19" spans="1:8" ht="85">
      <c r="A19" s="106" t="s">
        <v>231</v>
      </c>
      <c r="B19" s="107" t="s">
        <v>449</v>
      </c>
      <c r="C19" s="107">
        <v>0</v>
      </c>
      <c r="D19" s="103" t="s">
        <v>819</v>
      </c>
      <c r="E19" s="104" t="s">
        <v>537</v>
      </c>
      <c r="F19" s="101" t="str">
        <f t="shared" si="0"/>
        <v>allintitle:"fiske rekruttering" OR YOY OR "årets ungfisk" OR "alder 0" OR "juvenile" OR "fiskelarver" OR "fiske opvækstområder" OR "0 gruppe" OR "fisk gydning" OR "Fisk reproduktion" OR "CPUE" OR "0+fisk" OR " fiskeyngel" tab</v>
      </c>
      <c r="G19" s="108"/>
    </row>
    <row r="20" spans="1:8" ht="85">
      <c r="A20" s="106" t="s">
        <v>236</v>
      </c>
      <c r="B20" s="107" t="s">
        <v>355</v>
      </c>
      <c r="C20" s="107">
        <v>0</v>
      </c>
      <c r="D20" s="103" t="s">
        <v>819</v>
      </c>
      <c r="E20" s="104" t="s">
        <v>537</v>
      </c>
      <c r="F20" s="101" t="str">
        <f t="shared" si="0"/>
        <v>allintitle:"fiske rekruttering" OR YOY OR "årets ungfisk" OR "alder 0" OR "juvenile" OR "fiskelarver" OR "fiske opvækstområder" OR "0 gruppe" OR "fisk gydning" OR "Fisk reproduktion" OR "CPUE" OR "0+fisk" OR " fiskeyngel" Restaurering</v>
      </c>
      <c r="G20" s="108"/>
    </row>
    <row r="21" spans="1:8" ht="85">
      <c r="A21" s="106" t="s">
        <v>250</v>
      </c>
      <c r="B21" s="107" t="s">
        <v>450</v>
      </c>
      <c r="C21" s="107">
        <v>0</v>
      </c>
      <c r="D21" s="103" t="s">
        <v>819</v>
      </c>
      <c r="E21" s="104" t="s">
        <v>537</v>
      </c>
      <c r="F21" s="101" t="str">
        <f t="shared" si="0"/>
        <v>allintitle:"fiske rekruttering" OR YOY OR "årets ungfisk" OR "alder 0" OR "juvenile" OR "fiskelarver" OR "fiske opvækstområder" OR "0 gruppe" OR "fisk gydning" OR "Fisk reproduktion" OR "CPUE" OR "0+fisk" OR " fiskeyngel" indvinding</v>
      </c>
      <c r="G21" s="107"/>
    </row>
    <row r="22" spans="1:8" ht="85">
      <c r="A22" s="106" t="s">
        <v>292</v>
      </c>
      <c r="B22" s="107" t="s">
        <v>356</v>
      </c>
      <c r="C22" s="107">
        <v>0</v>
      </c>
      <c r="D22" s="103" t="s">
        <v>819</v>
      </c>
      <c r="E22" s="104" t="s">
        <v>537</v>
      </c>
      <c r="F22" s="101" t="str">
        <f t="shared" si="0"/>
        <v>allintitle:"fiske rekruttering" OR YOY OR "årets ungfisk" OR "alder 0" OR "juvenile" OR "fiskelarver" OR "fiske opvækstområder" OR "0 gruppe" OR "fisk gydning" OR "Fisk reproduktion" OR "CPUE" OR "0+fisk" OR " fiskeyngel" armering</v>
      </c>
      <c r="G22" s="107"/>
    </row>
    <row r="23" spans="1:8" ht="85">
      <c r="A23" s="106" t="s">
        <v>296</v>
      </c>
      <c r="B23" s="107" t="s">
        <v>451</v>
      </c>
      <c r="C23" s="107">
        <v>0</v>
      </c>
      <c r="D23" s="103" t="s">
        <v>819</v>
      </c>
      <c r="E23" s="104" t="s">
        <v>537</v>
      </c>
      <c r="F23" s="101" t="str">
        <f t="shared" si="0"/>
        <v>allintitle:"fiske rekruttering" OR YOY OR "årets ungfisk" OR "alder 0" OR "juvenile" OR "fiskelarver" OR "fiske opvækstområder" OR "0 gruppe" OR "fisk gydning" OR "Fisk reproduktion" OR "CPUE" OR "0+fisk" OR " fiskeyngel" bomtrawl</v>
      </c>
      <c r="G23" s="108"/>
    </row>
    <row r="24" spans="1:8" ht="85">
      <c r="A24" s="106" t="s">
        <v>251</v>
      </c>
      <c r="B24" s="107" t="s">
        <v>357</v>
      </c>
      <c r="C24" s="107">
        <v>0</v>
      </c>
      <c r="D24" s="103" t="s">
        <v>819</v>
      </c>
      <c r="E24" s="104" t="s">
        <v>537</v>
      </c>
      <c r="F24" s="101" t="str">
        <f t="shared" si="0"/>
        <v>allintitle:"fiske rekruttering" OR YOY OR "årets ungfisk" OR "alder 0" OR "juvenile" OR "fiskelarver" OR "fiske opvækstområder" OR "0 gruppe" OR "fisk gydning" OR "Fisk reproduktion" OR "CPUE" OR "0+fisk" OR " fiskeyngel" kabel</v>
      </c>
      <c r="G24" s="107"/>
    </row>
    <row r="25" spans="1:8" ht="85">
      <c r="A25" s="106" t="s">
        <v>253</v>
      </c>
      <c r="B25" s="107" t="s">
        <v>358</v>
      </c>
      <c r="C25" s="107">
        <v>0</v>
      </c>
      <c r="D25" s="103" t="s">
        <v>819</v>
      </c>
      <c r="E25" s="104" t="s">
        <v>537</v>
      </c>
      <c r="F25" s="101" t="str">
        <f t="shared" si="0"/>
        <v>allintitle:"fiske rekruttering" OR YOY OR "årets ungfisk" OR "alder 0" OR "juvenile" OR "fiskelarver" OR "fiske opvækstområder" OR "0 gruppe" OR "fisk gydning" OR "Fisk reproduktion" OR "CPUE" OR "0+fisk" OR " fiskeyngel" Afløb</v>
      </c>
      <c r="G25" s="107"/>
    </row>
    <row r="26" spans="1:8" ht="85">
      <c r="A26" s="106" t="s">
        <v>254</v>
      </c>
      <c r="B26" s="107" t="s">
        <v>452</v>
      </c>
      <c r="C26" s="107">
        <v>0</v>
      </c>
      <c r="D26" s="103" t="s">
        <v>819</v>
      </c>
      <c r="E26" s="104" t="s">
        <v>537</v>
      </c>
      <c r="F26" s="101" t="str">
        <f t="shared" si="0"/>
        <v>allintitle:"fiske rekruttering" OR YOY OR "årets ungfisk" OR "alder 0" OR "juvenile" OR "fiskelarver" OR "fiske opvækstområder" OR "0 gruppe" OR "fisk gydning" OR "Fisk reproduktion" OR "CPUE" OR "0+fisk" OR " fiskeyngel" bundskrab</v>
      </c>
      <c r="G26" s="107"/>
    </row>
    <row r="27" spans="1:8" ht="85">
      <c r="A27" s="106" t="s">
        <v>255</v>
      </c>
      <c r="B27" s="107" t="s">
        <v>359</v>
      </c>
      <c r="C27" s="107">
        <v>4</v>
      </c>
      <c r="D27" s="103" t="s">
        <v>819</v>
      </c>
      <c r="E27" s="104" t="s">
        <v>537</v>
      </c>
      <c r="F27" s="101" t="str">
        <f t="shared" si="0"/>
        <v>allintitle:"fiske rekruttering" OR YOY OR "årets ungfisk" OR "alder 0" OR "juvenile" OR "fiskelarver" OR "fiske opvækstområder" OR "0 gruppe" OR "fisk gydning" OR "Fisk reproduktion" OR "CPUE" OR "0+fisk" OR " fiskeyngel" mole</v>
      </c>
      <c r="G27" s="107">
        <v>4</v>
      </c>
    </row>
    <row r="28" spans="1:8" ht="85">
      <c r="A28" s="106" t="s">
        <v>257</v>
      </c>
      <c r="B28" s="107" t="s">
        <v>257</v>
      </c>
      <c r="C28" s="107">
        <v>64</v>
      </c>
      <c r="D28" s="103" t="s">
        <v>819</v>
      </c>
      <c r="E28" s="104" t="s">
        <v>537</v>
      </c>
      <c r="F28" s="101" t="str">
        <f t="shared" si="0"/>
        <v>allintitle:"fiske rekruttering" OR YOY OR "årets ungfisk" OR "alder 0" OR "juvenile" OR "fiskelarver" OR "fiske opvækstområder" OR "0 gruppe" OR "fisk gydning" OR "Fisk reproduktion" OR "CPUE" OR "0+fisk" OR " fiskeyngel" port</v>
      </c>
      <c r="G28" s="107">
        <v>63</v>
      </c>
    </row>
    <row r="29" spans="1:8" ht="85">
      <c r="A29" s="106" t="s">
        <v>261</v>
      </c>
      <c r="B29" s="107" t="s">
        <v>360</v>
      </c>
      <c r="C29" s="107">
        <v>0</v>
      </c>
      <c r="D29" s="103" t="s">
        <v>819</v>
      </c>
      <c r="E29" s="104" t="s">
        <v>537</v>
      </c>
      <c r="F29" s="101" t="str">
        <f t="shared" si="0"/>
        <v>allintitle:"fiske rekruttering" OR YOY OR "årets ungfisk" OR "alder 0" OR "juvenile" OR "fiskelarver" OR "fiske opvækstområder" OR "0 gruppe" OR "fisk gydning" OR "Fisk reproduktion" OR "CPUE" OR "0+fisk" OR " fiskeyngel" udvinding</v>
      </c>
      <c r="G29" s="107"/>
    </row>
    <row r="30" spans="1:8" ht="85">
      <c r="A30" s="106" t="s">
        <v>262</v>
      </c>
      <c r="B30" s="107" t="s">
        <v>453</v>
      </c>
      <c r="C30" s="107">
        <v>0</v>
      </c>
      <c r="D30" s="103" t="s">
        <v>819</v>
      </c>
      <c r="E30" s="104" t="s">
        <v>537</v>
      </c>
      <c r="F30" s="101" t="str">
        <f t="shared" si="0"/>
        <v>allintitle:"fiske rekruttering" OR YOY OR "årets ungfisk" OR "alder 0" OR "juvenile" OR "fiskelarver" OR "fiske opvækstområder" OR "0 gruppe" OR "fisk gydning" OR "Fisk reproduktion" OR "CPUE" OR "0+fisk" OR " fiskeyngel" konstruktion</v>
      </c>
      <c r="G30" s="107"/>
    </row>
    <row r="31" spans="1:8" ht="85">
      <c r="A31" s="106" t="s">
        <v>265</v>
      </c>
      <c r="B31" s="107" t="s">
        <v>361</v>
      </c>
      <c r="C31" s="107">
        <v>0</v>
      </c>
      <c r="D31" s="103" t="s">
        <v>819</v>
      </c>
      <c r="E31" s="104" t="s">
        <v>537</v>
      </c>
      <c r="F31" s="101" t="str">
        <f t="shared" si="0"/>
        <v>allintitle:"fiske rekruttering" OR YOY OR "årets ungfisk" OR "alder 0" OR "juvenile" OR "fiskelarver" OR "fiske opvækstområder" OR "0 gruppe" OR "fisk gydning" OR "Fisk reproduktion" OR "CPUE" OR "0+fisk" OR " fiskeyngel" skib</v>
      </c>
      <c r="G31" s="107"/>
    </row>
    <row r="32" spans="1:8" ht="85">
      <c r="A32" s="106" t="s">
        <v>320</v>
      </c>
      <c r="B32" s="107" t="s">
        <v>362</v>
      </c>
      <c r="C32" s="107">
        <v>0</v>
      </c>
      <c r="D32" s="103" t="s">
        <v>819</v>
      </c>
      <c r="E32" s="104" t="s">
        <v>537</v>
      </c>
      <c r="F32" s="101" t="str">
        <f t="shared" si="0"/>
        <v>allintitle:"fiske rekruttering" OR YOY OR "årets ungfisk" OR "alder 0" OR "juvenile" OR "fiskelarver" OR "fiske opvækstområder" OR "0 gruppe" OR "fisk gydning" OR "Fisk reproduktion" OR "CPUE" OR "0+fisk" OR " fiskeyngel" Skibe</v>
      </c>
      <c r="G32" s="107"/>
    </row>
    <row r="33" spans="1:7" ht="85">
      <c r="A33" s="106" t="s">
        <v>322</v>
      </c>
      <c r="B33" s="107" t="s">
        <v>363</v>
      </c>
      <c r="C33" s="107">
        <v>0</v>
      </c>
      <c r="D33" s="103" t="s">
        <v>819</v>
      </c>
      <c r="E33" s="104" t="s">
        <v>537</v>
      </c>
      <c r="F33" s="101" t="str">
        <f t="shared" si="0"/>
        <v>allintitle:"fiske rekruttering" OR YOY OR "årets ungfisk" OR "alder 0" OR "juvenile" OR "fiskelarver" OR "fiske opvækstområder" OR "0 gruppe" OR "fisk gydning" OR "Fisk reproduktion" OR "CPUE" OR "0+fisk" OR " fiskeyngel" tidevand</v>
      </c>
      <c r="G33" s="107"/>
    </row>
    <row r="34" spans="1:7" ht="85">
      <c r="A34" s="106" t="s">
        <v>266</v>
      </c>
      <c r="B34" s="107" t="s">
        <v>454</v>
      </c>
      <c r="C34" s="107">
        <v>0</v>
      </c>
      <c r="D34" s="103" t="s">
        <v>819</v>
      </c>
      <c r="E34" s="104" t="s">
        <v>537</v>
      </c>
      <c r="F34" s="101" t="str">
        <f t="shared" si="0"/>
        <v>allintitle:"fiske rekruttering" OR YOY OR "årets ungfisk" OR "alder 0" OR "juvenile" OR "fiskelarver" OR "fiske opvækstområder" OR "0 gruppe" OR "fisk gydning" OR "Fisk reproduktion" OR "CPUE" OR "0+fisk" OR " fiskeyngel" tidevands</v>
      </c>
      <c r="G34" s="107"/>
    </row>
    <row r="35" spans="1:7" ht="85">
      <c r="A35" s="106" t="s">
        <v>267</v>
      </c>
      <c r="B35" s="107" t="s">
        <v>364</v>
      </c>
      <c r="C35" s="107">
        <v>0</v>
      </c>
      <c r="D35" s="103" t="s">
        <v>819</v>
      </c>
      <c r="E35" s="104" t="s">
        <v>537</v>
      </c>
      <c r="F35" s="101" t="str">
        <f t="shared" si="0"/>
        <v>allintitle:"fiske rekruttering" OR YOY OR "årets ungfisk" OR "alder 0" OR "juvenile" OR "fiskelarver" OR "fiske opvækstområder" OR "0 gruppe" OR "fisk gydning" OR "Fisk reproduktion" OR "CPUE" OR "0+fisk" OR " fiskeyngel" bølge</v>
      </c>
      <c r="G35" s="107"/>
    </row>
    <row r="36" spans="1:7" ht="85">
      <c r="A36" s="106" t="s">
        <v>326</v>
      </c>
      <c r="B36" s="107" t="s">
        <v>365</v>
      </c>
      <c r="C36" s="107">
        <v>0</v>
      </c>
      <c r="D36" s="103" t="s">
        <v>819</v>
      </c>
      <c r="E36" s="104" t="s">
        <v>537</v>
      </c>
      <c r="F36" s="101" t="str">
        <f t="shared" si="0"/>
        <v>allintitle:"fiske rekruttering" OR YOY OR "årets ungfisk" OR "alder 0" OR "juvenile" OR "fiskelarver" OR "fiske opvækstområder" OR "0 gruppe" OR "fisk gydning" OR "Fisk reproduktion" OR "CPUE" OR "0+fisk" OR " fiskeyngel" bølger</v>
      </c>
      <c r="G36" s="107"/>
    </row>
    <row r="37" spans="1:7" ht="85">
      <c r="A37" s="109"/>
      <c r="B37" s="107" t="s">
        <v>455</v>
      </c>
      <c r="C37" s="109">
        <v>0</v>
      </c>
      <c r="D37" s="103" t="s">
        <v>819</v>
      </c>
      <c r="E37" s="104" t="s">
        <v>537</v>
      </c>
      <c r="F37" s="101" t="str">
        <f t="shared" si="0"/>
        <v>allintitle:"fiske rekruttering" OR YOY OR "årets ungfisk" OR "alder 0" OR "juvenile" OR "fiskelarver" OR "fiske opvækstområder" OR "0 gruppe" OR "fisk gydning" OR "Fisk reproduktion" OR "CPUE" OR "0+fisk" OR " fiskeyngel" sammenhængende</v>
      </c>
      <c r="G37" s="109"/>
    </row>
    <row r="38" spans="1:7" ht="85">
      <c r="A38" s="109"/>
      <c r="B38" s="107" t="s">
        <v>456</v>
      </c>
      <c r="C38" s="109">
        <v>0</v>
      </c>
      <c r="D38" s="103" t="s">
        <v>819</v>
      </c>
      <c r="E38" s="104" t="s">
        <v>537</v>
      </c>
      <c r="F38" s="101" t="str">
        <f t="shared" si="0"/>
        <v>allintitle:"fiske rekruttering" OR YOY OR "årets ungfisk" OR "alder 0" OR "juvenile" OR "fiskelarver" OR "fiske opvækstområder" OR "0 gruppe" OR "fisk gydning" OR "Fisk reproduktion" OR "CPUE" OR "0+fisk" OR " fiskeyngel" netværk</v>
      </c>
      <c r="G38" s="109"/>
    </row>
    <row r="39" spans="1:7" ht="85">
      <c r="A39" s="109"/>
      <c r="B39" s="107" t="s">
        <v>457</v>
      </c>
      <c r="C39" s="109">
        <v>0</v>
      </c>
      <c r="D39" s="103" t="s">
        <v>819</v>
      </c>
      <c r="E39" s="104" t="s">
        <v>537</v>
      </c>
      <c r="F39" s="101" t="str">
        <f t="shared" si="0"/>
        <v>allintitle:"fiske rekruttering" OR YOY OR "årets ungfisk" OR "alder 0" OR "juvenile" OR "fiskelarver" OR "fiske opvækstområder" OR "0 gruppe" OR "fisk gydning" OR "Fisk reproduktion" OR "CPUE" OR "0+fisk" OR " fiskeyngel" skabe</v>
      </c>
      <c r="G39" s="109"/>
    </row>
    <row r="40" spans="1:7" ht="85">
      <c r="A40" s="109"/>
      <c r="B40" s="107" t="s">
        <v>458</v>
      </c>
      <c r="C40" s="109">
        <v>0</v>
      </c>
      <c r="D40" s="103" t="s">
        <v>819</v>
      </c>
      <c r="E40" s="104" t="s">
        <v>537</v>
      </c>
      <c r="F40" s="101" t="str">
        <f t="shared" si="0"/>
        <v>allintitle:"fiske rekruttering" OR YOY OR "årets ungfisk" OR "alder 0" OR "juvenile" OR "fiskelarver" OR "fiske opvækstområder" OR "0 gruppe" OR "fisk gydning" OR "Fisk reproduktion" OR "CPUE" OR "0+fisk" OR " fiskeyngel" bygge</v>
      </c>
      <c r="G40" s="109"/>
    </row>
    <row r="41" spans="1:7" ht="74.5" customHeight="1">
      <c r="A41" s="109"/>
      <c r="B41" s="107" t="s">
        <v>459</v>
      </c>
      <c r="C41" s="109">
        <v>0</v>
      </c>
      <c r="D41" s="103" t="s">
        <v>819</v>
      </c>
      <c r="E41" s="104" t="s">
        <v>537</v>
      </c>
      <c r="F41" s="101" t="str">
        <f t="shared" si="0"/>
        <v>allintitle:"fiske rekruttering" OR YOY OR "årets ungfisk" OR "alder 0" OR "juvenile" OR "fiskelarver" OR "fiske opvækstområder" OR "0 gruppe" OR "fisk gydning" OR "Fisk reproduktion" OR "CPUE" OR "0+fisk" OR " fiskeyngel" konstruere</v>
      </c>
      <c r="G41" s="109"/>
    </row>
    <row r="42" spans="1:7" ht="17">
      <c r="A42" s="111"/>
      <c r="B42" s="111"/>
      <c r="C42" s="111"/>
      <c r="D42" s="112"/>
      <c r="E42" s="111"/>
      <c r="F42" s="113" t="s">
        <v>145</v>
      </c>
      <c r="G42" s="111">
        <v>69</v>
      </c>
    </row>
    <row r="43" spans="1:7">
      <c r="A43" s="89"/>
      <c r="B43" s="89"/>
      <c r="C43" s="89"/>
      <c r="D43" s="89"/>
      <c r="E43" s="89"/>
      <c r="F43" s="89"/>
      <c r="G43" s="89"/>
    </row>
  </sheetData>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2"/>
  <sheetViews>
    <sheetView zoomScale="88" zoomScaleNormal="88" zoomScalePageLayoutView="88" workbookViewId="0"/>
  </sheetViews>
  <sheetFormatPr baseColWidth="10" defaultColWidth="8.6640625" defaultRowHeight="16"/>
  <cols>
    <col min="1" max="1" width="18.5" style="70" customWidth="1"/>
    <col min="2" max="2" width="26.83203125" style="70" customWidth="1"/>
    <col min="3" max="3" width="8.6640625" style="70"/>
    <col min="4" max="4" width="15.5" style="70" customWidth="1"/>
    <col min="5" max="5" width="59.5" style="71" customWidth="1"/>
    <col min="6" max="16384" width="8.6640625" style="70"/>
  </cols>
  <sheetData>
    <row r="1" spans="1:9" ht="21">
      <c r="A1" s="172" t="s">
        <v>1066</v>
      </c>
    </row>
    <row r="2" spans="1:9" ht="21">
      <c r="A2" s="172"/>
    </row>
    <row r="3" spans="1:9">
      <c r="A3" s="72" t="s">
        <v>173</v>
      </c>
    </row>
    <row r="4" spans="1:9">
      <c r="A4" s="72" t="s">
        <v>174</v>
      </c>
    </row>
    <row r="5" spans="1:9">
      <c r="A5" s="72" t="s">
        <v>176</v>
      </c>
    </row>
    <row r="6" spans="1:9">
      <c r="A6" s="72" t="s">
        <v>1054</v>
      </c>
      <c r="E6" s="73"/>
    </row>
    <row r="7" spans="1:9" ht="17" thickBot="1">
      <c r="A7" s="74" t="s">
        <v>26</v>
      </c>
      <c r="E7" s="73"/>
    </row>
    <row r="8" spans="1:9" ht="52" thickBot="1">
      <c r="A8" s="72" t="s">
        <v>347</v>
      </c>
      <c r="B8" s="70" t="s">
        <v>533</v>
      </c>
      <c r="C8" s="75" t="s">
        <v>248</v>
      </c>
      <c r="D8" s="76" t="s">
        <v>4</v>
      </c>
      <c r="E8" s="77" t="s">
        <v>245</v>
      </c>
      <c r="F8" s="155" t="s">
        <v>246</v>
      </c>
      <c r="G8" s="155" t="s">
        <v>22</v>
      </c>
      <c r="H8" s="85" t="s">
        <v>824</v>
      </c>
      <c r="I8" s="85" t="s">
        <v>621</v>
      </c>
    </row>
    <row r="9" spans="1:9" ht="87.75" customHeight="1">
      <c r="A9" s="79" t="s">
        <v>544</v>
      </c>
      <c r="B9" s="73" t="s">
        <v>532</v>
      </c>
      <c r="C9" s="80">
        <v>35</v>
      </c>
      <c r="D9" s="81">
        <v>42487</v>
      </c>
      <c r="E9" s="82" t="s">
        <v>497</v>
      </c>
      <c r="F9" s="78">
        <v>35</v>
      </c>
      <c r="G9" s="83"/>
      <c r="H9" s="70">
        <v>48</v>
      </c>
      <c r="I9" s="166" t="s">
        <v>859</v>
      </c>
    </row>
    <row r="10" spans="1:9" ht="58" customHeight="1">
      <c r="A10" s="84" t="s">
        <v>219</v>
      </c>
      <c r="B10" s="85" t="s">
        <v>219</v>
      </c>
      <c r="C10" s="86">
        <v>1</v>
      </c>
      <c r="D10" s="81">
        <v>42487</v>
      </c>
      <c r="E10" s="87" t="s">
        <v>495</v>
      </c>
      <c r="F10" s="88">
        <v>0</v>
      </c>
      <c r="G10" s="84" t="s">
        <v>525</v>
      </c>
      <c r="H10" s="70">
        <v>1</v>
      </c>
      <c r="I10" s="167" t="s">
        <v>859</v>
      </c>
    </row>
    <row r="11" spans="1:9" ht="68">
      <c r="B11" s="89" t="s">
        <v>491</v>
      </c>
      <c r="C11" s="70">
        <v>0</v>
      </c>
      <c r="D11" s="81">
        <v>42487</v>
      </c>
      <c r="E11" s="73" t="s">
        <v>498</v>
      </c>
      <c r="F11" s="88">
        <v>0</v>
      </c>
      <c r="H11" s="70">
        <v>0</v>
      </c>
      <c r="I11" s="166" t="s">
        <v>859</v>
      </c>
    </row>
    <row r="12" spans="1:9" ht="68">
      <c r="A12" s="70" t="s">
        <v>220</v>
      </c>
      <c r="B12" s="89" t="s">
        <v>366</v>
      </c>
      <c r="C12" s="70">
        <v>0</v>
      </c>
      <c r="D12" s="81">
        <v>42487</v>
      </c>
      <c r="E12" s="73" t="s">
        <v>499</v>
      </c>
      <c r="F12" s="88">
        <v>0</v>
      </c>
      <c r="H12" s="70">
        <v>0</v>
      </c>
      <c r="I12" s="167" t="s">
        <v>859</v>
      </c>
    </row>
    <row r="13" spans="1:9" ht="68">
      <c r="A13" s="70" t="s">
        <v>221</v>
      </c>
      <c r="B13" s="89" t="s">
        <v>484</v>
      </c>
      <c r="C13" s="70">
        <v>0</v>
      </c>
      <c r="D13" s="81">
        <v>42487</v>
      </c>
      <c r="E13" s="73" t="s">
        <v>500</v>
      </c>
      <c r="F13" s="88">
        <v>0</v>
      </c>
      <c r="H13" s="70">
        <v>0</v>
      </c>
      <c r="I13" s="166" t="s">
        <v>859</v>
      </c>
    </row>
    <row r="14" spans="1:9" ht="68">
      <c r="A14" s="70" t="s">
        <v>243</v>
      </c>
      <c r="B14" s="89" t="s">
        <v>367</v>
      </c>
      <c r="C14" s="70">
        <v>0</v>
      </c>
      <c r="D14" s="81">
        <v>42487</v>
      </c>
      <c r="E14" s="71" t="s">
        <v>501</v>
      </c>
      <c r="F14" s="88">
        <v>0</v>
      </c>
      <c r="H14" s="70">
        <v>0</v>
      </c>
      <c r="I14" s="167" t="s">
        <v>859</v>
      </c>
    </row>
    <row r="15" spans="1:9" ht="68">
      <c r="A15" s="70" t="s">
        <v>241</v>
      </c>
      <c r="B15" s="89" t="s">
        <v>485</v>
      </c>
      <c r="C15" s="70">
        <v>0</v>
      </c>
      <c r="D15" s="81">
        <v>42487</v>
      </c>
      <c r="E15" s="71" t="s">
        <v>502</v>
      </c>
      <c r="F15" s="88">
        <v>0</v>
      </c>
      <c r="H15" s="70">
        <v>0</v>
      </c>
      <c r="I15" s="166" t="s">
        <v>859</v>
      </c>
    </row>
    <row r="16" spans="1:9" ht="68">
      <c r="A16" s="70" t="s">
        <v>239</v>
      </c>
      <c r="B16" s="89" t="s">
        <v>493</v>
      </c>
      <c r="C16" s="70">
        <v>0</v>
      </c>
      <c r="D16" s="81">
        <v>42487</v>
      </c>
      <c r="E16" s="71" t="s">
        <v>524</v>
      </c>
      <c r="F16" s="88">
        <v>0</v>
      </c>
      <c r="H16" s="70">
        <v>0</v>
      </c>
      <c r="I16" s="167" t="s">
        <v>859</v>
      </c>
    </row>
    <row r="17" spans="1:9" ht="68">
      <c r="B17" s="89" t="s">
        <v>492</v>
      </c>
      <c r="C17" s="70">
        <v>0</v>
      </c>
      <c r="D17" s="81">
        <v>42487</v>
      </c>
      <c r="E17" s="71" t="s">
        <v>504</v>
      </c>
      <c r="F17" s="88">
        <v>0</v>
      </c>
      <c r="H17" s="70">
        <v>0</v>
      </c>
      <c r="I17" s="166" t="s">
        <v>859</v>
      </c>
    </row>
    <row r="18" spans="1:9" ht="68">
      <c r="A18" s="70" t="s">
        <v>237</v>
      </c>
      <c r="B18" s="89" t="s">
        <v>368</v>
      </c>
      <c r="C18" s="70">
        <v>0</v>
      </c>
      <c r="D18" s="81">
        <v>42487</v>
      </c>
      <c r="E18" s="71" t="s">
        <v>505</v>
      </c>
      <c r="F18" s="88">
        <v>0</v>
      </c>
      <c r="H18" s="70">
        <v>0</v>
      </c>
      <c r="I18" s="167" t="s">
        <v>859</v>
      </c>
    </row>
    <row r="19" spans="1:9" ht="68">
      <c r="A19" s="70" t="s">
        <v>234</v>
      </c>
      <c r="B19" s="89" t="s">
        <v>369</v>
      </c>
      <c r="C19" s="70">
        <v>0</v>
      </c>
      <c r="D19" s="81">
        <v>42487</v>
      </c>
      <c r="E19" s="71" t="s">
        <v>506</v>
      </c>
      <c r="F19" s="88">
        <v>0</v>
      </c>
      <c r="H19" s="70">
        <v>0</v>
      </c>
      <c r="I19" s="166" t="s">
        <v>859</v>
      </c>
    </row>
    <row r="20" spans="1:9" ht="68">
      <c r="A20" s="70" t="s">
        <v>222</v>
      </c>
      <c r="B20" s="89" t="s">
        <v>370</v>
      </c>
      <c r="C20" s="70">
        <v>0</v>
      </c>
      <c r="D20" s="81">
        <v>42487</v>
      </c>
      <c r="E20" s="71" t="s">
        <v>507</v>
      </c>
      <c r="F20" s="88">
        <v>0</v>
      </c>
      <c r="H20" s="70">
        <v>0</v>
      </c>
      <c r="I20" s="167" t="s">
        <v>859</v>
      </c>
    </row>
    <row r="21" spans="1:9" ht="68">
      <c r="A21" s="70" t="s">
        <v>235</v>
      </c>
      <c r="B21" s="89" t="s">
        <v>486</v>
      </c>
      <c r="C21" s="70">
        <v>0</v>
      </c>
      <c r="D21" s="81">
        <v>42487</v>
      </c>
      <c r="E21" s="71" t="s">
        <v>508</v>
      </c>
      <c r="F21" s="88">
        <v>0</v>
      </c>
      <c r="H21" s="70">
        <v>0</v>
      </c>
      <c r="I21" s="166" t="s">
        <v>859</v>
      </c>
    </row>
    <row r="22" spans="1:9" ht="68">
      <c r="A22" s="70" t="s">
        <v>231</v>
      </c>
      <c r="B22" s="89" t="s">
        <v>487</v>
      </c>
      <c r="C22" s="70">
        <v>0</v>
      </c>
      <c r="D22" s="81">
        <v>42487</v>
      </c>
      <c r="E22" s="71" t="s">
        <v>509</v>
      </c>
      <c r="F22" s="88">
        <v>0</v>
      </c>
      <c r="H22" s="70">
        <v>0</v>
      </c>
      <c r="I22" s="167" t="s">
        <v>859</v>
      </c>
    </row>
    <row r="23" spans="1:9" ht="68">
      <c r="A23" s="70" t="s">
        <v>236</v>
      </c>
      <c r="B23" s="89" t="s">
        <v>371</v>
      </c>
      <c r="C23" s="70">
        <v>1</v>
      </c>
      <c r="D23" s="81">
        <v>42487</v>
      </c>
      <c r="E23" s="71" t="s">
        <v>510</v>
      </c>
      <c r="F23" s="88">
        <v>0</v>
      </c>
      <c r="G23" s="70" t="s">
        <v>525</v>
      </c>
      <c r="H23" s="70">
        <v>1</v>
      </c>
      <c r="I23" s="166" t="s">
        <v>859</v>
      </c>
    </row>
    <row r="24" spans="1:9" ht="68">
      <c r="A24" s="70" t="s">
        <v>250</v>
      </c>
      <c r="B24" s="89" t="s">
        <v>526</v>
      </c>
      <c r="C24" s="70">
        <v>0</v>
      </c>
      <c r="D24" s="81">
        <v>42487</v>
      </c>
      <c r="E24" s="71" t="s">
        <v>527</v>
      </c>
      <c r="F24" s="70">
        <v>0</v>
      </c>
      <c r="H24" s="70">
        <v>0</v>
      </c>
      <c r="I24" s="167" t="s">
        <v>859</v>
      </c>
    </row>
    <row r="25" spans="1:9" ht="68">
      <c r="B25" s="89" t="s">
        <v>494</v>
      </c>
      <c r="C25" s="70">
        <v>0</v>
      </c>
      <c r="D25" s="81">
        <v>42487</v>
      </c>
      <c r="E25" s="71" t="s">
        <v>511</v>
      </c>
      <c r="F25" s="70">
        <v>0</v>
      </c>
      <c r="H25" s="70">
        <v>0</v>
      </c>
      <c r="I25" s="166" t="s">
        <v>859</v>
      </c>
    </row>
    <row r="26" spans="1:9" ht="68">
      <c r="A26" s="70" t="s">
        <v>292</v>
      </c>
      <c r="B26" s="89" t="s">
        <v>372</v>
      </c>
      <c r="C26" s="70">
        <v>0</v>
      </c>
      <c r="D26" s="81">
        <v>42487</v>
      </c>
      <c r="E26" s="71" t="s">
        <v>512</v>
      </c>
      <c r="F26" s="70">
        <v>0</v>
      </c>
      <c r="H26" s="70">
        <v>0</v>
      </c>
      <c r="I26" s="167" t="s">
        <v>859</v>
      </c>
    </row>
    <row r="27" spans="1:9" ht="68">
      <c r="A27" s="70" t="s">
        <v>296</v>
      </c>
      <c r="B27" s="89" t="s">
        <v>528</v>
      </c>
      <c r="C27" s="70">
        <v>2</v>
      </c>
      <c r="D27" s="81">
        <v>42487</v>
      </c>
      <c r="E27" s="71" t="s">
        <v>513</v>
      </c>
      <c r="F27" s="55">
        <v>1</v>
      </c>
      <c r="H27" s="70">
        <v>2</v>
      </c>
      <c r="I27" s="166" t="s">
        <v>859</v>
      </c>
    </row>
    <row r="28" spans="1:9" ht="68">
      <c r="A28" s="70" t="s">
        <v>251</v>
      </c>
      <c r="B28" s="89" t="s">
        <v>357</v>
      </c>
      <c r="C28" s="70">
        <v>0</v>
      </c>
      <c r="D28" s="81">
        <v>42487</v>
      </c>
      <c r="E28" s="71" t="s">
        <v>514</v>
      </c>
      <c r="F28" s="70">
        <v>0</v>
      </c>
      <c r="H28" s="70">
        <v>0</v>
      </c>
      <c r="I28" s="167" t="s">
        <v>859</v>
      </c>
    </row>
    <row r="29" spans="1:9" ht="68">
      <c r="A29" s="70" t="s">
        <v>253</v>
      </c>
      <c r="B29" s="89" t="s">
        <v>488</v>
      </c>
      <c r="C29" s="70">
        <v>0</v>
      </c>
      <c r="D29" s="81">
        <v>42487</v>
      </c>
      <c r="E29" s="71" t="s">
        <v>515</v>
      </c>
      <c r="F29" s="70">
        <v>0</v>
      </c>
      <c r="H29" s="70">
        <v>0</v>
      </c>
      <c r="I29" s="166" t="s">
        <v>859</v>
      </c>
    </row>
    <row r="30" spans="1:9" ht="68">
      <c r="A30" s="70" t="s">
        <v>254</v>
      </c>
      <c r="B30" s="89" t="s">
        <v>373</v>
      </c>
      <c r="C30" s="70">
        <v>0</v>
      </c>
      <c r="D30" s="81">
        <v>42487</v>
      </c>
      <c r="E30" s="71" t="s">
        <v>529</v>
      </c>
      <c r="F30" s="70">
        <v>0</v>
      </c>
      <c r="H30" s="70">
        <v>0</v>
      </c>
      <c r="I30" s="167" t="s">
        <v>859</v>
      </c>
    </row>
    <row r="31" spans="1:9" ht="68">
      <c r="A31" s="70" t="s">
        <v>255</v>
      </c>
      <c r="B31" s="89" t="s">
        <v>255</v>
      </c>
      <c r="C31" s="70">
        <v>0</v>
      </c>
      <c r="D31" s="81">
        <v>42487</v>
      </c>
      <c r="E31" s="71" t="s">
        <v>516</v>
      </c>
      <c r="F31" s="70">
        <v>0</v>
      </c>
      <c r="H31" s="70">
        <v>0</v>
      </c>
      <c r="I31" s="166" t="s">
        <v>859</v>
      </c>
    </row>
    <row r="32" spans="1:9" ht="68">
      <c r="A32" s="70" t="s">
        <v>257</v>
      </c>
      <c r="B32" s="89" t="s">
        <v>489</v>
      </c>
      <c r="C32" s="70">
        <v>0</v>
      </c>
      <c r="D32" s="81">
        <v>42487</v>
      </c>
      <c r="E32" s="71" t="s">
        <v>517</v>
      </c>
      <c r="F32" s="70">
        <v>0</v>
      </c>
      <c r="H32" s="70">
        <v>0</v>
      </c>
      <c r="I32" s="167" t="s">
        <v>859</v>
      </c>
    </row>
    <row r="33" spans="1:9" ht="68">
      <c r="A33" s="70" t="s">
        <v>261</v>
      </c>
      <c r="B33" s="89" t="s">
        <v>374</v>
      </c>
      <c r="C33" s="70">
        <v>0</v>
      </c>
      <c r="D33" s="81">
        <v>42487</v>
      </c>
      <c r="E33" s="71" t="s">
        <v>518</v>
      </c>
      <c r="F33" s="70">
        <v>0</v>
      </c>
      <c r="H33" s="70">
        <v>0</v>
      </c>
      <c r="I33" s="166" t="s">
        <v>859</v>
      </c>
    </row>
    <row r="34" spans="1:9" ht="68">
      <c r="A34" s="70" t="s">
        <v>262</v>
      </c>
      <c r="B34" s="89" t="s">
        <v>262</v>
      </c>
      <c r="C34" s="70">
        <v>0</v>
      </c>
      <c r="D34" s="81">
        <v>42487</v>
      </c>
      <c r="E34" s="71" t="s">
        <v>503</v>
      </c>
      <c r="F34" s="70">
        <v>0</v>
      </c>
      <c r="H34" s="70">
        <v>0</v>
      </c>
      <c r="I34" s="167" t="s">
        <v>859</v>
      </c>
    </row>
    <row r="35" spans="1:9" ht="68">
      <c r="B35" s="89" t="s">
        <v>375</v>
      </c>
      <c r="C35" s="70">
        <v>0</v>
      </c>
      <c r="D35" s="81">
        <v>42487</v>
      </c>
      <c r="E35" s="71" t="s">
        <v>519</v>
      </c>
      <c r="F35" s="70">
        <v>0</v>
      </c>
      <c r="H35" s="70">
        <v>0</v>
      </c>
      <c r="I35" s="166" t="s">
        <v>859</v>
      </c>
    </row>
    <row r="36" spans="1:9" ht="68">
      <c r="A36" s="70" t="s">
        <v>265</v>
      </c>
      <c r="B36" s="89" t="s">
        <v>376</v>
      </c>
      <c r="C36" s="70">
        <v>0</v>
      </c>
      <c r="D36" s="81">
        <v>42487</v>
      </c>
      <c r="E36" s="71" t="s">
        <v>520</v>
      </c>
      <c r="F36" s="70">
        <v>0</v>
      </c>
      <c r="H36" s="70">
        <v>0</v>
      </c>
      <c r="I36" s="167" t="s">
        <v>859</v>
      </c>
    </row>
    <row r="37" spans="1:9" ht="68">
      <c r="A37" s="70" t="s">
        <v>320</v>
      </c>
      <c r="B37" s="89" t="s">
        <v>377</v>
      </c>
      <c r="C37" s="70">
        <v>0</v>
      </c>
      <c r="D37" s="81">
        <v>42487</v>
      </c>
      <c r="E37" s="71" t="s">
        <v>521</v>
      </c>
      <c r="F37" s="70">
        <v>0</v>
      </c>
      <c r="H37" s="70">
        <v>0</v>
      </c>
      <c r="I37" s="166" t="s">
        <v>859</v>
      </c>
    </row>
    <row r="38" spans="1:9" ht="68">
      <c r="A38" s="70" t="s">
        <v>322</v>
      </c>
      <c r="B38" s="89" t="s">
        <v>378</v>
      </c>
      <c r="C38" s="70">
        <v>0</v>
      </c>
      <c r="D38" s="81">
        <v>42487</v>
      </c>
      <c r="E38" s="71" t="s">
        <v>522</v>
      </c>
      <c r="F38" s="70">
        <v>0</v>
      </c>
      <c r="H38" s="70">
        <v>0</v>
      </c>
      <c r="I38" s="167" t="s">
        <v>859</v>
      </c>
    </row>
    <row r="39" spans="1:9" ht="68">
      <c r="A39" s="70" t="s">
        <v>266</v>
      </c>
      <c r="B39" s="89" t="s">
        <v>379</v>
      </c>
      <c r="C39" s="70">
        <v>0</v>
      </c>
      <c r="D39" s="81">
        <v>42487</v>
      </c>
      <c r="E39" s="71" t="s">
        <v>530</v>
      </c>
      <c r="F39" s="70">
        <v>0</v>
      </c>
      <c r="H39" s="70">
        <v>0</v>
      </c>
      <c r="I39" s="166" t="s">
        <v>859</v>
      </c>
    </row>
    <row r="40" spans="1:9" ht="68">
      <c r="A40" s="70" t="s">
        <v>267</v>
      </c>
      <c r="B40" s="89" t="s">
        <v>380</v>
      </c>
      <c r="C40" s="70">
        <v>0</v>
      </c>
      <c r="D40" s="81">
        <v>42487</v>
      </c>
      <c r="E40" s="71" t="s">
        <v>523</v>
      </c>
      <c r="F40" s="70">
        <v>0</v>
      </c>
      <c r="H40" s="70">
        <v>0</v>
      </c>
      <c r="I40" s="167" t="s">
        <v>859</v>
      </c>
    </row>
    <row r="41" spans="1:9" ht="68">
      <c r="A41" s="70" t="s">
        <v>326</v>
      </c>
      <c r="B41" s="89" t="s">
        <v>381</v>
      </c>
      <c r="C41" s="70">
        <v>0</v>
      </c>
      <c r="D41" s="81">
        <v>42487</v>
      </c>
      <c r="E41" s="71" t="s">
        <v>531</v>
      </c>
      <c r="F41" s="70">
        <v>0</v>
      </c>
      <c r="H41" s="70">
        <v>0</v>
      </c>
      <c r="I41" s="166" t="s">
        <v>859</v>
      </c>
    </row>
    <row r="42" spans="1:9">
      <c r="B42" s="89"/>
      <c r="E42" s="84" t="s">
        <v>825</v>
      </c>
      <c r="F42" s="70">
        <f>SUM(F9:F41)</f>
        <v>36</v>
      </c>
      <c r="H42" s="70">
        <f>SUM(H9:H41)</f>
        <v>52</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2"/>
  <sheetViews>
    <sheetView zoomScale="92" zoomScaleNormal="92" zoomScalePageLayoutView="131" workbookViewId="0"/>
  </sheetViews>
  <sheetFormatPr baseColWidth="10" defaultColWidth="8.83203125" defaultRowHeight="16"/>
  <cols>
    <col min="1" max="1" width="15.5" style="70" customWidth="1"/>
    <col min="2" max="2" width="16.5" style="70" customWidth="1"/>
    <col min="3" max="3" width="12.5" style="70" customWidth="1"/>
    <col min="4" max="4" width="14.5" style="70" customWidth="1"/>
    <col min="5" max="5" width="17.1640625" style="149" customWidth="1"/>
    <col min="6" max="6" width="51.1640625" style="71" customWidth="1"/>
    <col min="7" max="7" width="12.6640625" style="70" customWidth="1"/>
    <col min="8" max="16384" width="8.83203125" style="70"/>
  </cols>
  <sheetData>
    <row r="1" spans="1:9" ht="21">
      <c r="A1" s="172" t="s">
        <v>1067</v>
      </c>
    </row>
    <row r="3" spans="1:9">
      <c r="A3" s="148" t="s">
        <v>173</v>
      </c>
    </row>
    <row r="4" spans="1:9">
      <c r="A4" s="148" t="s">
        <v>174</v>
      </c>
      <c r="F4" s="55" t="s">
        <v>26</v>
      </c>
    </row>
    <row r="5" spans="1:9">
      <c r="A5" s="148" t="s">
        <v>1053</v>
      </c>
      <c r="F5" s="55"/>
    </row>
    <row r="6" spans="1:9">
      <c r="A6" s="148"/>
      <c r="F6" s="55"/>
    </row>
    <row r="7" spans="1:9" ht="51">
      <c r="A7" s="163" t="s">
        <v>347</v>
      </c>
      <c r="B7" s="160" t="s">
        <v>540</v>
      </c>
      <c r="C7" s="164" t="s">
        <v>248</v>
      </c>
      <c r="D7" s="164" t="s">
        <v>4</v>
      </c>
      <c r="E7" s="150" t="s">
        <v>539</v>
      </c>
      <c r="F7" s="164" t="s">
        <v>245</v>
      </c>
      <c r="G7" s="165" t="s">
        <v>246</v>
      </c>
      <c r="H7" s="156" t="s">
        <v>620</v>
      </c>
      <c r="I7" s="156" t="s">
        <v>621</v>
      </c>
    </row>
    <row r="8" spans="1:9" ht="50" customHeight="1">
      <c r="A8" s="114" t="s">
        <v>544</v>
      </c>
      <c r="B8" s="115" t="s">
        <v>532</v>
      </c>
      <c r="C8" s="94">
        <v>7</v>
      </c>
      <c r="D8" s="116">
        <v>42502</v>
      </c>
      <c r="E8" s="93" t="s">
        <v>826</v>
      </c>
      <c r="F8" s="115" t="s">
        <v>826</v>
      </c>
      <c r="G8" s="94">
        <v>7</v>
      </c>
      <c r="H8" s="109">
        <v>11</v>
      </c>
      <c r="I8" s="109" t="s">
        <v>859</v>
      </c>
    </row>
    <row r="9" spans="1:9" ht="31" customHeight="1">
      <c r="A9" s="90" t="s">
        <v>219</v>
      </c>
      <c r="B9" s="91" t="s">
        <v>460</v>
      </c>
      <c r="C9" s="118">
        <v>0</v>
      </c>
      <c r="D9" s="119">
        <v>42502</v>
      </c>
      <c r="E9" s="91" t="s">
        <v>827</v>
      </c>
      <c r="F9" s="91" t="s">
        <v>828</v>
      </c>
      <c r="G9" s="118" t="s">
        <v>247</v>
      </c>
      <c r="H9" s="109">
        <v>0</v>
      </c>
      <c r="I9" s="109" t="s">
        <v>859</v>
      </c>
    </row>
    <row r="10" spans="1:9" ht="31" customHeight="1">
      <c r="A10" s="92" t="s">
        <v>220</v>
      </c>
      <c r="B10" s="93" t="s">
        <v>385</v>
      </c>
      <c r="C10" s="93">
        <v>0</v>
      </c>
      <c r="D10" s="116">
        <v>42502</v>
      </c>
      <c r="E10" s="93" t="s">
        <v>826</v>
      </c>
      <c r="F10" s="115" t="s">
        <v>829</v>
      </c>
      <c r="G10" s="147" t="s">
        <v>247</v>
      </c>
      <c r="H10" s="109">
        <v>0</v>
      </c>
      <c r="I10" s="109" t="s">
        <v>859</v>
      </c>
    </row>
    <row r="11" spans="1:9" ht="31" customHeight="1">
      <c r="A11" s="90" t="s">
        <v>221</v>
      </c>
      <c r="B11" s="91" t="s">
        <v>461</v>
      </c>
      <c r="C11" s="91">
        <v>0</v>
      </c>
      <c r="D11" s="119">
        <v>42502</v>
      </c>
      <c r="E11" s="91" t="s">
        <v>827</v>
      </c>
      <c r="F11" s="91" t="s">
        <v>830</v>
      </c>
      <c r="G11" s="118" t="s">
        <v>247</v>
      </c>
      <c r="H11" s="109">
        <v>0</v>
      </c>
      <c r="I11" s="109" t="s">
        <v>859</v>
      </c>
    </row>
    <row r="12" spans="1:9" ht="31" customHeight="1">
      <c r="A12" s="92" t="s">
        <v>243</v>
      </c>
      <c r="B12" s="93" t="s">
        <v>382</v>
      </c>
      <c r="C12" s="93">
        <v>0</v>
      </c>
      <c r="D12" s="116">
        <v>42502</v>
      </c>
      <c r="E12" s="93" t="s">
        <v>826</v>
      </c>
      <c r="F12" s="115" t="s">
        <v>831</v>
      </c>
      <c r="G12" s="147" t="s">
        <v>247</v>
      </c>
      <c r="H12" s="109">
        <v>0</v>
      </c>
      <c r="I12" s="109" t="s">
        <v>859</v>
      </c>
    </row>
    <row r="13" spans="1:9" ht="31" customHeight="1">
      <c r="A13" s="90" t="s">
        <v>241</v>
      </c>
      <c r="B13" s="91" t="s">
        <v>383</v>
      </c>
      <c r="C13" s="91">
        <v>0</v>
      </c>
      <c r="D13" s="119">
        <v>42502</v>
      </c>
      <c r="E13" s="91" t="s">
        <v>827</v>
      </c>
      <c r="F13" s="91" t="s">
        <v>832</v>
      </c>
      <c r="G13" s="118" t="s">
        <v>247</v>
      </c>
      <c r="H13" s="109">
        <v>0</v>
      </c>
      <c r="I13" s="109" t="s">
        <v>859</v>
      </c>
    </row>
    <row r="14" spans="1:9" ht="31" customHeight="1">
      <c r="A14" s="92" t="s">
        <v>239</v>
      </c>
      <c r="B14" s="93" t="s">
        <v>463</v>
      </c>
      <c r="C14" s="93">
        <v>0</v>
      </c>
      <c r="D14" s="116">
        <v>42502</v>
      </c>
      <c r="E14" s="93" t="s">
        <v>826</v>
      </c>
      <c r="F14" s="115" t="s">
        <v>833</v>
      </c>
      <c r="G14" s="147" t="s">
        <v>247</v>
      </c>
      <c r="H14" s="109">
        <v>0</v>
      </c>
      <c r="I14" s="109" t="s">
        <v>859</v>
      </c>
    </row>
    <row r="15" spans="1:9" ht="31" customHeight="1">
      <c r="A15" s="90" t="s">
        <v>237</v>
      </c>
      <c r="B15" s="91" t="s">
        <v>464</v>
      </c>
      <c r="C15" s="91">
        <v>0</v>
      </c>
      <c r="D15" s="119">
        <v>42502</v>
      </c>
      <c r="E15" s="91" t="s">
        <v>827</v>
      </c>
      <c r="F15" s="91" t="s">
        <v>834</v>
      </c>
      <c r="G15" s="118" t="s">
        <v>247</v>
      </c>
      <c r="H15" s="109">
        <v>0</v>
      </c>
      <c r="I15" s="109" t="s">
        <v>859</v>
      </c>
    </row>
    <row r="16" spans="1:9" ht="31" customHeight="1">
      <c r="A16" s="92" t="s">
        <v>234</v>
      </c>
      <c r="B16" s="93" t="s">
        <v>384</v>
      </c>
      <c r="C16" s="93">
        <v>0</v>
      </c>
      <c r="D16" s="116">
        <v>42502</v>
      </c>
      <c r="E16" s="93" t="s">
        <v>826</v>
      </c>
      <c r="F16" s="115" t="s">
        <v>835</v>
      </c>
      <c r="G16" s="147" t="s">
        <v>247</v>
      </c>
      <c r="H16" s="109">
        <v>0</v>
      </c>
      <c r="I16" s="109" t="s">
        <v>859</v>
      </c>
    </row>
    <row r="17" spans="1:9" ht="31" customHeight="1">
      <c r="A17" s="90" t="s">
        <v>222</v>
      </c>
      <c r="B17" s="91" t="s">
        <v>385</v>
      </c>
      <c r="C17" s="91">
        <v>0</v>
      </c>
      <c r="D17" s="119">
        <v>42502</v>
      </c>
      <c r="E17" s="91" t="s">
        <v>827</v>
      </c>
      <c r="F17" s="91" t="s">
        <v>829</v>
      </c>
      <c r="G17" s="118" t="s">
        <v>247</v>
      </c>
      <c r="H17" s="109">
        <v>0</v>
      </c>
      <c r="I17" s="109" t="s">
        <v>859</v>
      </c>
    </row>
    <row r="18" spans="1:9" ht="31" customHeight="1">
      <c r="A18" s="92" t="s">
        <v>235</v>
      </c>
      <c r="B18" s="93" t="s">
        <v>466</v>
      </c>
      <c r="C18" s="93">
        <v>0</v>
      </c>
      <c r="D18" s="116">
        <v>42502</v>
      </c>
      <c r="E18" s="93" t="s">
        <v>826</v>
      </c>
      <c r="F18" s="115" t="s">
        <v>836</v>
      </c>
      <c r="G18" s="147" t="s">
        <v>247</v>
      </c>
      <c r="H18" s="109">
        <v>0</v>
      </c>
      <c r="I18" s="109" t="s">
        <v>859</v>
      </c>
    </row>
    <row r="19" spans="1:9" ht="31" customHeight="1">
      <c r="A19" s="90" t="s">
        <v>231</v>
      </c>
      <c r="B19" s="91" t="s">
        <v>545</v>
      </c>
      <c r="C19" s="91">
        <v>0</v>
      </c>
      <c r="D19" s="119">
        <v>42502</v>
      </c>
      <c r="E19" s="91" t="s">
        <v>827</v>
      </c>
      <c r="F19" s="91" t="s">
        <v>837</v>
      </c>
      <c r="G19" s="118" t="s">
        <v>247</v>
      </c>
      <c r="H19" s="109">
        <v>0</v>
      </c>
      <c r="I19" s="109" t="s">
        <v>859</v>
      </c>
    </row>
    <row r="20" spans="1:9" ht="31" customHeight="1">
      <c r="A20" s="120"/>
      <c r="B20" s="93" t="s">
        <v>546</v>
      </c>
      <c r="C20" s="93">
        <v>0</v>
      </c>
      <c r="D20" s="116">
        <v>42502</v>
      </c>
      <c r="E20" s="93" t="s">
        <v>826</v>
      </c>
      <c r="F20" s="115" t="s">
        <v>838</v>
      </c>
      <c r="G20" s="147" t="s">
        <v>247</v>
      </c>
      <c r="H20" s="109">
        <v>0</v>
      </c>
      <c r="I20" s="109" t="s">
        <v>859</v>
      </c>
    </row>
    <row r="21" spans="1:9" ht="31" customHeight="1">
      <c r="A21" s="90" t="s">
        <v>236</v>
      </c>
      <c r="B21" s="91" t="s">
        <v>386</v>
      </c>
      <c r="C21" s="91">
        <v>0</v>
      </c>
      <c r="D21" s="119">
        <v>42502</v>
      </c>
      <c r="E21" s="91" t="s">
        <v>827</v>
      </c>
      <c r="F21" s="91" t="s">
        <v>839</v>
      </c>
      <c r="G21" s="118" t="s">
        <v>247</v>
      </c>
      <c r="H21" s="109">
        <v>0</v>
      </c>
      <c r="I21" s="109" t="s">
        <v>859</v>
      </c>
    </row>
    <row r="22" spans="1:9" ht="31" customHeight="1">
      <c r="A22" s="92" t="s">
        <v>250</v>
      </c>
      <c r="B22" s="93" t="s">
        <v>468</v>
      </c>
      <c r="C22" s="93">
        <v>0</v>
      </c>
      <c r="D22" s="116">
        <v>42502</v>
      </c>
      <c r="E22" s="93" t="s">
        <v>826</v>
      </c>
      <c r="F22" s="115" t="s">
        <v>840</v>
      </c>
      <c r="G22" s="147" t="s">
        <v>247</v>
      </c>
      <c r="H22" s="109">
        <v>0</v>
      </c>
      <c r="I22" s="109" t="s">
        <v>859</v>
      </c>
    </row>
    <row r="23" spans="1:9" ht="31" customHeight="1">
      <c r="A23" s="90" t="s">
        <v>292</v>
      </c>
      <c r="B23" s="91" t="s">
        <v>470</v>
      </c>
      <c r="C23" s="91">
        <v>0</v>
      </c>
      <c r="D23" s="119">
        <v>42502</v>
      </c>
      <c r="E23" s="91" t="s">
        <v>827</v>
      </c>
      <c r="F23" s="91" t="s">
        <v>841</v>
      </c>
      <c r="G23" s="118" t="s">
        <v>247</v>
      </c>
      <c r="H23" s="109">
        <v>0</v>
      </c>
      <c r="I23" s="109" t="s">
        <v>859</v>
      </c>
    </row>
    <row r="24" spans="1:9" ht="31" customHeight="1">
      <c r="A24" s="92" t="s">
        <v>296</v>
      </c>
      <c r="B24" s="93" t="s">
        <v>472</v>
      </c>
      <c r="C24" s="93">
        <v>0</v>
      </c>
      <c r="D24" s="116">
        <v>42502</v>
      </c>
      <c r="E24" s="93" t="s">
        <v>826</v>
      </c>
      <c r="F24" s="115" t="s">
        <v>842</v>
      </c>
      <c r="G24" s="147" t="s">
        <v>247</v>
      </c>
      <c r="H24" s="109">
        <v>0</v>
      </c>
      <c r="I24" s="109" t="s">
        <v>859</v>
      </c>
    </row>
    <row r="25" spans="1:9" ht="31" customHeight="1">
      <c r="A25" s="90" t="s">
        <v>251</v>
      </c>
      <c r="B25" s="91" t="s">
        <v>387</v>
      </c>
      <c r="C25" s="91">
        <v>0</v>
      </c>
      <c r="D25" s="119">
        <v>42502</v>
      </c>
      <c r="E25" s="91" t="s">
        <v>827</v>
      </c>
      <c r="F25" s="91" t="s">
        <v>843</v>
      </c>
      <c r="G25" s="118" t="s">
        <v>247</v>
      </c>
      <c r="H25" s="109">
        <v>0</v>
      </c>
      <c r="I25" s="109" t="s">
        <v>859</v>
      </c>
    </row>
    <row r="26" spans="1:9" ht="31" customHeight="1">
      <c r="A26" s="92" t="s">
        <v>253</v>
      </c>
      <c r="B26" s="93" t="s">
        <v>548</v>
      </c>
      <c r="C26" s="93">
        <v>0</v>
      </c>
      <c r="D26" s="116">
        <v>42502</v>
      </c>
      <c r="E26" s="93" t="s">
        <v>826</v>
      </c>
      <c r="F26" s="115" t="s">
        <v>844</v>
      </c>
      <c r="G26" s="147" t="s">
        <v>247</v>
      </c>
      <c r="H26" s="109">
        <v>0</v>
      </c>
      <c r="I26" s="109" t="s">
        <v>859</v>
      </c>
    </row>
    <row r="27" spans="1:9" ht="31" customHeight="1">
      <c r="A27" s="117"/>
      <c r="B27" s="91" t="s">
        <v>547</v>
      </c>
      <c r="C27" s="91">
        <v>0</v>
      </c>
      <c r="D27" s="119">
        <v>42502</v>
      </c>
      <c r="E27" s="91" t="s">
        <v>827</v>
      </c>
      <c r="F27" s="91" t="s">
        <v>845</v>
      </c>
      <c r="G27" s="118" t="s">
        <v>247</v>
      </c>
      <c r="H27" s="109">
        <v>0</v>
      </c>
      <c r="I27" s="109" t="s">
        <v>859</v>
      </c>
    </row>
    <row r="28" spans="1:9" ht="31" customHeight="1">
      <c r="A28" s="92" t="s">
        <v>254</v>
      </c>
      <c r="B28" s="93" t="s">
        <v>388</v>
      </c>
      <c r="C28" s="93">
        <v>0</v>
      </c>
      <c r="D28" s="116">
        <v>42502</v>
      </c>
      <c r="E28" s="93" t="s">
        <v>826</v>
      </c>
      <c r="F28" s="115" t="s">
        <v>846</v>
      </c>
      <c r="G28" s="147" t="s">
        <v>247</v>
      </c>
      <c r="H28" s="109">
        <v>0</v>
      </c>
      <c r="I28" s="109" t="s">
        <v>859</v>
      </c>
    </row>
    <row r="29" spans="1:9" ht="31" customHeight="1">
      <c r="A29" s="90" t="s">
        <v>255</v>
      </c>
      <c r="B29" s="91" t="s">
        <v>389</v>
      </c>
      <c r="C29" s="91">
        <v>0</v>
      </c>
      <c r="D29" s="119">
        <v>42502</v>
      </c>
      <c r="E29" s="91" t="s">
        <v>827</v>
      </c>
      <c r="F29" s="91" t="s">
        <v>847</v>
      </c>
      <c r="G29" s="118" t="s">
        <v>247</v>
      </c>
      <c r="H29" s="109">
        <v>0</v>
      </c>
      <c r="I29" s="109" t="s">
        <v>859</v>
      </c>
    </row>
    <row r="30" spans="1:9" ht="31" customHeight="1">
      <c r="A30" s="92" t="s">
        <v>257</v>
      </c>
      <c r="B30" s="93" t="s">
        <v>474</v>
      </c>
      <c r="C30" s="93">
        <v>0</v>
      </c>
      <c r="D30" s="116">
        <v>42502</v>
      </c>
      <c r="E30" s="93" t="s">
        <v>826</v>
      </c>
      <c r="F30" s="115" t="s">
        <v>848</v>
      </c>
      <c r="G30" s="147" t="s">
        <v>247</v>
      </c>
      <c r="H30" s="109">
        <v>0</v>
      </c>
      <c r="I30" s="109" t="s">
        <v>859</v>
      </c>
    </row>
    <row r="31" spans="1:9" ht="31" customHeight="1">
      <c r="A31" s="90" t="s">
        <v>261</v>
      </c>
      <c r="B31" s="91" t="s">
        <v>390</v>
      </c>
      <c r="C31" s="91">
        <v>0</v>
      </c>
      <c r="D31" s="119">
        <v>42502</v>
      </c>
      <c r="E31" s="91" t="s">
        <v>827</v>
      </c>
      <c r="F31" s="91" t="s">
        <v>849</v>
      </c>
      <c r="G31" s="118" t="s">
        <v>247</v>
      </c>
      <c r="H31" s="109">
        <v>0</v>
      </c>
      <c r="I31" s="109" t="s">
        <v>859</v>
      </c>
    </row>
    <row r="32" spans="1:9" ht="31" customHeight="1">
      <c r="A32" s="92" t="s">
        <v>262</v>
      </c>
      <c r="B32" s="93" t="s">
        <v>477</v>
      </c>
      <c r="C32" s="93">
        <v>0</v>
      </c>
      <c r="D32" s="116">
        <v>42502</v>
      </c>
      <c r="E32" s="93" t="s">
        <v>826</v>
      </c>
      <c r="F32" s="115" t="s">
        <v>850</v>
      </c>
      <c r="G32" s="147" t="s">
        <v>247</v>
      </c>
      <c r="H32" s="109">
        <v>0</v>
      </c>
      <c r="I32" s="109" t="s">
        <v>859</v>
      </c>
    </row>
    <row r="33" spans="1:9" ht="31" customHeight="1">
      <c r="A33" s="90" t="s">
        <v>265</v>
      </c>
      <c r="B33" s="91" t="s">
        <v>391</v>
      </c>
      <c r="C33" s="91">
        <v>0</v>
      </c>
      <c r="D33" s="119">
        <v>42502</v>
      </c>
      <c r="E33" s="91" t="s">
        <v>827</v>
      </c>
      <c r="F33" s="91" t="s">
        <v>851</v>
      </c>
      <c r="G33" s="118" t="s">
        <v>247</v>
      </c>
      <c r="H33" s="109">
        <v>0</v>
      </c>
      <c r="I33" s="109" t="s">
        <v>859</v>
      </c>
    </row>
    <row r="34" spans="1:9" ht="31" customHeight="1">
      <c r="A34" s="92" t="s">
        <v>320</v>
      </c>
      <c r="B34" s="93" t="s">
        <v>478</v>
      </c>
      <c r="C34" s="93">
        <v>0</v>
      </c>
      <c r="D34" s="116">
        <v>42502</v>
      </c>
      <c r="E34" s="93" t="s">
        <v>826</v>
      </c>
      <c r="F34" s="115" t="s">
        <v>852</v>
      </c>
      <c r="G34" s="147" t="s">
        <v>247</v>
      </c>
      <c r="H34" s="109">
        <v>0</v>
      </c>
      <c r="I34" s="109" t="s">
        <v>859</v>
      </c>
    </row>
    <row r="35" spans="1:9" ht="31" customHeight="1">
      <c r="A35" s="90" t="s">
        <v>322</v>
      </c>
      <c r="B35" s="91" t="s">
        <v>392</v>
      </c>
      <c r="C35" s="91">
        <v>0</v>
      </c>
      <c r="D35" s="119">
        <v>42502</v>
      </c>
      <c r="E35" s="91" t="s">
        <v>827</v>
      </c>
      <c r="F35" s="91" t="s">
        <v>853</v>
      </c>
      <c r="G35" s="118" t="s">
        <v>247</v>
      </c>
      <c r="H35" s="109">
        <v>0</v>
      </c>
      <c r="I35" s="109" t="s">
        <v>859</v>
      </c>
    </row>
    <row r="36" spans="1:9" ht="31" customHeight="1">
      <c r="A36" s="92" t="s">
        <v>267</v>
      </c>
      <c r="B36" s="93" t="s">
        <v>393</v>
      </c>
      <c r="C36" s="93">
        <v>0</v>
      </c>
      <c r="D36" s="116">
        <v>42502</v>
      </c>
      <c r="E36" s="93" t="s">
        <v>826</v>
      </c>
      <c r="F36" s="115" t="s">
        <v>854</v>
      </c>
      <c r="G36" s="147" t="s">
        <v>247</v>
      </c>
      <c r="H36" s="109">
        <v>0</v>
      </c>
      <c r="I36" s="109" t="s">
        <v>859</v>
      </c>
    </row>
    <row r="37" spans="1:9" ht="31" customHeight="1">
      <c r="A37" s="90" t="s">
        <v>326</v>
      </c>
      <c r="B37" s="91" t="s">
        <v>394</v>
      </c>
      <c r="C37" s="91">
        <v>0</v>
      </c>
      <c r="D37" s="119">
        <v>42502</v>
      </c>
      <c r="E37" s="91" t="s">
        <v>827</v>
      </c>
      <c r="F37" s="91" t="s">
        <v>855</v>
      </c>
      <c r="G37" s="118" t="s">
        <v>247</v>
      </c>
      <c r="H37" s="109">
        <v>0</v>
      </c>
      <c r="I37" s="109" t="s">
        <v>859</v>
      </c>
    </row>
    <row r="38" spans="1:9">
      <c r="A38" s="109"/>
      <c r="B38" s="107"/>
      <c r="C38" s="109"/>
      <c r="D38" s="103"/>
      <c r="E38" s="104"/>
      <c r="F38" s="101"/>
      <c r="G38" s="109"/>
      <c r="H38" s="109">
        <f>SUM(H8:H37)</f>
        <v>11</v>
      </c>
      <c r="I38" s="109" t="s">
        <v>859</v>
      </c>
    </row>
    <row r="39" spans="1:9">
      <c r="A39" s="109"/>
      <c r="B39" s="107"/>
      <c r="C39" s="109"/>
      <c r="D39" s="103"/>
      <c r="E39" s="104"/>
      <c r="F39" s="101"/>
      <c r="G39" s="109"/>
      <c r="H39" s="109"/>
      <c r="I39" s="109" t="s">
        <v>26</v>
      </c>
    </row>
    <row r="40" spans="1:9">
      <c r="A40" s="109"/>
      <c r="B40" s="107"/>
      <c r="C40" s="109"/>
      <c r="D40" s="103"/>
      <c r="E40" s="104"/>
      <c r="F40" s="101"/>
      <c r="G40" s="109"/>
      <c r="H40" s="109"/>
      <c r="I40" s="109" t="s">
        <v>26</v>
      </c>
    </row>
    <row r="41" spans="1:9">
      <c r="A41" s="109"/>
      <c r="B41" s="107"/>
      <c r="C41" s="109"/>
      <c r="D41" s="103"/>
      <c r="E41" s="104"/>
      <c r="F41" s="101"/>
      <c r="G41" s="109"/>
      <c r="H41" s="109"/>
      <c r="I41" s="109"/>
    </row>
    <row r="42" spans="1:9">
      <c r="A42" s="109"/>
      <c r="B42" s="107"/>
      <c r="C42" s="109"/>
      <c r="D42" s="103"/>
      <c r="E42" s="104"/>
      <c r="F42" s="101"/>
      <c r="G42" s="109"/>
      <c r="H42" s="109"/>
      <c r="I42" s="109"/>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Overview</vt:lpstr>
      <vt:lpstr>Search string development</vt:lpstr>
      <vt:lpstr>Database searches</vt:lpstr>
      <vt:lpstr>Specialist websites</vt:lpstr>
      <vt:lpstr>Bibliographies of reviews</vt:lpstr>
      <vt:lpstr>GS_English</vt:lpstr>
      <vt:lpstr>GS_Danish</vt:lpstr>
      <vt:lpstr>GS_Dutch</vt:lpstr>
      <vt:lpstr>GS_Finnish</vt:lpstr>
      <vt:lpstr>GS_German</vt:lpstr>
      <vt:lpstr>GS_Swedish</vt:lpstr>
      <vt:lpstr>GS_Spanish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Macura Biljana</dc:creator>
  <cp:lastModifiedBy>Biljana Macura</cp:lastModifiedBy>
  <dcterms:created xsi:type="dcterms:W3CDTF">2015-11-25T12:01:51Z</dcterms:created>
  <dcterms:modified xsi:type="dcterms:W3CDTF">2019-02-15T16:10:55Z</dcterms:modified>
</cp:coreProperties>
</file>