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7715" windowHeight="9150"/>
  </bookViews>
  <sheets>
    <sheet name="miR-34" sheetId="1" r:id="rId1"/>
    <sheet name="miR-190" sheetId="2" r:id="rId2"/>
    <sheet name="miR-1a-5p" sheetId="3" r:id="rId3"/>
    <sheet name="miR-998" sheetId="4" r:id="rId4"/>
    <sheet name="miR-278" sheetId="5" r:id="rId5"/>
    <sheet name="miR-263a-5p" sheetId="6" r:id="rId6"/>
    <sheet name="miR-10-5p" sheetId="7" r:id="rId7"/>
  </sheets>
  <calcPr calcId="145621"/>
</workbook>
</file>

<file path=xl/calcChain.xml><?xml version="1.0" encoding="utf-8"?>
<calcChain xmlns="http://schemas.openxmlformats.org/spreadsheetml/2006/main">
  <c r="E23" i="7" l="1"/>
  <c r="D23" i="7"/>
  <c r="C23" i="7"/>
  <c r="D59" i="6"/>
  <c r="C59" i="6"/>
  <c r="D11" i="5"/>
  <c r="D34" i="4"/>
  <c r="C34" i="4"/>
  <c r="D49" i="3"/>
  <c r="C49" i="3"/>
  <c r="D49" i="2"/>
  <c r="C49" i="2"/>
  <c r="D41" i="1"/>
  <c r="C41" i="1"/>
  <c r="D22" i="7" l="1"/>
  <c r="C22" i="7"/>
  <c r="D58" i="6"/>
  <c r="C58" i="6"/>
  <c r="D10" i="5"/>
  <c r="C10" i="5"/>
  <c r="D33" i="4"/>
  <c r="C33" i="4"/>
  <c r="D48" i="3"/>
  <c r="C48" i="3"/>
  <c r="D48" i="2"/>
  <c r="C48" i="2"/>
  <c r="D40" i="1"/>
  <c r="C40" i="1"/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3" i="2"/>
  <c r="A4" i="7" l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3" i="7"/>
  <c r="A4" i="6" l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3" i="6"/>
  <c r="A5" i="4" l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4" i="4"/>
  <c r="A3" i="4"/>
  <c r="A4" i="3" l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3" i="3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3" i="1"/>
  <c r="A3" i="5"/>
  <c r="A4" i="5" s="1"/>
  <c r="A5" i="5" s="1"/>
  <c r="A6" i="5" s="1"/>
  <c r="A7" i="5" s="1"/>
  <c r="A8" i="5" s="1"/>
</calcChain>
</file>

<file path=xl/sharedStrings.xml><?xml version="1.0" encoding="utf-8"?>
<sst xmlns="http://schemas.openxmlformats.org/spreadsheetml/2006/main" count="784" uniqueCount="368">
  <si>
    <t>GSSPFG00021718001-RA</t>
  </si>
  <si>
    <t>PREDICTED: protein takeout-like [Bombyx mori]</t>
  </si>
  <si>
    <t>GSSPFG00022312001-RA</t>
  </si>
  <si>
    <t>NH</t>
  </si>
  <si>
    <t>GSSPFG00000212001-RA</t>
  </si>
  <si>
    <t>PREDICTED: flocculation protein FLO11-like [Bombyx mori]</t>
  </si>
  <si>
    <t>GSSPFG00000626001-RA</t>
  </si>
  <si>
    <t>cuticular protein hypothetical 1 precursor [Bombyx mori</t>
  </si>
  <si>
    <t>GSSPFG00020579001-RA</t>
  </si>
  <si>
    <t>GSSPFG00004130001-RA</t>
  </si>
  <si>
    <t>PREDICTED: uncharacterized protein LOC105384144 [Plutella xylostella]</t>
  </si>
  <si>
    <t>GSSPFG00027010001-RA</t>
  </si>
  <si>
    <t>PREDICTED: 26S proteasome complex subunit DSS1 [Plutella xylostella]</t>
  </si>
  <si>
    <t>GSSPFG00005814001-RA</t>
  </si>
  <si>
    <t>PREDICTED: protein sprint-like [Bombyx mori]</t>
  </si>
  <si>
    <t>GSSPFG00006030001-RA</t>
  </si>
  <si>
    <t>TPA: laccase-like multicopper oxidase 2 isoform B [Bombyx mori]</t>
  </si>
  <si>
    <t>GSSPFG00027443001-RA</t>
  </si>
  <si>
    <t>uncharacterized protein LOC100327241 [Bombyx mori</t>
  </si>
  <si>
    <t>GSSPFG00001944001-RA</t>
  </si>
  <si>
    <t>unknown unsecreted protein [Papilio xuthus]</t>
  </si>
  <si>
    <t>GSSPFG00013845001-RA</t>
  </si>
  <si>
    <t>larval cuticle protein LCP-17 precursor [Bombyx mori</t>
  </si>
  <si>
    <t>GSSPFG00028951001-RA</t>
  </si>
  <si>
    <t>GSSPFG00031524001-RA</t>
  </si>
  <si>
    <t>PREDICTED: laminin subunit beta-1 [Bombyx mori]</t>
  </si>
  <si>
    <t>GSSPFG00001611001.2-RA</t>
  </si>
  <si>
    <t>REPAT18 [Spodoptera exigua]</t>
  </si>
  <si>
    <t>GSSPFG00007081001-RA</t>
  </si>
  <si>
    <t>zinc/iron regulated transporter-related protein 3 [Papilio polytes]</t>
  </si>
  <si>
    <t>GSSPFG00014840001-RA</t>
  </si>
  <si>
    <t>unknown secreted protein [Papilio xuthus]</t>
  </si>
  <si>
    <t>GSSPFG00028350001-RA</t>
  </si>
  <si>
    <t>PREDICTED: uncharacterized protein LOC105381874 [Plutella xylostella]</t>
  </si>
  <si>
    <t>GSSPFG00010240001.3-RA</t>
  </si>
  <si>
    <t>immulectin-3 [Ostrinia furnacalis]</t>
  </si>
  <si>
    <t>GSSPFG00032940001-RA</t>
  </si>
  <si>
    <t>GSSPFG00010502001-RA</t>
  </si>
  <si>
    <t>TPA: putative cuticle protein [Bombyx mori]</t>
  </si>
  <si>
    <t>GSSPFG00016641001.3-RA</t>
  </si>
  <si>
    <t>PREDICTED: homeobox protein Mohawk-like [Bombyx mori]</t>
  </si>
  <si>
    <t>GSSPFG00033837001-RA</t>
  </si>
  <si>
    <t>PREDICTED: hydroxysteroid dehydrogenase-like protein 2 isoform X2 [Plutella xylostella]</t>
  </si>
  <si>
    <t>GSSPFG00030100001-RA</t>
  </si>
  <si>
    <t>similar to CG6040 [Papilio polytes]</t>
  </si>
  <si>
    <t>GSSPFG00031627001-RA</t>
  </si>
  <si>
    <t>PREDICTED: sushi, von Willebrand factor type A, EGF and pentraxin domain-containing protein 1 isoform X1 [Plutella xylostella]</t>
  </si>
  <si>
    <t>GSSPFG00024173001-RA</t>
  </si>
  <si>
    <t>GSSPFG00012238001-RA</t>
  </si>
  <si>
    <t>PREDICTED: basement membrane-specific heparan sulfate proteoglycan core protein-like [Bombyx mori]</t>
  </si>
  <si>
    <t>GSSPFG00011364001-RA</t>
  </si>
  <si>
    <t>hypothetical protein KGM_03426 [Danaus plexippus]</t>
  </si>
  <si>
    <t>GSSPFG00027301001-RA</t>
  </si>
  <si>
    <t>PREDICTED: PI-PLC X domain-containing protein 1-like, partial [Plutella xylostella]</t>
  </si>
  <si>
    <t>GSSPFG00025987001.2-RA</t>
  </si>
  <si>
    <t>PREDICTED: integrin alpha-PS2-like [Acyrthosiphon pisum]</t>
  </si>
  <si>
    <t>GSSPFG00023510001-RA</t>
  </si>
  <si>
    <t>PREDICTED: GMP synthase [glutamine-hydrolyzing</t>
  </si>
  <si>
    <t>GSSPFG00007353001-RA</t>
  </si>
  <si>
    <t>PREDICTED: sterile alpha and TIR motif-containing protein 1 isoform X1 [Megachile rotundata</t>
  </si>
  <si>
    <t>GSSPFG00034000001-RA</t>
  </si>
  <si>
    <t>Fasciclin-1 [Cerapachys biroi]</t>
  </si>
  <si>
    <t>GSSPFG00016234001-RA</t>
  </si>
  <si>
    <t>PREDICTED: neurogenic locus notch homolog protein 4-like [Plutella xylostella]</t>
  </si>
  <si>
    <t>GSSPFG00026820001-RA</t>
  </si>
  <si>
    <t>cuticular protein hypothetical 15 precursor [Bombyx mori</t>
  </si>
  <si>
    <t>GSSPFG00023339001-RA</t>
  </si>
  <si>
    <t>PREDICTED: organic cation transporter protein [Apis mellifera]</t>
  </si>
  <si>
    <t>GSSPFG00034472001-RA</t>
  </si>
  <si>
    <t>PREDICTED: uncharacterized protein LOC101741030 [Bombyx mori]</t>
  </si>
  <si>
    <t>log2FoldChange (target gene)</t>
  </si>
  <si>
    <t>acyl-CoA desaturase HvirIPAE [Heliothis virescens]</t>
  </si>
  <si>
    <t>osiris 9A [Papilio polytes]</t>
  </si>
  <si>
    <t>PREDICTED: formin-J-like [Plutella xylostella]</t>
  </si>
  <si>
    <t>apyrase [Danaus plexippus]</t>
  </si>
  <si>
    <t>hypothetical protein KGM_17610 [Danaus plexippus]</t>
  </si>
  <si>
    <t>cuticular protein glycine-rich 20 precursor [Bombyx mori</t>
  </si>
  <si>
    <t>PREDICTED: mucin-4-like [Plutella xylostella]</t>
  </si>
  <si>
    <t>PREDICTED: somatomedin-B and thrombospondin type-1 domain-containing protein-like [Bombyx mori</t>
  </si>
  <si>
    <t>PREDICTED: uncharacterized protein LOC101740597 isoform X1 [Bombyx mori]</t>
  </si>
  <si>
    <t>PREDICTED: facilitated trehalose transporter Tret1-like isoform X2 [Bombyx mori]</t>
  </si>
  <si>
    <t>TRAF3 [Bombyx mori</t>
  </si>
  <si>
    <t>cuticular protein analogous to peritrophins 1-D [Danaus plexippus]</t>
  </si>
  <si>
    <t>PREDICTED: uncharacterized threonine-rich GPI-anchored glycoprotein PJ4664.02 [Bombyx mori]</t>
  </si>
  <si>
    <t>peptidyl-prolyl cis-trans isomerase [Bombyx mori</t>
  </si>
  <si>
    <t>C-type lectin 10 precursor [Bombyx mori</t>
  </si>
  <si>
    <t>PREDICTED: elongation factor G, mitochondrial [Ceratitis capitata]</t>
  </si>
  <si>
    <t>PREDICTED: hepatic leukemia factor-like isoform X1 [Bombyx mori]</t>
  </si>
  <si>
    <t>PREDICTED: uncharacterized protein LOC101739711 [Bombyx mori]</t>
  </si>
  <si>
    <t>PREDICTED: E3 ubiquitin-protein ligase ZNRF2-like [Bombyx mori]</t>
  </si>
  <si>
    <t>PREDICTED: lipoyltransferase 1, mitochondrial-like isoform X1 [Bombyx mori</t>
  </si>
  <si>
    <t>PREDICTED: uncharacterized protein LOC101735549 isoform X3 [Bombyx mori]</t>
  </si>
  <si>
    <t>carboxypeptidase [Danaus plexippus]</t>
  </si>
  <si>
    <t>PREDICTED: putative glutamate synthase [NADPH</t>
  </si>
  <si>
    <t>PREDICTED: branched-chain-amino-acid aminotransferase, cytosolic [Plutella xylostella]</t>
  </si>
  <si>
    <t>PREDICTED: filamin-A isoform X3 [Megachile rotundata]</t>
  </si>
  <si>
    <t>PREDICTED: organic cation transporter protein-like [Bombyx mori]</t>
  </si>
  <si>
    <t>chlorophyllide A binding protein precursor [Bombyx mori</t>
  </si>
  <si>
    <t>PREDICTED: cysteine dioxygenase type 1-like [Bombyx mori]</t>
  </si>
  <si>
    <t>PREDICTED: alpha,alpha-trehalose-phosphate synthase [UDP-forming</t>
  </si>
  <si>
    <t>PREDICTED: uncharacterized protein LOC105384323 [Plutella xylostella]</t>
  </si>
  <si>
    <t>putative amine oxidase [Danaus plexippus]</t>
  </si>
  <si>
    <t>uricase [Bombyx mori</t>
  </si>
  <si>
    <t>obstructor-E, partial [Papilio xuthus]</t>
  </si>
  <si>
    <t>PREDICTED: inducible metalloproteinase inhibitor protein-like isoform X2 [Bombyx mori]</t>
  </si>
  <si>
    <t>putative ecdysone oxidase [Helicoverpa zea]</t>
  </si>
  <si>
    <t>PREDICTED: serine proteinase stubble-like, partial [Plutella xylostella]</t>
  </si>
  <si>
    <t>0.0</t>
  </si>
  <si>
    <t>PREDICTED: stress response protein NST1-like [Plutella xylostella]</t>
  </si>
  <si>
    <t>ATP-binding cassette sub-family C member 4 [Trichoplusia ni]</t>
  </si>
  <si>
    <t>PREDICTED: gamma-interferon-inducible lysosomal thiol reductase-like [Bombyx mori]</t>
  </si>
  <si>
    <t>hypothetical protein KGM_11226 [Danaus plexippus]</t>
  </si>
  <si>
    <t>serpin-27 [Bombyx mori]</t>
  </si>
  <si>
    <t>PREDICTED: neurogenic locus notch homolog protein 3-like [Bombyx mori]</t>
  </si>
  <si>
    <t>heat shock protein 20, partial [Bicyclus anynana]</t>
  </si>
  <si>
    <t>unknown unsecreted protein [Papilio polytes]</t>
  </si>
  <si>
    <t>PREDICTED: luciferin 4-monooxygenase-like [Bombyx mori]</t>
  </si>
  <si>
    <t>putative purple acid phosphatase [Danaus plexippus]</t>
  </si>
  <si>
    <t>PREDICTED: clavesin-1-like [Bombyx mori]</t>
  </si>
  <si>
    <t>PREDICTED: CD63 antigen-like [Bombyx mori]</t>
  </si>
  <si>
    <t>cysteine proteinase [Spodoptera litura]</t>
  </si>
  <si>
    <t>globin [Danaus plexippus]</t>
  </si>
  <si>
    <t>putative vacuolar ATP synthase subunit S1 [Danaus plexippus]</t>
  </si>
  <si>
    <t>PREDICTED: spectrin beta chain isoform X12 [Plutella xylostella</t>
  </si>
  <si>
    <t>chlorophyllide A binding protein precursor [Bombyx mori]</t>
  </si>
  <si>
    <t>phosphoribosyl pyrophosphate synthetase [Bombyx mori</t>
  </si>
  <si>
    <t>heat shock protein 40 [Bombyx mori]</t>
  </si>
  <si>
    <t>monocarboxylate transporter [Anopheles darlingi]</t>
  </si>
  <si>
    <t>PREDICTED: carbonyl reductase [NADPH</t>
  </si>
  <si>
    <t>PREDICTED: elongation of very long chain fatty acids protein 6-like [Bombyx mori]</t>
  </si>
  <si>
    <t>alkaline phosphatase 2 [Spodoptera litura]</t>
  </si>
  <si>
    <t>aminopeptidase N-7 [Bombyx mori]</t>
  </si>
  <si>
    <t>hexamerin 4 [Danaus plexippus]</t>
  </si>
  <si>
    <t>PREDICTED: fasciclin-1-like [Bombyx mori]</t>
  </si>
  <si>
    <t>urate oxidase [Papilio polytes]</t>
  </si>
  <si>
    <t>vacuolar ATPase, subunit M9.7 [Manduca sexta]</t>
  </si>
  <si>
    <t>PREDICTED: phosphoribosylformylglycinamidine synthase-like [Bombyx mori]</t>
  </si>
  <si>
    <t>ankyrin 2, isoform P [Drosophila melanogaster</t>
  </si>
  <si>
    <t>PREDICTED: muscle LIM protein Mlp84B-like isoformX1 [Apis mellifera</t>
  </si>
  <si>
    <t>RecName: Full=Facilitated trehalose transporter Tret1 [Drosophila pseudoobscura pseudoobscura]</t>
  </si>
  <si>
    <t>PREDICTED: spermine oxidase-like [Bombyx mori]</t>
  </si>
  <si>
    <t>PREDICTED: sodium- and chloride-dependent glycine transporter 1-like [Bombyx mori]</t>
  </si>
  <si>
    <t>PREDICTED: maltase A1-like [Plutella xylostella]</t>
  </si>
  <si>
    <t>PREDICTED: facilitated trehalose transporter Tret1-like isoform X2 [Cerapachys biroi]</t>
  </si>
  <si>
    <t>PREDICTED: catalase [Musca domestica]</t>
  </si>
  <si>
    <t>REDICTED: alpha-tocopherol transfer protein-like [Plutella xylostella]</t>
  </si>
  <si>
    <t>PREDICTED: LOW QUALITY PROTEIN: talin-1-like, partial [Plutella xylostella]</t>
  </si>
  <si>
    <t>unknown protein, partial [Papilio polytes]</t>
  </si>
  <si>
    <t>REDICTED: three prime repair exonuclease 2-like isoform X1 [Bombyx mori</t>
  </si>
  <si>
    <t>MBF2 [Samia cynthia]</t>
  </si>
  <si>
    <t>plasma glutamate carboxypeptidase, partial [Spodoptera exigua]</t>
  </si>
  <si>
    <t>ABCC3 [Spodoptera exigua]</t>
  </si>
  <si>
    <t>PREDICTED: zinc transporter 8-like [Bombyx mori]</t>
  </si>
  <si>
    <t>PREDICTED: collagen alpha-1(III) chain, partial [Plutella xylostella]</t>
  </si>
  <si>
    <t>takeout/JHBP like protein [Papilio xuthus]</t>
  </si>
  <si>
    <t>pancreatic triacylglycerol lipase [Danaus plexippus]</t>
  </si>
  <si>
    <t>C-type lectin - galactose binding [Papilio polytes]</t>
  </si>
  <si>
    <t>Annotation from SfruDB</t>
  </si>
  <si>
    <t>PREDICTED: spectrin beta chain, non-erythrocytic 5 isoform X2 [Bombus impatiens]</t>
  </si>
  <si>
    <t>PREDICTED: pancreatic lipase-related protein 2-like [Bombyx mori]</t>
  </si>
  <si>
    <t>PREDICTED: hepatic leukemia factor isoform X1 [Plutella xylostella]</t>
  </si>
  <si>
    <t>PREDICTED: 4-hydroxyphenylpyruvate dioxygenase-like [Apis mellifera]</t>
  </si>
  <si>
    <t>PREDICTED: uncharacterized protein LOC101742741 [Bombyx mori]</t>
  </si>
  <si>
    <t>dj-1 protein [Papilio xuthus]</t>
  </si>
  <si>
    <t>zinc finger CCHC domain-containing protein 24 [Danaus plexippus]</t>
  </si>
  <si>
    <t>PREDICTED: alpha-amylase 1, partial [Plutella xylostella]</t>
  </si>
  <si>
    <t>unknown [Spodoptera exigua]</t>
  </si>
  <si>
    <t>similar to CG14445 [Papilio xuthus]</t>
  </si>
  <si>
    <t>PREDICTED: beta-glucuronidase [Tribolium castaneum</t>
  </si>
  <si>
    <t>trehalase-like protein [Heliconius erato]</t>
  </si>
  <si>
    <t>PREDICTED: transcription factor kayak, isoforms D/sro-like isoform X3 [Bombyx mori]</t>
  </si>
  <si>
    <t>trypsin-like protease [Danaus plexippus]</t>
  </si>
  <si>
    <t>death-associated LIM-only protein [Helicoverpa armigera]</t>
  </si>
  <si>
    <t>PREDICTED: estradiol 17-beta-dehydrogenase 8-like isoform X1 [Bombyx mori]</t>
  </si>
  <si>
    <t>fatty acyl-CoA reductase 17, partial [Helicoverpa armigera]</t>
  </si>
  <si>
    <t>high mobility group protein A [Danaus plexippus]</t>
  </si>
  <si>
    <t>PREDICTED: sushi, von Willebrand factor type A, EGF and pentraxin domain-containing protein 1 isoform X2 [Plutella xylostella]</t>
  </si>
  <si>
    <t>NADH dehydrogenase [Papilio xuthus]</t>
  </si>
  <si>
    <t>oligoribonuclease, mitochondrial [Danaus plexippus]</t>
  </si>
  <si>
    <t>cysteine-rich/pacifastin venom protein 2 [Danaus plexippus]</t>
  </si>
  <si>
    <t>PREDICTED: mRNA-capping enzyme-like [Bombyx mori]</t>
  </si>
  <si>
    <t>similar to CG13607, partial [Papilio xuthus]</t>
  </si>
  <si>
    <t>PREDICTED: cartilage-associated protein-like [Plutella xylostella]</t>
  </si>
  <si>
    <t>laminin [Bombyx mori]</t>
  </si>
  <si>
    <t>unknown secreted protein [Papilio polytes]</t>
  </si>
  <si>
    <t>peptidoglycan recognition protein C [Helicoverpa armigera]</t>
  </si>
  <si>
    <t>PREDICTED: uncharacterized protein LOC101745588 [Bombyx mori]</t>
  </si>
  <si>
    <t>PREDICTED: cadherin-89D [Plutella xylostella]</t>
  </si>
  <si>
    <t>PREDICTED: facilitated trehalose transporter Tret1-like [Plutella xylostella</t>
  </si>
  <si>
    <t>cytochrome P450 CYP341D1 [Helicoverpa armigera]</t>
  </si>
  <si>
    <t>PREDICTED: 26S proteasome complex subunit DSS1-like [Bombyx mori]</t>
  </si>
  <si>
    <t>cytochrome P450 CYP341B2 [Helicoverpa armigera]</t>
  </si>
  <si>
    <t>rehalase-like protein [Heliconius erato]</t>
  </si>
  <si>
    <t>PREDICTED: LOW QUALITY PROTEIN: talin-1-like, partial [Plutella xylostella</t>
  </si>
  <si>
    <t>PREDICTED: failed axon connections-like isoform X2 [Bombyx mori]</t>
  </si>
  <si>
    <t>PREDICTED: protein KTI12 homolog [Bombyx mori]</t>
  </si>
  <si>
    <t>diphosphomevalonate decarboxylase [Bombyx mori</t>
  </si>
  <si>
    <t>cuticular protein analogous to peritrophins 1-A [Tribolium castaneum</t>
  </si>
  <si>
    <t>number</t>
  </si>
  <si>
    <t>GSSPFG00014426001</t>
  </si>
  <si>
    <t>GSSPFG00005411001</t>
  </si>
  <si>
    <t>GSSPFG00023869001</t>
  </si>
  <si>
    <t>GSSPFG00030835001</t>
  </si>
  <si>
    <t>GSSPFG00027599001</t>
  </si>
  <si>
    <t>GSSPFG00013202001</t>
  </si>
  <si>
    <t>GSSPFG00007081001</t>
  </si>
  <si>
    <t>GSSPFG00020928001</t>
  </si>
  <si>
    <t>GSSPFG00006080001</t>
  </si>
  <si>
    <t>GSSPFG00028350001</t>
  </si>
  <si>
    <t>GSSPFG00030401001</t>
  </si>
  <si>
    <t>GSSPFG00028770001</t>
  </si>
  <si>
    <t>GSSPFG00033486001</t>
  </si>
  <si>
    <t>GSSPFG00016528001</t>
  </si>
  <si>
    <t>GSSPFG00031627001</t>
  </si>
  <si>
    <t>GSSPFG00030545001</t>
  </si>
  <si>
    <t>GSSPFG00021874001</t>
  </si>
  <si>
    <t>GSSPFG00001429001</t>
  </si>
  <si>
    <t>GSSPFG00007368001</t>
  </si>
  <si>
    <t>GSSPFG00017344001</t>
  </si>
  <si>
    <t>GSSPFG00011936001</t>
  </si>
  <si>
    <t>GSSPFG00027765001</t>
  </si>
  <si>
    <t>GSSPFG00005408001</t>
  </si>
  <si>
    <t>GSSPFG00029006001</t>
  </si>
  <si>
    <t>GSSPFG00034259001</t>
  </si>
  <si>
    <t>GSSPFG00017686001</t>
  </si>
  <si>
    <t>GSSPFG00001046001</t>
  </si>
  <si>
    <t>GSSPFG00026992001</t>
  </si>
  <si>
    <t>GSSPFG00017025001</t>
  </si>
  <si>
    <t>GSSPFG00012309001</t>
  </si>
  <si>
    <t>GSSPFG00034000001</t>
  </si>
  <si>
    <t>GSSPFG00033052001</t>
  </si>
  <si>
    <t>GSSPFG00000066001</t>
  </si>
  <si>
    <t>GSSPFG00008431001</t>
  </si>
  <si>
    <t>GSSPFG00003140001</t>
  </si>
  <si>
    <t>GSSPFG00008474001</t>
  </si>
  <si>
    <t>GSSPFG00027683001</t>
  </si>
  <si>
    <t>GSSPFG00024318001</t>
  </si>
  <si>
    <t>GSSPFG00023864001</t>
  </si>
  <si>
    <t>GSSPFG00027440001</t>
  </si>
  <si>
    <t>GSSPFG00035318001</t>
  </si>
  <si>
    <t>GSSPFG00011000001</t>
  </si>
  <si>
    <t>GSSPFG00024832001</t>
  </si>
  <si>
    <t>GSSPFG00017613001</t>
  </si>
  <si>
    <t>GSSPFG00025432001</t>
  </si>
  <si>
    <t>GSSPFG00018036001</t>
  </si>
  <si>
    <t>GSSPFG00004454001</t>
  </si>
  <si>
    <t>GSSPFG00023681001</t>
  </si>
  <si>
    <t>GSSPFG00018166001</t>
  </si>
  <si>
    <t>GSSPFG00031518001</t>
  </si>
  <si>
    <t>GSSPFG00011364001</t>
  </si>
  <si>
    <t>GSSPFG00032415001</t>
  </si>
  <si>
    <t>GSSPFG00006843001</t>
  </si>
  <si>
    <t>GSSPFG00006300001</t>
  </si>
  <si>
    <t>GSSPFG00003067001</t>
  </si>
  <si>
    <t>GSSPFG00017800001</t>
  </si>
  <si>
    <t>GSSPFG00028010001</t>
  </si>
  <si>
    <t>GSSPFG00032940001</t>
  </si>
  <si>
    <t>GSSPFG00001902001</t>
  </si>
  <si>
    <t>GSSPFG00020707001</t>
  </si>
  <si>
    <t>GSSPFG00000240001</t>
  </si>
  <si>
    <t>GSSPFG00032673001</t>
  </si>
  <si>
    <t>GSSPFG00020324001</t>
  </si>
  <si>
    <t>GSSPFG00018939001</t>
  </si>
  <si>
    <t>GSSPFG00000212001</t>
  </si>
  <si>
    <t>GSSPFG00024155001</t>
  </si>
  <si>
    <t>GSSPFG00004437001</t>
  </si>
  <si>
    <t>GSSPFG00033001001</t>
  </si>
  <si>
    <t>GSSPFG00030477001</t>
  </si>
  <si>
    <t>GSSPFG00032095001</t>
  </si>
  <si>
    <t>GSSPFG00005453001</t>
  </si>
  <si>
    <t>GSSPFG00017581001</t>
  </si>
  <si>
    <t>GSSPFG00028760001</t>
  </si>
  <si>
    <t>GSSPFG00004305001</t>
  </si>
  <si>
    <t>GSSPFG00025987001</t>
  </si>
  <si>
    <t>GSSPFG00035050001</t>
  </si>
  <si>
    <t>GSSPFG00016418001</t>
  </si>
  <si>
    <t>GSSPFG00034472001</t>
  </si>
  <si>
    <t>GSSPFG00004707001</t>
  </si>
  <si>
    <t>GSSPFG00000595001</t>
  </si>
  <si>
    <t>GSSPFG00020192001</t>
  </si>
  <si>
    <t>GSSPFG00020627001</t>
  </si>
  <si>
    <t>GSSPFG00028295001</t>
  </si>
  <si>
    <t>GSSPFG00001120001</t>
  </si>
  <si>
    <t>GSSPFG00000424001</t>
  </si>
  <si>
    <t>GSSPFG00005645001</t>
  </si>
  <si>
    <t>GSSPFG00019415001</t>
  </si>
  <si>
    <t>GSSPFG00002775001</t>
  </si>
  <si>
    <t>GSSPFG00029913001</t>
  </si>
  <si>
    <t>GSSPFG00033152001</t>
  </si>
  <si>
    <t>GSSPFG00027301001</t>
  </si>
  <si>
    <t>GSSPFG00032513001</t>
  </si>
  <si>
    <t>GSSPFG00012238001</t>
  </si>
  <si>
    <t>GSSPFG00004194001</t>
  </si>
  <si>
    <t>GSSPFG00014466001</t>
  </si>
  <si>
    <t>GSSPFG00033118001</t>
  </si>
  <si>
    <t>GSSPFG00031635001</t>
  </si>
  <si>
    <t>GSSPFG00028455001</t>
  </si>
  <si>
    <t>GSSPFG00002295001</t>
  </si>
  <si>
    <t>GSSPFG00031572001</t>
  </si>
  <si>
    <t>GSSPFG00032646001</t>
  </si>
  <si>
    <t>GSSPFG00030680001</t>
  </si>
  <si>
    <t>GSSPFG00025992001</t>
  </si>
  <si>
    <t>GSSPFG00032655001</t>
  </si>
  <si>
    <t>GSSPFG00010502001</t>
  </si>
  <si>
    <t>GSSPFG00031524001</t>
  </si>
  <si>
    <t>GSSPFG00007700001</t>
  </si>
  <si>
    <t>GSSPFG00013845001</t>
  </si>
  <si>
    <t>GSSPFG00006030001</t>
  </si>
  <si>
    <t>GSSPFG00019063001</t>
  </si>
  <si>
    <t>GSSPFG00022311001</t>
  </si>
  <si>
    <t>GSSPFG00033914001</t>
  </si>
  <si>
    <t>GSSPFG00000626001</t>
  </si>
  <si>
    <t>GSSPFG00027849001</t>
  </si>
  <si>
    <t>GSSPFG00026510001</t>
  </si>
  <si>
    <t>GSSPFG00010982001</t>
  </si>
  <si>
    <t>GSSPFG00007437001</t>
  </si>
  <si>
    <t>GSSPFG00032177001</t>
  </si>
  <si>
    <t>GSSPFG00021500001</t>
  </si>
  <si>
    <t>GSSPFG00026857001</t>
  </si>
  <si>
    <t>GSSPFG00012081001</t>
  </si>
  <si>
    <t>GSSPFG00000135001</t>
  </si>
  <si>
    <t>GSSPFG00008434001</t>
  </si>
  <si>
    <t>GSSPFG00034838001</t>
  </si>
  <si>
    <t>GSSPFG00000134001</t>
  </si>
  <si>
    <t>GSSPFG00003844001</t>
  </si>
  <si>
    <t>GSSPFG00012648001</t>
  </si>
  <si>
    <t>GSSPFG00025387001</t>
  </si>
  <si>
    <t>GSSPFG00016766001</t>
  </si>
  <si>
    <t>GSSPFG00031779001</t>
  </si>
  <si>
    <t>GSSPFG00006314001</t>
  </si>
  <si>
    <t>GSSPFG00008788001</t>
  </si>
  <si>
    <t>GSSPFG00012033001</t>
  </si>
  <si>
    <t>GSSPFG00021718001</t>
  </si>
  <si>
    <t>GSSPFG00019160001</t>
  </si>
  <si>
    <t>GSSPFG00002257001</t>
  </si>
  <si>
    <t>GSSPFG00005155001</t>
  </si>
  <si>
    <t>GSSPFG00003776001</t>
  </si>
  <si>
    <t>GSSPFG00002258001</t>
  </si>
  <si>
    <t>GSSPFG00029284001</t>
  </si>
  <si>
    <t>GSSPFG00001944001</t>
  </si>
  <si>
    <t>GSSPFG00002117001</t>
  </si>
  <si>
    <t>GSSPFG00028951001</t>
  </si>
  <si>
    <t>GSSPFG00009584001</t>
  </si>
  <si>
    <t>GSSPFG00015675001</t>
  </si>
  <si>
    <t>GSSPFG00015264001</t>
  </si>
  <si>
    <t>GSSPFG00030409001</t>
  </si>
  <si>
    <t>GSSPFG00015651001</t>
  </si>
  <si>
    <t>GSSPFG00030094001</t>
  </si>
  <si>
    <t>GSSPFG00017691001</t>
  </si>
  <si>
    <t>GSSPFG00031998001</t>
  </si>
  <si>
    <t>GSSPFG00003755001</t>
  </si>
  <si>
    <t>GSSPFG00010728001</t>
  </si>
  <si>
    <t>GSSPFG00023936001</t>
  </si>
  <si>
    <t>GSSPFG00018644001</t>
  </si>
  <si>
    <t>GSSPFG00025576001</t>
  </si>
  <si>
    <t>GSSPFG00033685001</t>
  </si>
  <si>
    <t>GSSPFG00011317001</t>
  </si>
  <si>
    <t>GSSPFG00022364001</t>
  </si>
  <si>
    <t>GSSPFG00010240001</t>
  </si>
  <si>
    <t>GSSPFG00035219001</t>
  </si>
  <si>
    <t>target by Miranda</t>
  </si>
  <si>
    <t>target by TargetScan</t>
  </si>
  <si>
    <t>target by Targetscan</t>
  </si>
  <si>
    <t>target by RNA22</t>
  </si>
  <si>
    <t>target by miRmap</t>
  </si>
  <si>
    <t>ND</t>
  </si>
  <si>
    <t>total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</si>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</sst>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0" borderId="0" xfId="0"/>
    <xf numFmtId="0" fontId="0" fillId="0" borderId="0" xfId="0"/>
    <xf numFmtId="11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33" borderId="0" xfId="0" applyFill="1"/>
    <xf numFmtId="0" fontId="16" fillId="0" borderId="0" xfId="0" applyFont="1"/>
    <xf numFmtId="2" fontId="0" fillId="0" borderId="0" xfId="0" applyNumberFormat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topLeftCell="A21" workbookViewId="0">
      <selection activeCell="F36" sqref="F36"/>
    </sheetView>
  </sheetViews>
  <sheetFormatPr baseColWidth="10" defaultRowHeight="15" x14ac:dyDescent="0.25"/>
  <cols>
    <col min="2" max="2" width="23.85546875" customWidth="1"/>
    <col min="3" max="5" width="23.85546875" style="7" customWidth="1"/>
    <col min="6" max="6" width="28.140625" customWidth="1"/>
  </cols>
  <sheetData>
    <row r="1" spans="1:7" x14ac:dyDescent="0.25">
      <c r="A1" t="s">
        <v>198</v>
      </c>
      <c r="B1" t="s">
        <v>361</v>
      </c>
      <c r="C1" s="7" t="s">
        <v>360</v>
      </c>
      <c r="D1" s="7" t="s">
        <v>363</v>
      </c>
      <c r="E1" s="7" t="s">
        <v>364</v>
      </c>
      <c r="F1" t="s">
        <v>70</v>
      </c>
      <c r="G1" t="s">
        <v>157</v>
      </c>
    </row>
    <row r="2" spans="1:7" x14ac:dyDescent="0.25">
      <c r="A2">
        <v>1</v>
      </c>
      <c r="B2" t="s">
        <v>0</v>
      </c>
      <c r="C2" s="7">
        <v>0</v>
      </c>
      <c r="D2" s="7">
        <v>1</v>
      </c>
      <c r="E2" s="7">
        <v>1</v>
      </c>
      <c r="F2">
        <v>-4.22</v>
      </c>
      <c r="G2" t="s">
        <v>1</v>
      </c>
    </row>
    <row r="3" spans="1:7" x14ac:dyDescent="0.25">
      <c r="A3">
        <f>A2+1</f>
        <v>2</v>
      </c>
      <c r="B3" t="s">
        <v>2</v>
      </c>
      <c r="C3" s="7">
        <v>0</v>
      </c>
      <c r="D3" s="7">
        <v>1</v>
      </c>
      <c r="E3" s="7">
        <v>1</v>
      </c>
      <c r="F3">
        <v>-3.52</v>
      </c>
      <c r="G3" t="s">
        <v>3</v>
      </c>
    </row>
    <row r="4" spans="1:7" x14ac:dyDescent="0.25">
      <c r="A4" s="7">
        <f t="shared" ref="A4:A39" si="0">A3+1</f>
        <v>3</v>
      </c>
      <c r="B4" t="s">
        <v>4</v>
      </c>
      <c r="C4" s="7">
        <v>1</v>
      </c>
      <c r="D4" s="7">
        <v>1</v>
      </c>
      <c r="E4" s="7">
        <v>1</v>
      </c>
      <c r="F4">
        <v>-3.27</v>
      </c>
      <c r="G4" t="s">
        <v>5</v>
      </c>
    </row>
    <row r="5" spans="1:7" x14ac:dyDescent="0.25">
      <c r="A5" s="7">
        <f t="shared" si="0"/>
        <v>4</v>
      </c>
      <c r="B5" t="s">
        <v>6</v>
      </c>
      <c r="C5" s="7">
        <v>1</v>
      </c>
      <c r="D5" s="7">
        <v>0</v>
      </c>
      <c r="E5" s="7">
        <v>1</v>
      </c>
      <c r="F5">
        <v>-3.24</v>
      </c>
      <c r="G5" t="s">
        <v>7</v>
      </c>
    </row>
    <row r="6" spans="1:7" x14ac:dyDescent="0.25">
      <c r="A6" s="7">
        <f t="shared" si="0"/>
        <v>5</v>
      </c>
      <c r="B6" t="s">
        <v>8</v>
      </c>
      <c r="C6" s="7">
        <v>1</v>
      </c>
      <c r="D6" s="7">
        <v>1</v>
      </c>
      <c r="E6" s="7">
        <v>1</v>
      </c>
      <c r="F6">
        <v>-3.13</v>
      </c>
      <c r="G6" t="s">
        <v>3</v>
      </c>
    </row>
    <row r="7" spans="1:7" x14ac:dyDescent="0.25">
      <c r="A7" s="7">
        <f t="shared" si="0"/>
        <v>6</v>
      </c>
      <c r="B7" t="s">
        <v>9</v>
      </c>
      <c r="C7" s="7">
        <v>1</v>
      </c>
      <c r="D7" s="7">
        <v>0</v>
      </c>
      <c r="E7" s="7">
        <v>1</v>
      </c>
      <c r="F7">
        <v>-2.25</v>
      </c>
      <c r="G7" t="s">
        <v>10</v>
      </c>
    </row>
    <row r="8" spans="1:7" x14ac:dyDescent="0.25">
      <c r="A8" s="7">
        <f t="shared" si="0"/>
        <v>7</v>
      </c>
      <c r="B8" t="s">
        <v>11</v>
      </c>
      <c r="C8" s="7">
        <v>1</v>
      </c>
      <c r="D8" s="7">
        <v>0</v>
      </c>
      <c r="E8" s="7">
        <v>1</v>
      </c>
      <c r="F8">
        <v>-2.14</v>
      </c>
      <c r="G8" t="s">
        <v>12</v>
      </c>
    </row>
    <row r="9" spans="1:7" x14ac:dyDescent="0.25">
      <c r="A9" s="7">
        <f t="shared" si="0"/>
        <v>8</v>
      </c>
      <c r="B9" t="s">
        <v>13</v>
      </c>
      <c r="C9" s="7">
        <v>1</v>
      </c>
      <c r="D9" s="7">
        <v>1</v>
      </c>
      <c r="E9" s="4" t="s">
        <v>365</v>
      </c>
      <c r="F9">
        <v>-1.99</v>
      </c>
      <c r="G9" t="s">
        <v>14</v>
      </c>
    </row>
    <row r="10" spans="1:7" x14ac:dyDescent="0.25">
      <c r="A10" s="7">
        <f t="shared" si="0"/>
        <v>9</v>
      </c>
      <c r="B10" t="s">
        <v>13</v>
      </c>
      <c r="C10" s="7">
        <v>1</v>
      </c>
      <c r="D10" s="7">
        <v>1</v>
      </c>
      <c r="E10" s="4" t="s">
        <v>365</v>
      </c>
      <c r="F10">
        <v>-1.99</v>
      </c>
      <c r="G10" t="s">
        <v>14</v>
      </c>
    </row>
    <row r="11" spans="1:7" x14ac:dyDescent="0.25">
      <c r="A11" s="7">
        <f t="shared" si="0"/>
        <v>10</v>
      </c>
      <c r="B11" t="s">
        <v>15</v>
      </c>
      <c r="C11" s="7">
        <v>1</v>
      </c>
      <c r="D11" s="7">
        <v>1</v>
      </c>
      <c r="E11" s="4" t="s">
        <v>365</v>
      </c>
      <c r="F11">
        <v>-1.96</v>
      </c>
      <c r="G11" t="s">
        <v>16</v>
      </c>
    </row>
    <row r="12" spans="1:7" x14ac:dyDescent="0.25">
      <c r="A12" s="7">
        <f t="shared" si="0"/>
        <v>11</v>
      </c>
      <c r="B12" t="s">
        <v>17</v>
      </c>
      <c r="C12" s="7">
        <v>1</v>
      </c>
      <c r="D12" s="7">
        <v>0</v>
      </c>
      <c r="E12" s="4" t="s">
        <v>365</v>
      </c>
      <c r="F12">
        <v>-1.81</v>
      </c>
      <c r="G12" t="s">
        <v>18</v>
      </c>
    </row>
    <row r="13" spans="1:7" x14ac:dyDescent="0.25">
      <c r="A13" s="7">
        <f t="shared" si="0"/>
        <v>12</v>
      </c>
      <c r="B13" t="s">
        <v>19</v>
      </c>
      <c r="C13" s="7">
        <v>1</v>
      </c>
      <c r="D13" s="7">
        <v>1</v>
      </c>
      <c r="E13" s="4" t="s">
        <v>365</v>
      </c>
      <c r="F13">
        <v>-1.75</v>
      </c>
      <c r="G13" t="s">
        <v>20</v>
      </c>
    </row>
    <row r="14" spans="1:7" x14ac:dyDescent="0.25">
      <c r="A14" s="7">
        <f t="shared" si="0"/>
        <v>13</v>
      </c>
      <c r="B14" t="s">
        <v>21</v>
      </c>
      <c r="C14" s="7">
        <v>1</v>
      </c>
      <c r="D14" s="7">
        <v>1</v>
      </c>
      <c r="E14" s="4" t="s">
        <v>365</v>
      </c>
      <c r="F14">
        <v>-1.6</v>
      </c>
      <c r="G14" t="s">
        <v>22</v>
      </c>
    </row>
    <row r="15" spans="1:7" x14ac:dyDescent="0.25">
      <c r="A15" s="7">
        <f t="shared" si="0"/>
        <v>14</v>
      </c>
      <c r="B15" t="s">
        <v>23</v>
      </c>
      <c r="C15" s="7">
        <v>1</v>
      </c>
      <c r="D15" s="7">
        <v>1</v>
      </c>
      <c r="E15" s="4" t="s">
        <v>365</v>
      </c>
      <c r="F15">
        <v>-1.57</v>
      </c>
      <c r="G15" t="s">
        <v>20</v>
      </c>
    </row>
    <row r="16" spans="1:7" x14ac:dyDescent="0.25">
      <c r="A16" s="7">
        <f t="shared" si="0"/>
        <v>15</v>
      </c>
      <c r="B16" t="s">
        <v>24</v>
      </c>
      <c r="C16" s="7">
        <v>1</v>
      </c>
      <c r="D16" s="7">
        <v>0</v>
      </c>
      <c r="E16" s="4" t="s">
        <v>365</v>
      </c>
      <c r="F16">
        <v>-1.54</v>
      </c>
      <c r="G16" t="s">
        <v>25</v>
      </c>
    </row>
    <row r="17" spans="1:7" x14ac:dyDescent="0.25">
      <c r="A17" s="7">
        <f t="shared" si="0"/>
        <v>16</v>
      </c>
      <c r="B17" t="s">
        <v>26</v>
      </c>
      <c r="C17" s="7">
        <v>1</v>
      </c>
      <c r="D17" s="7">
        <v>0</v>
      </c>
      <c r="E17" s="4" t="s">
        <v>365</v>
      </c>
      <c r="F17">
        <v>-1.36</v>
      </c>
      <c r="G17" t="s">
        <v>27</v>
      </c>
    </row>
    <row r="18" spans="1:7" x14ac:dyDescent="0.25">
      <c r="A18" s="7">
        <f t="shared" si="0"/>
        <v>17</v>
      </c>
      <c r="B18" t="s">
        <v>28</v>
      </c>
      <c r="C18" s="7">
        <v>1</v>
      </c>
      <c r="D18" s="7">
        <v>0</v>
      </c>
      <c r="E18" s="4" t="s">
        <v>365</v>
      </c>
      <c r="F18">
        <v>-1.36</v>
      </c>
      <c r="G18" t="s">
        <v>29</v>
      </c>
    </row>
    <row r="19" spans="1:7" x14ac:dyDescent="0.25">
      <c r="A19" s="7">
        <f t="shared" si="0"/>
        <v>18</v>
      </c>
      <c r="B19" t="s">
        <v>30</v>
      </c>
      <c r="C19" s="7">
        <v>0</v>
      </c>
      <c r="D19" s="7">
        <v>0</v>
      </c>
      <c r="E19" s="4" t="s">
        <v>365</v>
      </c>
      <c r="F19">
        <v>-1.33</v>
      </c>
      <c r="G19" t="s">
        <v>31</v>
      </c>
    </row>
    <row r="20" spans="1:7" x14ac:dyDescent="0.25">
      <c r="A20" s="7">
        <f t="shared" si="0"/>
        <v>19</v>
      </c>
      <c r="B20" t="s">
        <v>32</v>
      </c>
      <c r="C20" s="7">
        <v>1</v>
      </c>
      <c r="D20" s="7">
        <v>0</v>
      </c>
      <c r="E20" s="4" t="s">
        <v>365</v>
      </c>
      <c r="F20">
        <v>-1.29</v>
      </c>
      <c r="G20" t="s">
        <v>33</v>
      </c>
    </row>
    <row r="21" spans="1:7" x14ac:dyDescent="0.25">
      <c r="A21" s="7">
        <f t="shared" si="0"/>
        <v>20</v>
      </c>
      <c r="B21" t="s">
        <v>34</v>
      </c>
      <c r="C21" s="7">
        <v>1</v>
      </c>
      <c r="D21" s="7">
        <v>1</v>
      </c>
      <c r="E21" s="4" t="s">
        <v>365</v>
      </c>
      <c r="F21">
        <v>-1.27</v>
      </c>
      <c r="G21" t="s">
        <v>35</v>
      </c>
    </row>
    <row r="22" spans="1:7" x14ac:dyDescent="0.25">
      <c r="A22" s="7">
        <f t="shared" si="0"/>
        <v>21</v>
      </c>
      <c r="B22" t="s">
        <v>36</v>
      </c>
      <c r="C22" s="7">
        <v>1</v>
      </c>
      <c r="D22" s="7">
        <v>1</v>
      </c>
      <c r="E22" s="4" t="s">
        <v>365</v>
      </c>
      <c r="F22">
        <v>-1.23</v>
      </c>
      <c r="G22" t="s">
        <v>3</v>
      </c>
    </row>
    <row r="23" spans="1:7" x14ac:dyDescent="0.25">
      <c r="A23" s="7">
        <f t="shared" si="0"/>
        <v>22</v>
      </c>
      <c r="B23" t="s">
        <v>37</v>
      </c>
      <c r="C23" s="7">
        <v>1</v>
      </c>
      <c r="D23" s="7">
        <v>1</v>
      </c>
      <c r="E23" s="4" t="s">
        <v>365</v>
      </c>
      <c r="F23">
        <v>-1.21</v>
      </c>
      <c r="G23" t="s">
        <v>38</v>
      </c>
    </row>
    <row r="24" spans="1:7" x14ac:dyDescent="0.25">
      <c r="A24" s="7">
        <f t="shared" si="0"/>
        <v>23</v>
      </c>
      <c r="B24" t="s">
        <v>39</v>
      </c>
      <c r="C24" s="7">
        <v>0</v>
      </c>
      <c r="D24" s="7">
        <v>1</v>
      </c>
      <c r="E24" s="4" t="s">
        <v>365</v>
      </c>
      <c r="F24">
        <v>-1.1599999999999999</v>
      </c>
      <c r="G24" t="s">
        <v>40</v>
      </c>
    </row>
    <row r="25" spans="1:7" x14ac:dyDescent="0.25">
      <c r="A25" s="7">
        <f t="shared" si="0"/>
        <v>24</v>
      </c>
      <c r="B25" t="s">
        <v>41</v>
      </c>
      <c r="C25" s="7">
        <v>0</v>
      </c>
      <c r="D25" s="7">
        <v>0</v>
      </c>
      <c r="E25" s="4" t="s">
        <v>365</v>
      </c>
      <c r="F25">
        <v>-1</v>
      </c>
      <c r="G25" t="s">
        <v>42</v>
      </c>
    </row>
    <row r="26" spans="1:7" x14ac:dyDescent="0.25">
      <c r="A26" s="7">
        <f t="shared" si="0"/>
        <v>25</v>
      </c>
      <c r="B26" t="s">
        <v>43</v>
      </c>
      <c r="C26" s="7">
        <v>0</v>
      </c>
      <c r="D26" s="7">
        <v>0</v>
      </c>
      <c r="E26" s="4" t="s">
        <v>365</v>
      </c>
      <c r="F26">
        <v>-0.93</v>
      </c>
      <c r="G26" t="s">
        <v>44</v>
      </c>
    </row>
    <row r="27" spans="1:7" x14ac:dyDescent="0.25">
      <c r="A27" s="7">
        <f t="shared" si="0"/>
        <v>26</v>
      </c>
      <c r="B27" t="s">
        <v>45</v>
      </c>
      <c r="C27" s="7">
        <v>1</v>
      </c>
      <c r="D27" s="7">
        <v>0</v>
      </c>
      <c r="E27" s="4" t="s">
        <v>365</v>
      </c>
      <c r="F27">
        <v>-0.85</v>
      </c>
      <c r="G27" t="s">
        <v>46</v>
      </c>
    </row>
    <row r="28" spans="1:7" x14ac:dyDescent="0.25">
      <c r="A28" s="7">
        <f t="shared" si="0"/>
        <v>27</v>
      </c>
      <c r="B28" t="s">
        <v>47</v>
      </c>
      <c r="C28" s="7">
        <v>1</v>
      </c>
      <c r="D28" s="7">
        <v>0</v>
      </c>
      <c r="E28" s="4" t="s">
        <v>365</v>
      </c>
      <c r="F28">
        <v>-0.8</v>
      </c>
      <c r="G28" t="s">
        <v>3</v>
      </c>
    </row>
    <row r="29" spans="1:7" x14ac:dyDescent="0.25">
      <c r="A29" s="7">
        <f t="shared" si="0"/>
        <v>28</v>
      </c>
      <c r="B29" t="s">
        <v>48</v>
      </c>
      <c r="C29" s="7">
        <v>1</v>
      </c>
      <c r="D29" s="7">
        <v>1</v>
      </c>
      <c r="E29" s="4" t="s">
        <v>365</v>
      </c>
      <c r="F29">
        <v>-0.72</v>
      </c>
      <c r="G29" t="s">
        <v>49</v>
      </c>
    </row>
    <row r="30" spans="1:7" x14ac:dyDescent="0.25">
      <c r="A30" s="7">
        <f t="shared" si="0"/>
        <v>29</v>
      </c>
      <c r="B30" t="s">
        <v>50</v>
      </c>
      <c r="C30" s="7">
        <v>1</v>
      </c>
      <c r="D30" s="7">
        <v>1</v>
      </c>
      <c r="E30" s="4" t="s">
        <v>365</v>
      </c>
      <c r="F30">
        <v>0.85</v>
      </c>
      <c r="G30" t="s">
        <v>51</v>
      </c>
    </row>
    <row r="31" spans="1:7" x14ac:dyDescent="0.25">
      <c r="A31" s="7">
        <f t="shared" si="0"/>
        <v>30</v>
      </c>
      <c r="B31" t="s">
        <v>52</v>
      </c>
      <c r="C31" s="7">
        <v>1</v>
      </c>
      <c r="D31" s="7">
        <v>1</v>
      </c>
      <c r="E31" s="4" t="s">
        <v>365</v>
      </c>
      <c r="F31">
        <v>0.92</v>
      </c>
      <c r="G31" t="s">
        <v>53</v>
      </c>
    </row>
    <row r="32" spans="1:7" x14ac:dyDescent="0.25">
      <c r="A32" s="7">
        <f t="shared" si="0"/>
        <v>31</v>
      </c>
      <c r="B32" t="s">
        <v>54</v>
      </c>
      <c r="C32" s="7">
        <v>1</v>
      </c>
      <c r="D32" s="7">
        <v>1</v>
      </c>
      <c r="E32" s="4" t="s">
        <v>365</v>
      </c>
      <c r="F32">
        <v>1.1599999999999999</v>
      </c>
      <c r="G32" t="s">
        <v>55</v>
      </c>
    </row>
    <row r="33" spans="1:7" x14ac:dyDescent="0.25">
      <c r="A33" s="7">
        <f t="shared" si="0"/>
        <v>32</v>
      </c>
      <c r="B33" t="s">
        <v>56</v>
      </c>
      <c r="C33" s="7">
        <v>1</v>
      </c>
      <c r="D33" s="7">
        <v>1</v>
      </c>
      <c r="E33" s="4" t="s">
        <v>365</v>
      </c>
      <c r="F33">
        <v>1.19</v>
      </c>
      <c r="G33" t="s">
        <v>57</v>
      </c>
    </row>
    <row r="34" spans="1:7" x14ac:dyDescent="0.25">
      <c r="A34" s="7">
        <f t="shared" si="0"/>
        <v>33</v>
      </c>
      <c r="B34" t="s">
        <v>58</v>
      </c>
      <c r="C34" s="7">
        <v>1</v>
      </c>
      <c r="D34" s="7">
        <v>1</v>
      </c>
      <c r="E34" s="4" t="s">
        <v>365</v>
      </c>
      <c r="F34">
        <v>1.22</v>
      </c>
      <c r="G34" t="s">
        <v>59</v>
      </c>
    </row>
    <row r="35" spans="1:7" x14ac:dyDescent="0.25">
      <c r="A35" s="7">
        <f t="shared" si="0"/>
        <v>34</v>
      </c>
      <c r="B35" t="s">
        <v>60</v>
      </c>
      <c r="C35" s="7">
        <v>1</v>
      </c>
      <c r="D35" s="7">
        <v>1</v>
      </c>
      <c r="E35" s="4" t="s">
        <v>365</v>
      </c>
      <c r="F35">
        <v>1.29</v>
      </c>
      <c r="G35" t="s">
        <v>61</v>
      </c>
    </row>
    <row r="36" spans="1:7" x14ac:dyDescent="0.25">
      <c r="A36" s="7">
        <f t="shared" si="0"/>
        <v>35</v>
      </c>
      <c r="B36" t="s">
        <v>62</v>
      </c>
      <c r="C36" s="7">
        <v>1</v>
      </c>
      <c r="D36" s="7">
        <v>1</v>
      </c>
      <c r="E36" s="4" t="s">
        <v>365</v>
      </c>
      <c r="F36">
        <v>1.46</v>
      </c>
      <c r="G36" t="s">
        <v>63</v>
      </c>
    </row>
    <row r="37" spans="1:7" x14ac:dyDescent="0.25">
      <c r="A37" s="7">
        <f t="shared" si="0"/>
        <v>36</v>
      </c>
      <c r="B37" t="s">
        <v>64</v>
      </c>
      <c r="C37" s="7">
        <v>1</v>
      </c>
      <c r="D37" s="7">
        <v>1</v>
      </c>
      <c r="E37" s="4" t="s">
        <v>365</v>
      </c>
      <c r="F37">
        <v>1.86</v>
      </c>
      <c r="G37" t="s">
        <v>65</v>
      </c>
    </row>
    <row r="38" spans="1:7" x14ac:dyDescent="0.25">
      <c r="A38" s="7">
        <f t="shared" si="0"/>
        <v>37</v>
      </c>
      <c r="B38" t="s">
        <v>66</v>
      </c>
      <c r="C38" s="7">
        <v>1</v>
      </c>
      <c r="D38" s="7">
        <v>0</v>
      </c>
      <c r="E38" s="7">
        <v>1</v>
      </c>
      <c r="F38">
        <v>2.11</v>
      </c>
      <c r="G38" t="s">
        <v>67</v>
      </c>
    </row>
    <row r="39" spans="1:7" x14ac:dyDescent="0.25">
      <c r="A39" s="7">
        <f t="shared" si="0"/>
        <v>38</v>
      </c>
      <c r="B39" t="s">
        <v>68</v>
      </c>
      <c r="C39" s="7">
        <v>1</v>
      </c>
      <c r="D39" s="7">
        <v>1</v>
      </c>
      <c r="E39" s="7">
        <v>1</v>
      </c>
      <c r="F39">
        <v>2.1800000000000002</v>
      </c>
      <c r="G39" t="s">
        <v>69</v>
      </c>
    </row>
    <row r="40" spans="1:7" x14ac:dyDescent="0.25">
      <c r="B40" t="s">
        <v>366</v>
      </c>
      <c r="C40" s="9">
        <f>SUM(C2:C39)</f>
        <v>32</v>
      </c>
      <c r="D40" s="9">
        <f>SUM(D2:D39)</f>
        <v>24</v>
      </c>
      <c r="E40" s="9">
        <v>9</v>
      </c>
    </row>
    <row r="41" spans="1:7" x14ac:dyDescent="0.25">
      <c r="B41" t="s">
        <v>367</v>
      </c>
      <c r="C41" s="10">
        <f>C40*100/38</f>
        <v>84.21052631578948</v>
      </c>
      <c r="D41" s="10">
        <f>D40*100/38</f>
        <v>63.157894736842103</v>
      </c>
      <c r="E41" s="10">
        <v>100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25" workbookViewId="0">
      <selection activeCell="E43" sqref="E43"/>
    </sheetView>
  </sheetViews>
  <sheetFormatPr baseColWidth="10" defaultRowHeight="15" x14ac:dyDescent="0.25"/>
  <cols>
    <col min="2" max="2" width="23.140625" customWidth="1"/>
    <col min="3" max="5" width="23.140625" style="7" customWidth="1"/>
  </cols>
  <sheetData>
    <row r="1" spans="1:8" x14ac:dyDescent="0.25">
      <c r="A1" t="s">
        <v>198</v>
      </c>
      <c r="B1" s="7" t="s">
        <v>362</v>
      </c>
      <c r="C1" s="7" t="s">
        <v>360</v>
      </c>
      <c r="D1" s="7" t="s">
        <v>363</v>
      </c>
      <c r="E1" s="7" t="s">
        <v>364</v>
      </c>
      <c r="F1" s="7" t="s">
        <v>70</v>
      </c>
      <c r="G1" s="5" t="s">
        <v>157</v>
      </c>
      <c r="H1" s="5"/>
    </row>
    <row r="2" spans="1:8" x14ac:dyDescent="0.25">
      <c r="A2">
        <v>1</v>
      </c>
      <c r="B2" t="s">
        <v>329</v>
      </c>
      <c r="C2" s="7">
        <v>0</v>
      </c>
      <c r="D2" s="7">
        <v>0</v>
      </c>
      <c r="E2" s="7">
        <v>1</v>
      </c>
      <c r="F2">
        <v>-6.54</v>
      </c>
      <c r="G2" t="s">
        <v>71</v>
      </c>
    </row>
    <row r="3" spans="1:8" x14ac:dyDescent="0.25">
      <c r="A3">
        <f>A2+1</f>
        <v>2</v>
      </c>
      <c r="B3" t="s">
        <v>330</v>
      </c>
      <c r="C3" s="7">
        <v>1</v>
      </c>
      <c r="D3" s="7">
        <v>0</v>
      </c>
      <c r="E3" s="7">
        <v>1</v>
      </c>
      <c r="F3">
        <v>-4.9400000000000004</v>
      </c>
      <c r="G3" t="s">
        <v>31</v>
      </c>
    </row>
    <row r="4" spans="1:8" x14ac:dyDescent="0.25">
      <c r="A4" s="7">
        <f t="shared" ref="A4:A47" si="0">A3+1</f>
        <v>3</v>
      </c>
      <c r="B4" t="s">
        <v>331</v>
      </c>
      <c r="C4" s="7">
        <v>0</v>
      </c>
      <c r="D4" s="7">
        <v>0</v>
      </c>
      <c r="E4" s="7">
        <v>1</v>
      </c>
      <c r="F4">
        <v>-4.71</v>
      </c>
      <c r="G4" t="s">
        <v>72</v>
      </c>
    </row>
    <row r="5" spans="1:8" x14ac:dyDescent="0.25">
      <c r="A5" s="7">
        <f t="shared" si="0"/>
        <v>4</v>
      </c>
      <c r="B5" t="s">
        <v>332</v>
      </c>
      <c r="C5" s="7">
        <v>0</v>
      </c>
      <c r="D5" s="7">
        <v>0</v>
      </c>
      <c r="E5" s="7">
        <v>1</v>
      </c>
      <c r="F5">
        <v>-4.22</v>
      </c>
      <c r="G5" t="s">
        <v>1</v>
      </c>
    </row>
    <row r="6" spans="1:8" x14ac:dyDescent="0.25">
      <c r="A6" s="7">
        <f t="shared" si="0"/>
        <v>5</v>
      </c>
      <c r="B6" t="s">
        <v>272</v>
      </c>
      <c r="C6" s="7">
        <v>0</v>
      </c>
      <c r="D6" s="7">
        <v>0</v>
      </c>
      <c r="E6" s="7">
        <v>1</v>
      </c>
      <c r="F6">
        <v>-4.04</v>
      </c>
      <c r="G6" t="s">
        <v>73</v>
      </c>
    </row>
    <row r="7" spans="1:8" x14ac:dyDescent="0.25">
      <c r="A7" s="7">
        <f t="shared" si="0"/>
        <v>6</v>
      </c>
      <c r="B7" t="s">
        <v>272</v>
      </c>
      <c r="C7" s="7">
        <v>0</v>
      </c>
      <c r="D7" s="7">
        <v>0</v>
      </c>
      <c r="E7" s="7">
        <v>1</v>
      </c>
      <c r="F7">
        <v>-4.04</v>
      </c>
      <c r="G7" t="s">
        <v>73</v>
      </c>
    </row>
    <row r="8" spans="1:8" x14ac:dyDescent="0.25">
      <c r="A8" s="7">
        <f t="shared" si="0"/>
        <v>7</v>
      </c>
      <c r="B8" t="s">
        <v>333</v>
      </c>
      <c r="C8" s="7">
        <v>0</v>
      </c>
      <c r="D8" s="7">
        <v>0</v>
      </c>
      <c r="E8" s="7">
        <v>1</v>
      </c>
      <c r="F8">
        <v>-3.69</v>
      </c>
      <c r="G8" t="s">
        <v>74</v>
      </c>
    </row>
    <row r="9" spans="1:8" x14ac:dyDescent="0.25">
      <c r="A9" s="7">
        <f t="shared" si="0"/>
        <v>8</v>
      </c>
      <c r="B9" t="s">
        <v>334</v>
      </c>
      <c r="C9" s="7">
        <v>0</v>
      </c>
      <c r="D9" s="7">
        <v>1</v>
      </c>
      <c r="E9" s="7">
        <v>1</v>
      </c>
      <c r="F9">
        <v>-3.58</v>
      </c>
      <c r="G9" t="s">
        <v>75</v>
      </c>
    </row>
    <row r="10" spans="1:8" x14ac:dyDescent="0.25">
      <c r="A10" s="7">
        <f t="shared" si="0"/>
        <v>9</v>
      </c>
      <c r="B10" t="s">
        <v>335</v>
      </c>
      <c r="C10" s="7">
        <v>0</v>
      </c>
      <c r="D10" s="7">
        <v>0</v>
      </c>
      <c r="E10" s="7">
        <v>1</v>
      </c>
      <c r="F10">
        <v>-3.54</v>
      </c>
      <c r="G10" t="s">
        <v>76</v>
      </c>
    </row>
    <row r="11" spans="1:8" x14ac:dyDescent="0.25">
      <c r="A11" s="7">
        <f t="shared" si="0"/>
        <v>10</v>
      </c>
      <c r="B11" t="s">
        <v>336</v>
      </c>
      <c r="C11" s="7">
        <v>1</v>
      </c>
      <c r="D11" s="7">
        <v>0</v>
      </c>
      <c r="E11" s="4" t="s">
        <v>365</v>
      </c>
      <c r="F11">
        <v>-3.42</v>
      </c>
      <c r="G11" t="s">
        <v>77</v>
      </c>
    </row>
    <row r="12" spans="1:8" x14ac:dyDescent="0.25">
      <c r="A12" s="7">
        <f t="shared" si="0"/>
        <v>11</v>
      </c>
      <c r="B12" t="s">
        <v>337</v>
      </c>
      <c r="C12" s="7">
        <v>0</v>
      </c>
      <c r="D12" s="7">
        <v>0</v>
      </c>
      <c r="E12" s="4" t="s">
        <v>365</v>
      </c>
      <c r="F12">
        <v>-2.06</v>
      </c>
      <c r="G12" t="s">
        <v>31</v>
      </c>
    </row>
    <row r="13" spans="1:8" x14ac:dyDescent="0.25">
      <c r="A13" s="7">
        <f t="shared" si="0"/>
        <v>12</v>
      </c>
      <c r="B13" t="s">
        <v>338</v>
      </c>
      <c r="C13" s="7">
        <v>0</v>
      </c>
      <c r="D13" s="7">
        <v>0</v>
      </c>
      <c r="E13" s="4" t="s">
        <v>365</v>
      </c>
      <c r="F13">
        <v>-1.99</v>
      </c>
      <c r="G13" t="s">
        <v>78</v>
      </c>
    </row>
    <row r="14" spans="1:8" x14ac:dyDescent="0.25">
      <c r="A14" s="7">
        <f t="shared" si="0"/>
        <v>13</v>
      </c>
      <c r="B14" t="s">
        <v>339</v>
      </c>
      <c r="C14" s="7">
        <v>0</v>
      </c>
      <c r="D14" s="7">
        <v>0</v>
      </c>
      <c r="E14" s="4" t="s">
        <v>365</v>
      </c>
      <c r="F14">
        <v>-1.75</v>
      </c>
      <c r="G14" t="s">
        <v>20</v>
      </c>
    </row>
    <row r="15" spans="1:8" x14ac:dyDescent="0.25">
      <c r="A15" s="7">
        <f t="shared" si="0"/>
        <v>14</v>
      </c>
      <c r="B15" t="s">
        <v>340</v>
      </c>
      <c r="C15" s="7">
        <v>0</v>
      </c>
      <c r="D15" s="7">
        <v>1</v>
      </c>
      <c r="E15" s="4" t="s">
        <v>365</v>
      </c>
      <c r="F15">
        <v>-1.73</v>
      </c>
      <c r="G15" t="s">
        <v>79</v>
      </c>
    </row>
    <row r="16" spans="1:8" x14ac:dyDescent="0.25">
      <c r="A16" s="7">
        <f t="shared" si="0"/>
        <v>15</v>
      </c>
      <c r="B16" t="s">
        <v>341</v>
      </c>
      <c r="C16" s="7">
        <v>0</v>
      </c>
      <c r="D16" s="7">
        <v>0</v>
      </c>
      <c r="E16" s="4" t="s">
        <v>365</v>
      </c>
      <c r="F16">
        <v>-1.57</v>
      </c>
      <c r="G16" t="s">
        <v>20</v>
      </c>
    </row>
    <row r="17" spans="1:7" x14ac:dyDescent="0.25">
      <c r="A17" s="7">
        <f t="shared" si="0"/>
        <v>16</v>
      </c>
      <c r="B17" t="s">
        <v>204</v>
      </c>
      <c r="C17" s="7">
        <v>0</v>
      </c>
      <c r="D17" s="7">
        <v>1</v>
      </c>
      <c r="E17" s="4" t="s">
        <v>365</v>
      </c>
      <c r="F17">
        <v>-1.56</v>
      </c>
      <c r="G17" t="s">
        <v>80</v>
      </c>
    </row>
    <row r="18" spans="1:7" x14ac:dyDescent="0.25">
      <c r="A18" s="7">
        <f t="shared" si="0"/>
        <v>17</v>
      </c>
      <c r="B18" t="s">
        <v>357</v>
      </c>
      <c r="C18" s="7">
        <v>0</v>
      </c>
      <c r="D18" s="7">
        <v>0</v>
      </c>
      <c r="E18" s="4" t="s">
        <v>365</v>
      </c>
      <c r="F18">
        <v>-1.51</v>
      </c>
      <c r="G18" t="s">
        <v>81</v>
      </c>
    </row>
    <row r="19" spans="1:7" x14ac:dyDescent="0.25">
      <c r="A19" s="7">
        <f t="shared" si="0"/>
        <v>18</v>
      </c>
      <c r="B19" t="s">
        <v>342</v>
      </c>
      <c r="C19" s="7">
        <v>0</v>
      </c>
      <c r="D19" s="7">
        <v>0</v>
      </c>
      <c r="E19" s="4" t="s">
        <v>365</v>
      </c>
      <c r="F19">
        <v>-1.38</v>
      </c>
      <c r="G19" t="s">
        <v>82</v>
      </c>
    </row>
    <row r="20" spans="1:7" x14ac:dyDescent="0.25">
      <c r="A20" s="7">
        <f t="shared" si="0"/>
        <v>19</v>
      </c>
      <c r="B20" t="s">
        <v>206</v>
      </c>
      <c r="C20" s="7">
        <v>0</v>
      </c>
      <c r="D20" s="7">
        <v>0</v>
      </c>
      <c r="E20" s="4" t="s">
        <v>365</v>
      </c>
      <c r="F20">
        <v>-1.34</v>
      </c>
      <c r="G20" t="s">
        <v>83</v>
      </c>
    </row>
    <row r="21" spans="1:7" x14ac:dyDescent="0.25">
      <c r="A21" s="7">
        <f t="shared" si="0"/>
        <v>20</v>
      </c>
      <c r="B21" t="s">
        <v>343</v>
      </c>
      <c r="C21" s="7">
        <v>0</v>
      </c>
      <c r="D21" s="7">
        <v>0</v>
      </c>
      <c r="E21" s="4" t="s">
        <v>365</v>
      </c>
      <c r="F21">
        <v>-1.33</v>
      </c>
      <c r="G21" t="s">
        <v>84</v>
      </c>
    </row>
    <row r="22" spans="1:7" x14ac:dyDescent="0.25">
      <c r="A22" s="7">
        <f t="shared" si="0"/>
        <v>21</v>
      </c>
      <c r="B22" t="s">
        <v>358</v>
      </c>
      <c r="C22" s="7">
        <v>0</v>
      </c>
      <c r="D22" s="7">
        <v>0</v>
      </c>
      <c r="E22" s="4" t="s">
        <v>365</v>
      </c>
      <c r="F22">
        <v>-1.27</v>
      </c>
      <c r="G22" t="s">
        <v>85</v>
      </c>
    </row>
    <row r="23" spans="1:7" x14ac:dyDescent="0.25">
      <c r="A23" s="7">
        <f t="shared" si="0"/>
        <v>22</v>
      </c>
      <c r="B23" t="s">
        <v>344</v>
      </c>
      <c r="C23" s="7">
        <v>0</v>
      </c>
      <c r="D23" s="7">
        <v>0</v>
      </c>
      <c r="E23" s="4" t="s">
        <v>365</v>
      </c>
      <c r="F23">
        <v>-1.17</v>
      </c>
      <c r="G23" t="s">
        <v>86</v>
      </c>
    </row>
    <row r="24" spans="1:7" x14ac:dyDescent="0.25">
      <c r="A24" s="7">
        <f t="shared" si="0"/>
        <v>23</v>
      </c>
      <c r="B24" t="s">
        <v>274</v>
      </c>
      <c r="C24" s="7">
        <v>0</v>
      </c>
      <c r="D24" s="7">
        <v>0</v>
      </c>
      <c r="E24" s="4" t="s">
        <v>365</v>
      </c>
      <c r="F24">
        <v>-1.04</v>
      </c>
      <c r="G24" t="s">
        <v>87</v>
      </c>
    </row>
    <row r="25" spans="1:7" x14ac:dyDescent="0.25">
      <c r="A25" s="7">
        <f t="shared" si="0"/>
        <v>24</v>
      </c>
      <c r="B25" t="s">
        <v>345</v>
      </c>
      <c r="C25" s="7">
        <v>1</v>
      </c>
      <c r="D25" s="7">
        <v>0</v>
      </c>
      <c r="E25" s="4" t="s">
        <v>365</v>
      </c>
      <c r="F25">
        <v>-0.99</v>
      </c>
      <c r="G25" t="s">
        <v>88</v>
      </c>
    </row>
    <row r="26" spans="1:7" x14ac:dyDescent="0.25">
      <c r="A26" s="7">
        <f t="shared" si="0"/>
        <v>25</v>
      </c>
      <c r="B26" t="s">
        <v>295</v>
      </c>
      <c r="C26" s="7">
        <v>0</v>
      </c>
      <c r="D26" s="7">
        <v>0</v>
      </c>
      <c r="E26" s="4" t="s">
        <v>365</v>
      </c>
      <c r="F26">
        <v>-0.99</v>
      </c>
      <c r="G26" t="s">
        <v>89</v>
      </c>
    </row>
    <row r="27" spans="1:7" x14ac:dyDescent="0.25">
      <c r="A27" s="7">
        <f t="shared" si="0"/>
        <v>26</v>
      </c>
      <c r="B27" t="s">
        <v>251</v>
      </c>
      <c r="C27" s="7">
        <v>0</v>
      </c>
      <c r="D27" s="7">
        <v>0</v>
      </c>
      <c r="E27" s="4" t="s">
        <v>365</v>
      </c>
      <c r="F27">
        <v>-0.7</v>
      </c>
      <c r="G27" t="s">
        <v>90</v>
      </c>
    </row>
    <row r="28" spans="1:7" x14ac:dyDescent="0.25">
      <c r="A28" s="7">
        <f t="shared" si="0"/>
        <v>27</v>
      </c>
      <c r="B28" t="s">
        <v>346</v>
      </c>
      <c r="C28" s="7">
        <v>1</v>
      </c>
      <c r="D28" s="7">
        <v>0</v>
      </c>
      <c r="E28" s="4" t="s">
        <v>365</v>
      </c>
      <c r="F28">
        <v>0.71</v>
      </c>
      <c r="G28" t="s">
        <v>91</v>
      </c>
    </row>
    <row r="29" spans="1:7" x14ac:dyDescent="0.25">
      <c r="A29" s="7">
        <f t="shared" si="0"/>
        <v>28</v>
      </c>
      <c r="B29" t="s">
        <v>347</v>
      </c>
      <c r="C29" s="7">
        <v>0</v>
      </c>
      <c r="D29" s="7">
        <v>0</v>
      </c>
      <c r="E29" s="4" t="s">
        <v>365</v>
      </c>
      <c r="F29">
        <v>0.78</v>
      </c>
      <c r="G29" t="s">
        <v>92</v>
      </c>
    </row>
    <row r="30" spans="1:7" x14ac:dyDescent="0.25">
      <c r="A30" s="7">
        <f t="shared" si="0"/>
        <v>29</v>
      </c>
      <c r="B30" t="s">
        <v>348</v>
      </c>
      <c r="C30" s="7">
        <v>1</v>
      </c>
      <c r="D30" s="7">
        <v>0</v>
      </c>
      <c r="E30" s="4" t="s">
        <v>365</v>
      </c>
      <c r="F30">
        <v>0.8</v>
      </c>
      <c r="G30" t="s">
        <v>93</v>
      </c>
    </row>
    <row r="31" spans="1:7" x14ac:dyDescent="0.25">
      <c r="A31" s="7">
        <f t="shared" si="0"/>
        <v>30</v>
      </c>
      <c r="B31" t="s">
        <v>248</v>
      </c>
      <c r="C31" s="7">
        <v>0</v>
      </c>
      <c r="D31" s="7">
        <v>0</v>
      </c>
      <c r="E31" s="4" t="s">
        <v>365</v>
      </c>
      <c r="F31">
        <v>0.87</v>
      </c>
      <c r="G31" t="s">
        <v>94</v>
      </c>
    </row>
    <row r="32" spans="1:7" x14ac:dyDescent="0.25">
      <c r="A32" s="7">
        <f t="shared" si="0"/>
        <v>31</v>
      </c>
      <c r="B32" t="s">
        <v>316</v>
      </c>
      <c r="C32" s="7">
        <v>0</v>
      </c>
      <c r="D32" s="7">
        <v>1</v>
      </c>
      <c r="E32" s="4" t="s">
        <v>365</v>
      </c>
      <c r="F32">
        <v>0.89</v>
      </c>
      <c r="G32" t="s">
        <v>95</v>
      </c>
    </row>
    <row r="33" spans="1:7" x14ac:dyDescent="0.25">
      <c r="A33" s="7">
        <f t="shared" si="0"/>
        <v>32</v>
      </c>
      <c r="B33" t="s">
        <v>316</v>
      </c>
      <c r="C33" s="7">
        <v>0</v>
      </c>
      <c r="D33" s="7">
        <v>1</v>
      </c>
      <c r="E33" s="4" t="s">
        <v>365</v>
      </c>
      <c r="F33">
        <v>0.9</v>
      </c>
      <c r="G33" t="s">
        <v>95</v>
      </c>
    </row>
    <row r="34" spans="1:7" x14ac:dyDescent="0.25">
      <c r="A34" s="7">
        <f t="shared" si="0"/>
        <v>33</v>
      </c>
      <c r="B34" t="s">
        <v>359</v>
      </c>
      <c r="C34" s="7">
        <v>0</v>
      </c>
      <c r="D34" s="7">
        <v>0</v>
      </c>
      <c r="E34" s="4" t="s">
        <v>365</v>
      </c>
      <c r="F34">
        <v>0.94</v>
      </c>
      <c r="G34" t="s">
        <v>3</v>
      </c>
    </row>
    <row r="35" spans="1:7" x14ac:dyDescent="0.25">
      <c r="A35" s="7">
        <f t="shared" si="0"/>
        <v>34</v>
      </c>
      <c r="B35" t="s">
        <v>349</v>
      </c>
      <c r="C35" s="7">
        <v>0</v>
      </c>
      <c r="D35" s="7">
        <v>0</v>
      </c>
      <c r="E35" s="4" t="s">
        <v>365</v>
      </c>
      <c r="F35">
        <v>1.1599999999999999</v>
      </c>
      <c r="G35" t="s">
        <v>96</v>
      </c>
    </row>
    <row r="36" spans="1:7" x14ac:dyDescent="0.25">
      <c r="A36" s="7">
        <f t="shared" si="0"/>
        <v>35</v>
      </c>
      <c r="B36" t="s">
        <v>350</v>
      </c>
      <c r="C36" s="7">
        <v>0</v>
      </c>
      <c r="D36" s="7">
        <v>0</v>
      </c>
      <c r="E36" s="4" t="s">
        <v>365</v>
      </c>
      <c r="F36">
        <v>1.21</v>
      </c>
      <c r="G36" t="s">
        <v>97</v>
      </c>
    </row>
    <row r="37" spans="1:7" x14ac:dyDescent="0.25">
      <c r="A37" s="7">
        <f t="shared" si="0"/>
        <v>36</v>
      </c>
      <c r="B37" t="s">
        <v>351</v>
      </c>
      <c r="C37" s="7">
        <v>0</v>
      </c>
      <c r="D37" s="7">
        <v>0</v>
      </c>
      <c r="E37" s="4" t="s">
        <v>365</v>
      </c>
      <c r="F37">
        <v>1.26</v>
      </c>
      <c r="G37" t="s">
        <v>3</v>
      </c>
    </row>
    <row r="38" spans="1:7" x14ac:dyDescent="0.25">
      <c r="A38" s="7">
        <f t="shared" si="0"/>
        <v>37</v>
      </c>
      <c r="B38" t="s">
        <v>228</v>
      </c>
      <c r="C38" s="7">
        <v>0</v>
      </c>
      <c r="D38" s="7">
        <v>0</v>
      </c>
      <c r="E38" s="4" t="s">
        <v>365</v>
      </c>
      <c r="F38">
        <v>1.26</v>
      </c>
      <c r="G38" t="s">
        <v>98</v>
      </c>
    </row>
    <row r="39" spans="1:7" x14ac:dyDescent="0.25">
      <c r="A39" s="7">
        <f t="shared" si="0"/>
        <v>38</v>
      </c>
      <c r="B39" t="s">
        <v>352</v>
      </c>
      <c r="C39" s="7">
        <v>0</v>
      </c>
      <c r="D39" s="7">
        <v>0</v>
      </c>
      <c r="E39" s="4" t="s">
        <v>365</v>
      </c>
      <c r="F39">
        <v>1.28</v>
      </c>
      <c r="G39" t="s">
        <v>99</v>
      </c>
    </row>
    <row r="40" spans="1:7" x14ac:dyDescent="0.25">
      <c r="A40" s="7">
        <f t="shared" si="0"/>
        <v>39</v>
      </c>
      <c r="B40" t="s">
        <v>281</v>
      </c>
      <c r="C40" s="7">
        <v>0</v>
      </c>
      <c r="D40" s="7">
        <v>1</v>
      </c>
      <c r="E40" s="4" t="s">
        <v>365</v>
      </c>
      <c r="F40">
        <v>1.31</v>
      </c>
      <c r="G40" t="s">
        <v>100</v>
      </c>
    </row>
    <row r="41" spans="1:7" x14ac:dyDescent="0.25">
      <c r="A41" s="7">
        <f t="shared" si="0"/>
        <v>40</v>
      </c>
      <c r="B41" t="s">
        <v>314</v>
      </c>
      <c r="C41" s="7">
        <v>0</v>
      </c>
      <c r="D41" s="7">
        <v>0</v>
      </c>
      <c r="E41" s="4" t="s">
        <v>365</v>
      </c>
      <c r="F41">
        <v>1.36</v>
      </c>
      <c r="G41" t="s">
        <v>101</v>
      </c>
    </row>
    <row r="42" spans="1:7" x14ac:dyDescent="0.25">
      <c r="A42" s="7">
        <f t="shared" si="0"/>
        <v>41</v>
      </c>
      <c r="B42" t="s">
        <v>242</v>
      </c>
      <c r="C42" s="7">
        <v>1</v>
      </c>
      <c r="D42" s="7">
        <v>1</v>
      </c>
      <c r="E42" s="4" t="s">
        <v>365</v>
      </c>
      <c r="F42">
        <v>1.42</v>
      </c>
      <c r="G42" t="s">
        <v>3</v>
      </c>
    </row>
    <row r="43" spans="1:7" x14ac:dyDescent="0.25">
      <c r="A43" s="7">
        <f t="shared" si="0"/>
        <v>42</v>
      </c>
      <c r="B43" t="s">
        <v>235</v>
      </c>
      <c r="C43" s="7">
        <v>0</v>
      </c>
      <c r="D43" s="7">
        <v>0</v>
      </c>
      <c r="E43" s="4" t="s">
        <v>365</v>
      </c>
      <c r="F43">
        <v>1.72</v>
      </c>
      <c r="G43" t="s">
        <v>102</v>
      </c>
    </row>
    <row r="44" spans="1:7" x14ac:dyDescent="0.25">
      <c r="A44" s="7">
        <f t="shared" si="0"/>
        <v>43</v>
      </c>
      <c r="B44" t="s">
        <v>353</v>
      </c>
      <c r="C44" s="7">
        <v>0</v>
      </c>
      <c r="D44" s="7">
        <v>0</v>
      </c>
      <c r="E44" s="4" t="s">
        <v>365</v>
      </c>
      <c r="F44">
        <v>1.92</v>
      </c>
      <c r="G44" t="s">
        <v>103</v>
      </c>
    </row>
    <row r="45" spans="1:7" x14ac:dyDescent="0.25">
      <c r="A45" s="7">
        <f t="shared" si="0"/>
        <v>44</v>
      </c>
      <c r="B45" t="s">
        <v>354</v>
      </c>
      <c r="C45" s="7">
        <v>0</v>
      </c>
      <c r="D45" s="7">
        <v>0</v>
      </c>
      <c r="E45" s="4" t="s">
        <v>365</v>
      </c>
      <c r="F45">
        <v>2.2999999999999998</v>
      </c>
      <c r="G45" t="s">
        <v>104</v>
      </c>
    </row>
    <row r="46" spans="1:7" x14ac:dyDescent="0.25">
      <c r="A46" s="7">
        <f t="shared" si="0"/>
        <v>45</v>
      </c>
      <c r="B46" t="s">
        <v>355</v>
      </c>
      <c r="C46" s="7">
        <v>0</v>
      </c>
      <c r="D46" s="7">
        <v>0</v>
      </c>
      <c r="E46" s="7">
        <v>1</v>
      </c>
      <c r="F46">
        <v>3.51</v>
      </c>
      <c r="G46" t="s">
        <v>3</v>
      </c>
    </row>
    <row r="47" spans="1:7" x14ac:dyDescent="0.25">
      <c r="A47" s="7">
        <f t="shared" si="0"/>
        <v>46</v>
      </c>
      <c r="B47" t="s">
        <v>356</v>
      </c>
      <c r="C47" s="7">
        <v>0</v>
      </c>
      <c r="D47" s="7">
        <v>0</v>
      </c>
      <c r="E47" s="7">
        <v>1</v>
      </c>
      <c r="F47">
        <v>4.32</v>
      </c>
      <c r="G47" t="s">
        <v>105</v>
      </c>
    </row>
    <row r="48" spans="1:7" x14ac:dyDescent="0.25">
      <c r="B48" t="s">
        <v>366</v>
      </c>
      <c r="C48" s="9">
        <f>SUM(C2:C47)</f>
        <v>6</v>
      </c>
      <c r="D48" s="9">
        <f>SUM(D2:D47)</f>
        <v>7</v>
      </c>
      <c r="E48" s="7">
        <v>11</v>
      </c>
    </row>
    <row r="49" spans="2:5" x14ac:dyDescent="0.25">
      <c r="B49" t="s">
        <v>367</v>
      </c>
      <c r="C49" s="10">
        <f>C48*100/A47</f>
        <v>13.043478260869565</v>
      </c>
      <c r="D49" s="10">
        <f>D48*100/46</f>
        <v>15.217391304347826</v>
      </c>
      <c r="E49" s="10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31" workbookViewId="0">
      <selection activeCell="C53" sqref="C53"/>
    </sheetView>
  </sheetViews>
  <sheetFormatPr baseColWidth="10" defaultRowHeight="15" x14ac:dyDescent="0.25"/>
  <cols>
    <col min="2" max="2" width="28.5703125" customWidth="1"/>
    <col min="3" max="5" width="28.5703125" style="7" customWidth="1"/>
    <col min="6" max="6" width="20.85546875" customWidth="1"/>
    <col min="7" max="7" width="70.140625" customWidth="1"/>
    <col min="8" max="8" width="11.42578125" style="4"/>
  </cols>
  <sheetData>
    <row r="1" spans="1:8" x14ac:dyDescent="0.25">
      <c r="A1" s="5" t="s">
        <v>198</v>
      </c>
      <c r="B1" s="5" t="s">
        <v>361</v>
      </c>
      <c r="C1" s="7" t="s">
        <v>360</v>
      </c>
      <c r="D1" s="7" t="s">
        <v>363</v>
      </c>
      <c r="E1" s="7" t="s">
        <v>364</v>
      </c>
      <c r="F1" s="5" t="s">
        <v>70</v>
      </c>
      <c r="G1" s="5" t="s">
        <v>157</v>
      </c>
      <c r="H1" s="5"/>
    </row>
    <row r="2" spans="1:8" x14ac:dyDescent="0.25">
      <c r="A2" s="5">
        <v>1</v>
      </c>
      <c r="B2" s="5" t="s">
        <v>199</v>
      </c>
      <c r="C2" s="7">
        <v>0</v>
      </c>
      <c r="D2" s="7">
        <v>0</v>
      </c>
      <c r="E2" s="7">
        <v>1</v>
      </c>
      <c r="F2" s="5">
        <v>-3.3802626</v>
      </c>
      <c r="G2" s="8" t="s">
        <v>106</v>
      </c>
      <c r="H2" s="4" t="s">
        <v>107</v>
      </c>
    </row>
    <row r="3" spans="1:8" x14ac:dyDescent="0.25">
      <c r="A3" s="5">
        <f>A2+1</f>
        <v>2</v>
      </c>
      <c r="B3" s="5" t="s">
        <v>200</v>
      </c>
      <c r="C3" s="7">
        <v>0</v>
      </c>
      <c r="D3" s="7">
        <v>0</v>
      </c>
      <c r="E3" s="7">
        <v>1</v>
      </c>
      <c r="F3" s="5">
        <v>-3.2020582000000002</v>
      </c>
      <c r="G3" s="5" t="s">
        <v>108</v>
      </c>
      <c r="H3" s="3">
        <v>2.9999999999999999E-110</v>
      </c>
    </row>
    <row r="4" spans="1:8" x14ac:dyDescent="0.25">
      <c r="A4" s="7">
        <f t="shared" ref="A4:A47" si="0">A3+1</f>
        <v>3</v>
      </c>
      <c r="B4" s="5" t="s">
        <v>239</v>
      </c>
      <c r="C4" s="7">
        <v>0</v>
      </c>
      <c r="D4" s="7">
        <v>0</v>
      </c>
      <c r="E4" s="7">
        <v>1</v>
      </c>
      <c r="F4" s="5">
        <v>-2.2956873</v>
      </c>
      <c r="G4" s="5" t="s">
        <v>109</v>
      </c>
      <c r="H4" s="3">
        <v>2.0000000000000001E-108</v>
      </c>
    </row>
    <row r="5" spans="1:8" x14ac:dyDescent="0.25">
      <c r="A5" s="7">
        <f t="shared" si="0"/>
        <v>4</v>
      </c>
      <c r="B5" s="5" t="s">
        <v>201</v>
      </c>
      <c r="C5" s="7">
        <v>0</v>
      </c>
      <c r="D5" s="7">
        <v>0</v>
      </c>
      <c r="E5" s="7">
        <v>1</v>
      </c>
      <c r="F5" s="5">
        <v>-2.2286274000000001</v>
      </c>
      <c r="G5" s="5" t="s">
        <v>110</v>
      </c>
      <c r="H5" s="3">
        <v>9.9999999999999997E-61</v>
      </c>
    </row>
    <row r="6" spans="1:8" x14ac:dyDescent="0.25">
      <c r="A6" s="7">
        <f t="shared" si="0"/>
        <v>5</v>
      </c>
      <c r="B6" s="5" t="s">
        <v>202</v>
      </c>
      <c r="C6" s="7">
        <v>0</v>
      </c>
      <c r="D6" s="7">
        <v>0</v>
      </c>
      <c r="E6" s="4" t="s">
        <v>365</v>
      </c>
      <c r="F6" s="5">
        <v>-1.9120686</v>
      </c>
      <c r="G6" s="5" t="s">
        <v>111</v>
      </c>
      <c r="H6" s="3">
        <v>1E-175</v>
      </c>
    </row>
    <row r="7" spans="1:8" x14ac:dyDescent="0.25">
      <c r="A7" s="7">
        <f t="shared" si="0"/>
        <v>6</v>
      </c>
      <c r="B7" s="5" t="s">
        <v>203</v>
      </c>
      <c r="C7" s="7">
        <v>0</v>
      </c>
      <c r="D7" s="7">
        <v>0</v>
      </c>
      <c r="E7" s="4" t="s">
        <v>365</v>
      </c>
      <c r="F7" s="5">
        <v>-1.7707758</v>
      </c>
      <c r="G7" s="5" t="s">
        <v>31</v>
      </c>
      <c r="H7" s="3">
        <v>1.0000000000000001E-63</v>
      </c>
    </row>
    <row r="8" spans="1:8" x14ac:dyDescent="0.25">
      <c r="A8" s="7">
        <f t="shared" si="0"/>
        <v>7</v>
      </c>
      <c r="B8" s="5" t="s">
        <v>204</v>
      </c>
      <c r="C8" s="7">
        <v>1</v>
      </c>
      <c r="D8" s="7">
        <v>0</v>
      </c>
      <c r="E8" s="4" t="s">
        <v>365</v>
      </c>
      <c r="F8" s="5">
        <v>-1.5585024999999999</v>
      </c>
      <c r="G8" s="5" t="s">
        <v>80</v>
      </c>
      <c r="H8" s="3">
        <v>5.0000000000000002E-85</v>
      </c>
    </row>
    <row r="9" spans="1:8" x14ac:dyDescent="0.25">
      <c r="A9" s="7">
        <f t="shared" si="0"/>
        <v>8</v>
      </c>
      <c r="B9" s="5" t="s">
        <v>205</v>
      </c>
      <c r="C9" s="7">
        <v>1</v>
      </c>
      <c r="D9" s="7">
        <v>0</v>
      </c>
      <c r="E9" s="4" t="s">
        <v>365</v>
      </c>
      <c r="F9" s="5">
        <v>-1.3580158</v>
      </c>
      <c r="G9" s="5" t="s">
        <v>29</v>
      </c>
      <c r="H9" s="3">
        <v>3.0000000000000001E-58</v>
      </c>
    </row>
    <row r="10" spans="1:8" x14ac:dyDescent="0.25">
      <c r="A10" s="7">
        <f t="shared" si="0"/>
        <v>9</v>
      </c>
      <c r="B10" s="5" t="s">
        <v>206</v>
      </c>
      <c r="C10" s="7">
        <v>0</v>
      </c>
      <c r="D10" s="7">
        <v>0</v>
      </c>
      <c r="E10" s="4" t="s">
        <v>365</v>
      </c>
      <c r="F10" s="5">
        <v>-1.3392352999999999</v>
      </c>
      <c r="G10" s="5" t="s">
        <v>112</v>
      </c>
      <c r="H10" s="4" t="s">
        <v>107</v>
      </c>
    </row>
    <row r="11" spans="1:8" x14ac:dyDescent="0.25">
      <c r="A11" s="7">
        <f t="shared" si="0"/>
        <v>10</v>
      </c>
      <c r="B11" s="5" t="s">
        <v>207</v>
      </c>
      <c r="C11" s="7">
        <v>0</v>
      </c>
      <c r="D11" s="7">
        <v>0</v>
      </c>
      <c r="E11" s="4" t="s">
        <v>365</v>
      </c>
      <c r="F11" s="5">
        <v>-1.3312044000000001</v>
      </c>
      <c r="G11" s="5" t="s">
        <v>113</v>
      </c>
      <c r="H11" s="4" t="s">
        <v>107</v>
      </c>
    </row>
    <row r="12" spans="1:8" x14ac:dyDescent="0.25">
      <c r="A12" s="7">
        <f t="shared" si="0"/>
        <v>11</v>
      </c>
      <c r="B12" s="5" t="s">
        <v>240</v>
      </c>
      <c r="C12" s="7">
        <v>1</v>
      </c>
      <c r="D12" s="7">
        <v>0</v>
      </c>
      <c r="E12" s="4" t="s">
        <v>365</v>
      </c>
      <c r="F12" s="5">
        <v>-1.3169641999999999</v>
      </c>
      <c r="G12" s="5" t="s">
        <v>114</v>
      </c>
      <c r="H12" s="3">
        <v>3.0000000000000001E-100</v>
      </c>
    </row>
    <row r="13" spans="1:8" x14ac:dyDescent="0.25">
      <c r="A13" s="7">
        <f t="shared" si="0"/>
        <v>12</v>
      </c>
      <c r="B13" s="5" t="s">
        <v>208</v>
      </c>
      <c r="C13" s="7">
        <v>0</v>
      </c>
      <c r="D13" s="7">
        <v>1</v>
      </c>
      <c r="E13" s="4" t="s">
        <v>365</v>
      </c>
      <c r="F13" s="5">
        <v>-1.2862418</v>
      </c>
      <c r="G13" s="5" t="s">
        <v>115</v>
      </c>
      <c r="H13" s="3">
        <v>3.0000000000000001E-17</v>
      </c>
    </row>
    <row r="14" spans="1:8" x14ac:dyDescent="0.25">
      <c r="A14" s="7">
        <f t="shared" si="0"/>
        <v>13</v>
      </c>
      <c r="B14" s="5" t="s">
        <v>209</v>
      </c>
      <c r="C14" s="7">
        <v>0</v>
      </c>
      <c r="D14" s="7">
        <v>1</v>
      </c>
      <c r="E14" s="4" t="s">
        <v>365</v>
      </c>
      <c r="F14" s="5">
        <v>-1.2816065999999999</v>
      </c>
      <c r="G14" s="5" t="s">
        <v>116</v>
      </c>
      <c r="H14" s="4" t="s">
        <v>107</v>
      </c>
    </row>
    <row r="15" spans="1:8" x14ac:dyDescent="0.25">
      <c r="A15" s="7">
        <f t="shared" si="0"/>
        <v>14</v>
      </c>
      <c r="B15" s="5" t="s">
        <v>210</v>
      </c>
      <c r="C15" s="7">
        <v>0</v>
      </c>
      <c r="D15" s="7">
        <v>1</v>
      </c>
      <c r="E15" s="4" t="s">
        <v>365</v>
      </c>
      <c r="F15" s="5">
        <v>-1.0681858</v>
      </c>
      <c r="G15" s="5" t="s">
        <v>117</v>
      </c>
      <c r="H15" s="4" t="s">
        <v>107</v>
      </c>
    </row>
    <row r="16" spans="1:8" x14ac:dyDescent="0.25">
      <c r="A16" s="7">
        <f t="shared" si="0"/>
        <v>15</v>
      </c>
      <c r="B16" s="5" t="s">
        <v>211</v>
      </c>
      <c r="C16" s="7">
        <v>0</v>
      </c>
      <c r="D16" s="7">
        <v>0</v>
      </c>
      <c r="E16" s="4" t="s">
        <v>365</v>
      </c>
      <c r="F16" s="5">
        <v>-0.92031600000000002</v>
      </c>
      <c r="G16" s="5" t="s">
        <v>118</v>
      </c>
      <c r="H16" s="3">
        <v>4.9999999999999998E-144</v>
      </c>
    </row>
    <row r="17" spans="1:8" x14ac:dyDescent="0.25">
      <c r="A17" s="7">
        <f t="shared" si="0"/>
        <v>16</v>
      </c>
      <c r="B17" s="5" t="s">
        <v>212</v>
      </c>
      <c r="C17" s="7">
        <v>0</v>
      </c>
      <c r="D17" s="7">
        <v>1</v>
      </c>
      <c r="E17" s="4" t="s">
        <v>365</v>
      </c>
      <c r="F17" s="5">
        <v>-0.91048470000000004</v>
      </c>
      <c r="G17" s="5" t="s">
        <v>119</v>
      </c>
      <c r="H17" s="3">
        <v>2.9999999999999999E-168</v>
      </c>
    </row>
    <row r="18" spans="1:8" x14ac:dyDescent="0.25">
      <c r="A18" s="7">
        <f t="shared" si="0"/>
        <v>17</v>
      </c>
      <c r="B18" s="5" t="s">
        <v>213</v>
      </c>
      <c r="C18" s="7">
        <v>0</v>
      </c>
      <c r="D18" s="7">
        <v>0</v>
      </c>
      <c r="E18" s="4" t="s">
        <v>365</v>
      </c>
      <c r="F18" s="5">
        <v>-0.84913959999999999</v>
      </c>
      <c r="G18" s="5" t="s">
        <v>46</v>
      </c>
      <c r="H18" s="3">
        <v>6.9999999999999997E-119</v>
      </c>
    </row>
    <row r="19" spans="1:8" x14ac:dyDescent="0.25">
      <c r="A19" s="7">
        <f t="shared" si="0"/>
        <v>18</v>
      </c>
      <c r="B19" s="5" t="s">
        <v>214</v>
      </c>
      <c r="C19" s="7">
        <v>0</v>
      </c>
      <c r="D19" s="7">
        <v>0</v>
      </c>
      <c r="E19" s="4" t="s">
        <v>365</v>
      </c>
      <c r="F19" s="5">
        <v>-0.69202609999999998</v>
      </c>
      <c r="G19" s="8" t="s">
        <v>120</v>
      </c>
      <c r="H19" s="3">
        <v>4.0000000000000002E-61</v>
      </c>
    </row>
    <row r="20" spans="1:8" x14ac:dyDescent="0.25">
      <c r="A20" s="7">
        <f t="shared" si="0"/>
        <v>19</v>
      </c>
      <c r="B20" s="5" t="s">
        <v>215</v>
      </c>
      <c r="C20" s="7">
        <v>1</v>
      </c>
      <c r="D20" s="7">
        <v>0</v>
      </c>
      <c r="E20" s="4" t="s">
        <v>365</v>
      </c>
      <c r="F20" s="5">
        <v>0.75362569999999995</v>
      </c>
      <c r="G20" s="5" t="s">
        <v>121</v>
      </c>
      <c r="H20" s="3">
        <v>1E-41</v>
      </c>
    </row>
    <row r="21" spans="1:8" x14ac:dyDescent="0.25">
      <c r="A21" s="7">
        <f t="shared" si="0"/>
        <v>20</v>
      </c>
      <c r="B21" s="5" t="s">
        <v>216</v>
      </c>
      <c r="C21" s="7">
        <v>0</v>
      </c>
      <c r="D21" s="7">
        <v>0</v>
      </c>
      <c r="E21" s="4" t="s">
        <v>365</v>
      </c>
      <c r="F21" s="5">
        <v>0.76068089999999999</v>
      </c>
      <c r="G21" s="5" t="s">
        <v>122</v>
      </c>
      <c r="H21" s="3">
        <v>1E-50</v>
      </c>
    </row>
    <row r="22" spans="1:8" x14ac:dyDescent="0.25">
      <c r="A22" s="7">
        <f t="shared" si="0"/>
        <v>21</v>
      </c>
      <c r="B22" s="5" t="s">
        <v>217</v>
      </c>
      <c r="C22" s="7">
        <v>0</v>
      </c>
      <c r="D22" s="7">
        <v>0</v>
      </c>
      <c r="E22" s="4" t="s">
        <v>365</v>
      </c>
      <c r="F22" s="5">
        <v>0.8397384</v>
      </c>
      <c r="G22" s="5" t="s">
        <v>123</v>
      </c>
      <c r="H22" s="4" t="s">
        <v>107</v>
      </c>
    </row>
    <row r="23" spans="1:8" x14ac:dyDescent="0.25">
      <c r="A23" s="7">
        <f t="shared" si="0"/>
        <v>22</v>
      </c>
      <c r="B23" s="5" t="s">
        <v>238</v>
      </c>
      <c r="C23" s="7">
        <v>0</v>
      </c>
      <c r="D23" s="7">
        <v>0</v>
      </c>
      <c r="E23" s="4" t="s">
        <v>365</v>
      </c>
      <c r="F23" s="5">
        <v>0.86367039999999995</v>
      </c>
      <c r="G23" s="5" t="s">
        <v>124</v>
      </c>
      <c r="H23" s="4" t="s">
        <v>107</v>
      </c>
    </row>
    <row r="24" spans="1:8" x14ac:dyDescent="0.25">
      <c r="A24" s="7">
        <f t="shared" si="0"/>
        <v>23</v>
      </c>
      <c r="B24" s="5" t="s">
        <v>218</v>
      </c>
      <c r="C24" s="7">
        <v>0</v>
      </c>
      <c r="D24" s="7">
        <v>0</v>
      </c>
      <c r="E24" s="4" t="s">
        <v>365</v>
      </c>
      <c r="F24" s="5">
        <v>0.87467170000000005</v>
      </c>
      <c r="G24" s="5" t="s">
        <v>125</v>
      </c>
      <c r="H24" s="4" t="s">
        <v>107</v>
      </c>
    </row>
    <row r="25" spans="1:8" x14ac:dyDescent="0.25">
      <c r="A25" s="7">
        <f t="shared" si="0"/>
        <v>24</v>
      </c>
      <c r="B25" s="5" t="s">
        <v>241</v>
      </c>
      <c r="C25" s="7">
        <v>0</v>
      </c>
      <c r="D25" s="7">
        <v>0</v>
      </c>
      <c r="E25" s="4" t="s">
        <v>365</v>
      </c>
      <c r="F25" s="5">
        <v>0.89081650000000001</v>
      </c>
      <c r="G25" s="5" t="s">
        <v>126</v>
      </c>
      <c r="H25" s="4" t="s">
        <v>107</v>
      </c>
    </row>
    <row r="26" spans="1:8" x14ac:dyDescent="0.25">
      <c r="A26" s="7">
        <f t="shared" si="0"/>
        <v>25</v>
      </c>
      <c r="B26" s="5" t="s">
        <v>219</v>
      </c>
      <c r="C26" s="7">
        <v>0</v>
      </c>
      <c r="D26" s="7">
        <v>0</v>
      </c>
      <c r="E26" s="4" t="s">
        <v>365</v>
      </c>
      <c r="F26" s="5">
        <v>0.97224089999999996</v>
      </c>
      <c r="G26" s="5" t="s">
        <v>3</v>
      </c>
    </row>
    <row r="27" spans="1:8" x14ac:dyDescent="0.25">
      <c r="A27" s="7">
        <f t="shared" si="0"/>
        <v>26</v>
      </c>
      <c r="B27" s="5" t="s">
        <v>220</v>
      </c>
      <c r="C27" s="7">
        <v>0</v>
      </c>
      <c r="D27" s="7">
        <v>0</v>
      </c>
      <c r="E27" s="4" t="s">
        <v>365</v>
      </c>
      <c r="F27" s="5">
        <v>1.0462564000000001</v>
      </c>
      <c r="G27" s="5" t="s">
        <v>127</v>
      </c>
      <c r="H27" s="4" t="s">
        <v>107</v>
      </c>
    </row>
    <row r="28" spans="1:8" x14ac:dyDescent="0.25">
      <c r="A28" s="7">
        <f t="shared" si="0"/>
        <v>27</v>
      </c>
      <c r="B28" s="5" t="s">
        <v>221</v>
      </c>
      <c r="C28" s="7">
        <v>0</v>
      </c>
      <c r="D28" s="7">
        <v>0</v>
      </c>
      <c r="E28" s="4" t="s">
        <v>365</v>
      </c>
      <c r="F28" s="5">
        <v>1.1314234000000001</v>
      </c>
      <c r="G28" s="5" t="s">
        <v>3</v>
      </c>
    </row>
    <row r="29" spans="1:8" x14ac:dyDescent="0.25">
      <c r="A29" s="7">
        <f t="shared" si="0"/>
        <v>28</v>
      </c>
      <c r="B29" s="5" t="s">
        <v>222</v>
      </c>
      <c r="C29" s="7">
        <v>0</v>
      </c>
      <c r="D29" s="7">
        <v>0</v>
      </c>
      <c r="E29" s="4" t="s">
        <v>365</v>
      </c>
      <c r="F29" s="5">
        <v>1.1483292</v>
      </c>
      <c r="G29" s="5" t="s">
        <v>128</v>
      </c>
      <c r="H29" s="3">
        <v>5E-52</v>
      </c>
    </row>
    <row r="30" spans="1:8" x14ac:dyDescent="0.25">
      <c r="A30" s="7">
        <f t="shared" si="0"/>
        <v>29</v>
      </c>
      <c r="B30" s="5" t="s">
        <v>223</v>
      </c>
      <c r="C30" s="7">
        <v>0</v>
      </c>
      <c r="D30" s="7">
        <v>0</v>
      </c>
      <c r="E30" s="4" t="s">
        <v>365</v>
      </c>
      <c r="F30" s="5">
        <v>1.1778088</v>
      </c>
      <c r="G30" s="5" t="s">
        <v>3</v>
      </c>
    </row>
    <row r="31" spans="1:8" x14ac:dyDescent="0.25">
      <c r="A31" s="7">
        <f t="shared" si="0"/>
        <v>30</v>
      </c>
      <c r="B31" s="5" t="s">
        <v>224</v>
      </c>
      <c r="C31" s="7">
        <v>1</v>
      </c>
      <c r="D31" s="7">
        <v>0</v>
      </c>
      <c r="E31" s="4" t="s">
        <v>365</v>
      </c>
      <c r="F31" s="5">
        <v>1.1875959</v>
      </c>
      <c r="G31" s="5" t="s">
        <v>129</v>
      </c>
      <c r="H31" s="3">
        <v>1.9999999999999999E-105</v>
      </c>
    </row>
    <row r="32" spans="1:8" x14ac:dyDescent="0.25">
      <c r="A32" s="7">
        <f t="shared" si="0"/>
        <v>31</v>
      </c>
      <c r="B32" s="5" t="s">
        <v>225</v>
      </c>
      <c r="C32" s="7">
        <v>0</v>
      </c>
      <c r="D32" s="7">
        <v>0</v>
      </c>
      <c r="E32" s="4" t="s">
        <v>365</v>
      </c>
      <c r="F32" s="5">
        <v>1.1968877</v>
      </c>
      <c r="G32" s="5" t="s">
        <v>130</v>
      </c>
      <c r="H32" s="3">
        <v>3.0000000000000002E-90</v>
      </c>
    </row>
    <row r="33" spans="1:8" x14ac:dyDescent="0.25">
      <c r="A33" s="7">
        <f t="shared" si="0"/>
        <v>32</v>
      </c>
      <c r="B33" s="5" t="s">
        <v>225</v>
      </c>
      <c r="C33" s="7">
        <v>0</v>
      </c>
      <c r="D33" s="7">
        <v>0</v>
      </c>
      <c r="E33" s="4" t="s">
        <v>365</v>
      </c>
      <c r="F33" s="5">
        <v>1.1968877</v>
      </c>
      <c r="G33" s="5" t="s">
        <v>130</v>
      </c>
    </row>
    <row r="34" spans="1:8" x14ac:dyDescent="0.25">
      <c r="A34" s="7">
        <f t="shared" si="0"/>
        <v>33</v>
      </c>
      <c r="B34" s="5" t="s">
        <v>226</v>
      </c>
      <c r="C34" s="7">
        <v>0</v>
      </c>
      <c r="D34" s="7">
        <v>0</v>
      </c>
      <c r="E34" s="4" t="s">
        <v>365</v>
      </c>
      <c r="F34" s="5">
        <v>1.2038818</v>
      </c>
      <c r="G34" s="5" t="s">
        <v>131</v>
      </c>
      <c r="H34" s="4" t="s">
        <v>107</v>
      </c>
    </row>
    <row r="35" spans="1:8" x14ac:dyDescent="0.25">
      <c r="A35" s="7">
        <f t="shared" si="0"/>
        <v>34</v>
      </c>
      <c r="B35" s="5" t="s">
        <v>227</v>
      </c>
      <c r="C35" s="7">
        <v>0</v>
      </c>
      <c r="D35" s="7">
        <v>1</v>
      </c>
      <c r="E35" s="4" t="s">
        <v>365</v>
      </c>
      <c r="F35" s="5">
        <v>1.2173845000000001</v>
      </c>
      <c r="G35" s="5" t="s">
        <v>132</v>
      </c>
      <c r="H35" s="3">
        <v>1E-35</v>
      </c>
    </row>
    <row r="36" spans="1:8" x14ac:dyDescent="0.25">
      <c r="A36" s="7">
        <f t="shared" si="0"/>
        <v>35</v>
      </c>
      <c r="B36" s="5" t="s">
        <v>228</v>
      </c>
      <c r="C36" s="7">
        <v>0</v>
      </c>
      <c r="D36" s="7">
        <v>0</v>
      </c>
      <c r="E36" s="4" t="s">
        <v>365</v>
      </c>
      <c r="F36" s="5">
        <v>1.2580144</v>
      </c>
      <c r="G36" s="5" t="s">
        <v>98</v>
      </c>
      <c r="H36" s="3">
        <v>6E-153</v>
      </c>
    </row>
    <row r="37" spans="1:8" x14ac:dyDescent="0.25">
      <c r="A37" s="7">
        <f t="shared" si="0"/>
        <v>36</v>
      </c>
      <c r="B37" s="5" t="s">
        <v>229</v>
      </c>
      <c r="C37" s="7">
        <v>0</v>
      </c>
      <c r="D37" s="7">
        <v>1</v>
      </c>
      <c r="E37" s="4" t="s">
        <v>365</v>
      </c>
      <c r="F37" s="5">
        <v>1.2902515999999999</v>
      </c>
      <c r="G37" s="5" t="s">
        <v>133</v>
      </c>
      <c r="H37" s="4" t="s">
        <v>107</v>
      </c>
    </row>
    <row r="38" spans="1:8" x14ac:dyDescent="0.25">
      <c r="A38" s="7">
        <f t="shared" si="0"/>
        <v>37</v>
      </c>
      <c r="B38" s="5" t="s">
        <v>230</v>
      </c>
      <c r="C38" s="7">
        <v>0</v>
      </c>
      <c r="D38" s="7">
        <v>0</v>
      </c>
      <c r="E38" s="4" t="s">
        <v>365</v>
      </c>
      <c r="F38" s="5">
        <v>1.3920332</v>
      </c>
      <c r="G38" s="5" t="s">
        <v>134</v>
      </c>
      <c r="H38" s="4" t="s">
        <v>107</v>
      </c>
    </row>
    <row r="39" spans="1:8" x14ac:dyDescent="0.25">
      <c r="A39" s="7">
        <f t="shared" si="0"/>
        <v>38</v>
      </c>
      <c r="B39" s="5" t="s">
        <v>231</v>
      </c>
      <c r="C39" s="7">
        <v>0</v>
      </c>
      <c r="D39" s="7">
        <v>0</v>
      </c>
      <c r="E39" s="4" t="s">
        <v>365</v>
      </c>
      <c r="F39" s="5">
        <v>1.3940475999999999</v>
      </c>
      <c r="G39" s="5" t="s">
        <v>135</v>
      </c>
      <c r="H39" s="3">
        <v>2E-46</v>
      </c>
    </row>
    <row r="40" spans="1:8" x14ac:dyDescent="0.25">
      <c r="A40" s="7">
        <f t="shared" si="0"/>
        <v>39</v>
      </c>
      <c r="B40" s="5" t="s">
        <v>242</v>
      </c>
      <c r="C40" s="7">
        <v>0</v>
      </c>
      <c r="D40" s="7">
        <v>1</v>
      </c>
      <c r="E40" s="4" t="s">
        <v>365</v>
      </c>
      <c r="F40" s="5">
        <v>1.4191216</v>
      </c>
      <c r="G40" s="5" t="s">
        <v>3</v>
      </c>
    </row>
    <row r="41" spans="1:8" x14ac:dyDescent="0.25">
      <c r="A41" s="7">
        <f t="shared" si="0"/>
        <v>40</v>
      </c>
      <c r="B41" s="5" t="s">
        <v>242</v>
      </c>
      <c r="C41" s="7">
        <v>0</v>
      </c>
      <c r="D41" s="7">
        <v>1</v>
      </c>
      <c r="E41" s="4" t="s">
        <v>365</v>
      </c>
      <c r="F41" s="5">
        <v>1.4191216</v>
      </c>
      <c r="G41" s="5" t="s">
        <v>3</v>
      </c>
    </row>
    <row r="42" spans="1:8" x14ac:dyDescent="0.25">
      <c r="A42" s="7">
        <f t="shared" si="0"/>
        <v>41</v>
      </c>
      <c r="B42" s="5" t="s">
        <v>232</v>
      </c>
      <c r="C42" s="7">
        <v>0</v>
      </c>
      <c r="D42" s="7">
        <v>0</v>
      </c>
      <c r="E42" s="4" t="s">
        <v>365</v>
      </c>
      <c r="F42" s="5">
        <v>1.462261</v>
      </c>
      <c r="G42" s="5" t="s">
        <v>136</v>
      </c>
      <c r="H42" s="4" t="s">
        <v>107</v>
      </c>
    </row>
    <row r="43" spans="1:8" x14ac:dyDescent="0.25">
      <c r="A43" s="7">
        <f t="shared" si="0"/>
        <v>42</v>
      </c>
      <c r="B43" s="5" t="s">
        <v>233</v>
      </c>
      <c r="C43" s="7">
        <v>0</v>
      </c>
      <c r="D43" s="7">
        <v>0</v>
      </c>
      <c r="E43" s="4" t="s">
        <v>365</v>
      </c>
      <c r="F43" s="5">
        <v>1.5047078</v>
      </c>
      <c r="G43" s="5" t="s">
        <v>137</v>
      </c>
      <c r="H43" s="4" t="s">
        <v>107</v>
      </c>
    </row>
    <row r="44" spans="1:8" x14ac:dyDescent="0.25">
      <c r="A44" s="7">
        <f t="shared" si="0"/>
        <v>43</v>
      </c>
      <c r="B44" s="5" t="s">
        <v>234</v>
      </c>
      <c r="C44" s="7">
        <v>0</v>
      </c>
      <c r="D44" s="7">
        <v>0</v>
      </c>
      <c r="E44" s="4" t="s">
        <v>365</v>
      </c>
      <c r="F44" s="5">
        <v>1.6047425</v>
      </c>
      <c r="G44" s="5" t="s">
        <v>138</v>
      </c>
      <c r="H44" s="4" t="s">
        <v>107</v>
      </c>
    </row>
    <row r="45" spans="1:8" x14ac:dyDescent="0.25">
      <c r="A45" s="7">
        <f t="shared" si="0"/>
        <v>44</v>
      </c>
      <c r="B45" s="5" t="s">
        <v>235</v>
      </c>
      <c r="C45" s="7">
        <v>1</v>
      </c>
      <c r="D45" s="7">
        <v>0</v>
      </c>
      <c r="E45" s="4" t="s">
        <v>365</v>
      </c>
      <c r="F45" s="5">
        <v>1.7182048000000001</v>
      </c>
      <c r="G45" s="5" t="s">
        <v>134</v>
      </c>
      <c r="H45" s="3">
        <v>6.0000000000000002E-135</v>
      </c>
    </row>
    <row r="46" spans="1:8" x14ac:dyDescent="0.25">
      <c r="A46" s="7">
        <f t="shared" si="0"/>
        <v>45</v>
      </c>
      <c r="B46" s="5" t="s">
        <v>236</v>
      </c>
      <c r="C46" s="7">
        <v>0</v>
      </c>
      <c r="D46" s="7">
        <v>0</v>
      </c>
      <c r="E46" s="7">
        <v>1</v>
      </c>
      <c r="F46" s="5">
        <v>2.0992327</v>
      </c>
      <c r="G46" s="5" t="s">
        <v>3</v>
      </c>
    </row>
    <row r="47" spans="1:8" x14ac:dyDescent="0.25">
      <c r="A47" s="7">
        <f t="shared" si="0"/>
        <v>46</v>
      </c>
      <c r="B47" s="5" t="s">
        <v>237</v>
      </c>
      <c r="C47" s="7">
        <v>0</v>
      </c>
      <c r="D47" s="7">
        <v>1</v>
      </c>
      <c r="E47" s="7">
        <v>1</v>
      </c>
      <c r="F47" s="5">
        <v>2.4246305000000001</v>
      </c>
      <c r="G47" s="5" t="s">
        <v>139</v>
      </c>
      <c r="H47" s="4" t="s">
        <v>107</v>
      </c>
    </row>
    <row r="48" spans="1:8" x14ac:dyDescent="0.25">
      <c r="B48" t="s">
        <v>366</v>
      </c>
      <c r="C48" s="9">
        <f>SUM(C2:C47)</f>
        <v>6</v>
      </c>
      <c r="D48" s="9">
        <f>SUM(D2:D47)</f>
        <v>9</v>
      </c>
      <c r="E48" s="7">
        <v>6</v>
      </c>
    </row>
    <row r="49" spans="2:5" x14ac:dyDescent="0.25">
      <c r="B49" t="s">
        <v>367</v>
      </c>
      <c r="C49" s="10">
        <f>C48*100/46</f>
        <v>13.043478260869565</v>
      </c>
      <c r="D49" s="10">
        <f>D48*100/46</f>
        <v>19.565217391304348</v>
      </c>
      <c r="E49" s="10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A10" workbookViewId="0">
      <selection activeCell="C34" sqref="C34"/>
    </sheetView>
  </sheetViews>
  <sheetFormatPr baseColWidth="10" defaultRowHeight="15" x14ac:dyDescent="0.25"/>
  <cols>
    <col min="2" max="2" width="25" customWidth="1"/>
    <col min="3" max="5" width="25" style="7" customWidth="1"/>
    <col min="6" max="6" width="22" customWidth="1"/>
    <col min="12" max="12" width="11.42578125" style="4"/>
  </cols>
  <sheetData>
    <row r="1" spans="1:12" x14ac:dyDescent="0.25">
      <c r="A1" t="s">
        <v>198</v>
      </c>
      <c r="B1" s="5" t="s">
        <v>361</v>
      </c>
      <c r="C1" s="7" t="s">
        <v>360</v>
      </c>
      <c r="D1" s="7" t="s">
        <v>363</v>
      </c>
      <c r="E1" s="7" t="s">
        <v>364</v>
      </c>
      <c r="F1" s="5" t="s">
        <v>70</v>
      </c>
      <c r="G1" s="5" t="s">
        <v>157</v>
      </c>
      <c r="H1" s="5"/>
    </row>
    <row r="2" spans="1:12" x14ac:dyDescent="0.25">
      <c r="A2">
        <v>1</v>
      </c>
      <c r="B2" t="s">
        <v>243</v>
      </c>
      <c r="C2" s="7">
        <v>1</v>
      </c>
      <c r="D2" s="7">
        <v>0</v>
      </c>
      <c r="E2" s="7">
        <v>1</v>
      </c>
      <c r="F2">
        <v>3.0204409000000001</v>
      </c>
      <c r="G2" s="8" t="s">
        <v>140</v>
      </c>
      <c r="L2" s="3">
        <v>2.9999999999999999E-69</v>
      </c>
    </row>
    <row r="3" spans="1:12" x14ac:dyDescent="0.25">
      <c r="A3">
        <f>A2+1</f>
        <v>2</v>
      </c>
      <c r="B3" t="s">
        <v>244</v>
      </c>
      <c r="C3" s="7">
        <v>0</v>
      </c>
      <c r="D3" s="7">
        <v>1</v>
      </c>
      <c r="E3" s="7">
        <v>1</v>
      </c>
      <c r="F3">
        <v>2.6137158999999999</v>
      </c>
      <c r="G3" s="8" t="s">
        <v>141</v>
      </c>
      <c r="L3" s="4" t="s">
        <v>107</v>
      </c>
    </row>
    <row r="4" spans="1:12" x14ac:dyDescent="0.25">
      <c r="A4" s="7">
        <f t="shared" ref="A4:A32" si="0">A3+1</f>
        <v>3</v>
      </c>
      <c r="B4" t="s">
        <v>245</v>
      </c>
      <c r="C4" s="7">
        <v>1</v>
      </c>
      <c r="D4" s="7">
        <v>0</v>
      </c>
      <c r="E4" s="4" t="s">
        <v>365</v>
      </c>
      <c r="F4">
        <v>1.8884601999999999</v>
      </c>
      <c r="G4" t="s">
        <v>142</v>
      </c>
      <c r="L4" s="4" t="s">
        <v>107</v>
      </c>
    </row>
    <row r="5" spans="1:12" x14ac:dyDescent="0.25">
      <c r="A5" s="7">
        <f t="shared" si="0"/>
        <v>4</v>
      </c>
      <c r="B5" t="s">
        <v>242</v>
      </c>
      <c r="C5" s="7">
        <v>0</v>
      </c>
      <c r="D5" s="7">
        <v>1</v>
      </c>
      <c r="E5" s="4" t="s">
        <v>365</v>
      </c>
      <c r="F5">
        <v>1.4191216</v>
      </c>
      <c r="G5" t="s">
        <v>3</v>
      </c>
    </row>
    <row r="6" spans="1:12" x14ac:dyDescent="0.25">
      <c r="A6" s="7">
        <f t="shared" si="0"/>
        <v>5</v>
      </c>
      <c r="B6" t="s">
        <v>246</v>
      </c>
      <c r="C6" s="7">
        <v>0</v>
      </c>
      <c r="D6" s="7">
        <v>0</v>
      </c>
      <c r="E6" s="4" t="s">
        <v>365</v>
      </c>
      <c r="F6">
        <v>1.3133868</v>
      </c>
      <c r="G6" s="8" t="s">
        <v>143</v>
      </c>
      <c r="L6" s="4" t="s">
        <v>107</v>
      </c>
    </row>
    <row r="7" spans="1:12" x14ac:dyDescent="0.25">
      <c r="A7" s="7">
        <f t="shared" si="0"/>
        <v>6</v>
      </c>
      <c r="B7" t="s">
        <v>267</v>
      </c>
      <c r="C7" s="7">
        <v>0</v>
      </c>
      <c r="D7" s="7">
        <v>0</v>
      </c>
      <c r="E7" s="4" t="s">
        <v>365</v>
      </c>
      <c r="F7">
        <v>1.1467262</v>
      </c>
      <c r="G7" t="s">
        <v>144</v>
      </c>
      <c r="L7" s="4" t="s">
        <v>107</v>
      </c>
    </row>
    <row r="8" spans="1:12" x14ac:dyDescent="0.25">
      <c r="A8" s="7">
        <f t="shared" si="0"/>
        <v>7</v>
      </c>
      <c r="B8" t="s">
        <v>247</v>
      </c>
      <c r="C8" s="7">
        <v>0</v>
      </c>
      <c r="D8" s="7">
        <v>0</v>
      </c>
      <c r="E8" s="4" t="s">
        <v>365</v>
      </c>
      <c r="F8">
        <v>0.87445119999999998</v>
      </c>
      <c r="G8" t="s">
        <v>145</v>
      </c>
      <c r="L8" s="3">
        <v>5.9999999999999998E-78</v>
      </c>
    </row>
    <row r="9" spans="1:12" x14ac:dyDescent="0.25">
      <c r="A9" s="7">
        <f t="shared" si="0"/>
        <v>8</v>
      </c>
      <c r="B9" t="s">
        <v>248</v>
      </c>
      <c r="C9" s="7">
        <v>1</v>
      </c>
      <c r="D9" s="7">
        <v>0</v>
      </c>
      <c r="E9" s="4" t="s">
        <v>365</v>
      </c>
      <c r="F9">
        <v>0.87085500000000005</v>
      </c>
      <c r="G9" t="s">
        <v>94</v>
      </c>
      <c r="L9" s="4" t="s">
        <v>107</v>
      </c>
    </row>
    <row r="10" spans="1:12" x14ac:dyDescent="0.25">
      <c r="A10" s="7">
        <f t="shared" si="0"/>
        <v>9</v>
      </c>
      <c r="B10" t="s">
        <v>249</v>
      </c>
      <c r="C10" s="7">
        <v>1</v>
      </c>
      <c r="D10" s="7">
        <v>0</v>
      </c>
      <c r="E10" s="4" t="s">
        <v>365</v>
      </c>
      <c r="F10">
        <v>0.85003189999999995</v>
      </c>
      <c r="G10" t="s">
        <v>146</v>
      </c>
      <c r="L10" s="3">
        <v>1E-141</v>
      </c>
    </row>
    <row r="11" spans="1:12" x14ac:dyDescent="0.25">
      <c r="A11" s="7">
        <f t="shared" si="0"/>
        <v>10</v>
      </c>
      <c r="B11" t="s">
        <v>250</v>
      </c>
      <c r="C11" s="7">
        <v>0</v>
      </c>
      <c r="D11" s="7">
        <v>0</v>
      </c>
      <c r="E11" s="4" t="s">
        <v>365</v>
      </c>
      <c r="F11">
        <v>0.83759070000000002</v>
      </c>
      <c r="G11" t="s">
        <v>147</v>
      </c>
      <c r="L11" s="3">
        <v>1E-35</v>
      </c>
    </row>
    <row r="12" spans="1:12" x14ac:dyDescent="0.25">
      <c r="A12" s="7">
        <f t="shared" si="0"/>
        <v>11</v>
      </c>
      <c r="B12" t="s">
        <v>251</v>
      </c>
      <c r="C12" s="7">
        <v>0</v>
      </c>
      <c r="D12" s="7">
        <v>0</v>
      </c>
      <c r="E12" s="4" t="s">
        <v>365</v>
      </c>
      <c r="F12">
        <v>-0.70289429999999997</v>
      </c>
      <c r="G12" t="s">
        <v>90</v>
      </c>
      <c r="L12" s="3">
        <v>2.0000000000000001E-152</v>
      </c>
    </row>
    <row r="13" spans="1:12" x14ac:dyDescent="0.25">
      <c r="A13" s="7">
        <f t="shared" si="0"/>
        <v>12</v>
      </c>
      <c r="B13" t="s">
        <v>252</v>
      </c>
      <c r="C13" s="7">
        <v>0</v>
      </c>
      <c r="D13" s="7">
        <v>0</v>
      </c>
      <c r="E13" s="4" t="s">
        <v>365</v>
      </c>
      <c r="F13">
        <v>-0.81230519999999995</v>
      </c>
      <c r="G13" t="s">
        <v>174</v>
      </c>
      <c r="L13" s="3">
        <v>1.9999999999999999E-67</v>
      </c>
    </row>
    <row r="14" spans="1:12" x14ac:dyDescent="0.25">
      <c r="A14" s="7">
        <f t="shared" si="0"/>
        <v>13</v>
      </c>
      <c r="B14" t="s">
        <v>253</v>
      </c>
      <c r="C14" s="7">
        <v>1</v>
      </c>
      <c r="D14" s="7">
        <v>0</v>
      </c>
      <c r="E14" s="4" t="s">
        <v>365</v>
      </c>
      <c r="F14">
        <v>-0.91638120000000001</v>
      </c>
      <c r="G14" t="s">
        <v>148</v>
      </c>
      <c r="L14" s="3">
        <v>6.9999999999999996E-47</v>
      </c>
    </row>
    <row r="15" spans="1:12" x14ac:dyDescent="0.25">
      <c r="A15" s="7">
        <f t="shared" si="0"/>
        <v>14</v>
      </c>
      <c r="B15" t="s">
        <v>254</v>
      </c>
      <c r="C15" s="7">
        <v>1</v>
      </c>
      <c r="D15" s="7">
        <v>0</v>
      </c>
      <c r="E15" s="4" t="s">
        <v>365</v>
      </c>
      <c r="F15">
        <v>-0.97634770000000004</v>
      </c>
      <c r="G15" t="s">
        <v>149</v>
      </c>
      <c r="L15" s="3">
        <v>1E-56</v>
      </c>
    </row>
    <row r="16" spans="1:12" x14ac:dyDescent="0.25">
      <c r="A16" s="7">
        <f t="shared" si="0"/>
        <v>15</v>
      </c>
      <c r="B16" t="s">
        <v>255</v>
      </c>
      <c r="C16" s="7">
        <v>0</v>
      </c>
      <c r="D16" s="7">
        <v>0</v>
      </c>
      <c r="E16" s="4" t="s">
        <v>365</v>
      </c>
      <c r="F16">
        <v>-1.0340727999999999</v>
      </c>
      <c r="G16" t="s">
        <v>150</v>
      </c>
      <c r="L16" s="4" t="s">
        <v>107</v>
      </c>
    </row>
    <row r="17" spans="1:12" x14ac:dyDescent="0.25">
      <c r="A17" s="7">
        <f t="shared" si="0"/>
        <v>16</v>
      </c>
      <c r="B17" t="s">
        <v>266</v>
      </c>
      <c r="C17" s="7">
        <v>1</v>
      </c>
      <c r="D17" s="7">
        <v>0</v>
      </c>
      <c r="E17" s="4" t="s">
        <v>365</v>
      </c>
      <c r="F17">
        <v>-1.1685477</v>
      </c>
      <c r="G17" t="s">
        <v>151</v>
      </c>
      <c r="L17" s="4" t="s">
        <v>107</v>
      </c>
    </row>
    <row r="18" spans="1:12" x14ac:dyDescent="0.25">
      <c r="A18" s="7">
        <f t="shared" si="0"/>
        <v>17</v>
      </c>
      <c r="B18" t="s">
        <v>256</v>
      </c>
      <c r="C18" s="7">
        <v>0</v>
      </c>
      <c r="D18" s="7">
        <v>0</v>
      </c>
      <c r="E18" s="4" t="s">
        <v>365</v>
      </c>
      <c r="F18">
        <v>-1.2268969999999999</v>
      </c>
      <c r="G18" t="s">
        <v>3</v>
      </c>
    </row>
    <row r="19" spans="1:12" x14ac:dyDescent="0.25">
      <c r="A19" s="7">
        <f t="shared" si="0"/>
        <v>18</v>
      </c>
      <c r="B19" t="s">
        <v>257</v>
      </c>
      <c r="C19" s="7">
        <v>1</v>
      </c>
      <c r="D19" s="7">
        <v>0</v>
      </c>
      <c r="E19" s="4" t="s">
        <v>365</v>
      </c>
      <c r="F19">
        <v>-1.4678083</v>
      </c>
      <c r="G19" t="s">
        <v>152</v>
      </c>
      <c r="L19" s="4" t="s">
        <v>107</v>
      </c>
    </row>
    <row r="20" spans="1:12" x14ac:dyDescent="0.25">
      <c r="A20" s="7">
        <f t="shared" si="0"/>
        <v>19</v>
      </c>
      <c r="B20" t="s">
        <v>258</v>
      </c>
      <c r="C20" s="7">
        <v>0</v>
      </c>
      <c r="D20" s="7">
        <v>0</v>
      </c>
      <c r="E20" s="4" t="s">
        <v>365</v>
      </c>
      <c r="F20">
        <v>-1.5388195</v>
      </c>
      <c r="G20" t="s">
        <v>153</v>
      </c>
      <c r="L20" s="4" t="s">
        <v>107</v>
      </c>
    </row>
    <row r="21" spans="1:12" x14ac:dyDescent="0.25">
      <c r="A21" s="7">
        <f t="shared" si="0"/>
        <v>20</v>
      </c>
      <c r="B21" t="s">
        <v>259</v>
      </c>
      <c r="C21" s="7">
        <v>1</v>
      </c>
      <c r="D21" s="7">
        <v>0</v>
      </c>
      <c r="E21" s="4" t="s">
        <v>365</v>
      </c>
      <c r="F21">
        <v>-1.6022856000000001</v>
      </c>
      <c r="G21" t="s">
        <v>154</v>
      </c>
      <c r="L21" s="3">
        <v>2.9999999999999998E-14</v>
      </c>
    </row>
    <row r="22" spans="1:12" x14ac:dyDescent="0.25">
      <c r="A22" s="7">
        <f t="shared" si="0"/>
        <v>21</v>
      </c>
      <c r="B22" t="s">
        <v>259</v>
      </c>
      <c r="C22" s="7">
        <v>1</v>
      </c>
      <c r="D22" s="7">
        <v>0</v>
      </c>
      <c r="E22" s="4" t="s">
        <v>365</v>
      </c>
      <c r="F22">
        <v>-1.6022856000000001</v>
      </c>
      <c r="G22" t="s">
        <v>154</v>
      </c>
      <c r="L22" s="3">
        <v>2.9999999999999998E-14</v>
      </c>
    </row>
    <row r="23" spans="1:12" x14ac:dyDescent="0.25">
      <c r="A23" s="7">
        <f t="shared" si="0"/>
        <v>22</v>
      </c>
      <c r="B23" t="s">
        <v>259</v>
      </c>
      <c r="C23" s="7">
        <v>1</v>
      </c>
      <c r="D23" s="7">
        <v>0</v>
      </c>
      <c r="E23" s="4" t="s">
        <v>365</v>
      </c>
      <c r="F23">
        <v>-1.6022856000000001</v>
      </c>
      <c r="G23" t="s">
        <v>154</v>
      </c>
      <c r="L23" s="3">
        <v>2.9999999999999998E-14</v>
      </c>
    </row>
    <row r="24" spans="1:12" x14ac:dyDescent="0.25">
      <c r="A24" s="7">
        <f t="shared" si="0"/>
        <v>23</v>
      </c>
      <c r="B24" t="s">
        <v>260</v>
      </c>
      <c r="C24" s="7">
        <v>0</v>
      </c>
      <c r="D24" s="7">
        <v>1</v>
      </c>
      <c r="E24" s="4" t="s">
        <v>365</v>
      </c>
      <c r="F24">
        <v>-1.7557567999999999</v>
      </c>
      <c r="G24" t="s">
        <v>155</v>
      </c>
      <c r="L24" s="4" t="s">
        <v>107</v>
      </c>
    </row>
    <row r="25" spans="1:12" x14ac:dyDescent="0.25">
      <c r="A25" s="7">
        <f t="shared" si="0"/>
        <v>24</v>
      </c>
      <c r="B25" t="s">
        <v>261</v>
      </c>
      <c r="C25" s="7">
        <v>1</v>
      </c>
      <c r="D25" s="7">
        <v>0</v>
      </c>
      <c r="E25" s="4" t="s">
        <v>365</v>
      </c>
      <c r="F25">
        <v>-1.8659895</v>
      </c>
      <c r="G25" t="s">
        <v>3</v>
      </c>
    </row>
    <row r="26" spans="1:12" x14ac:dyDescent="0.25">
      <c r="A26" s="7">
        <f t="shared" si="0"/>
        <v>25</v>
      </c>
      <c r="B26" t="s">
        <v>262</v>
      </c>
      <c r="C26" s="7">
        <v>0</v>
      </c>
      <c r="D26" s="7">
        <v>0</v>
      </c>
      <c r="E26" s="7">
        <v>1</v>
      </c>
      <c r="F26">
        <v>-2.0349789999999999</v>
      </c>
      <c r="G26" t="s">
        <v>3</v>
      </c>
    </row>
    <row r="27" spans="1:12" x14ac:dyDescent="0.25">
      <c r="A27" s="7">
        <f t="shared" si="0"/>
        <v>26</v>
      </c>
      <c r="B27" t="s">
        <v>262</v>
      </c>
      <c r="C27" s="7">
        <v>0</v>
      </c>
      <c r="D27" s="7">
        <v>0</v>
      </c>
      <c r="E27" s="7">
        <v>1</v>
      </c>
      <c r="F27">
        <v>-2.0349789999999999</v>
      </c>
      <c r="G27" t="s">
        <v>3</v>
      </c>
    </row>
    <row r="28" spans="1:12" x14ac:dyDescent="0.25">
      <c r="A28" s="7">
        <f t="shared" si="0"/>
        <v>27</v>
      </c>
      <c r="B28" t="s">
        <v>200</v>
      </c>
      <c r="C28" s="7">
        <v>1</v>
      </c>
      <c r="D28" s="7">
        <v>0</v>
      </c>
      <c r="E28" s="7">
        <v>1</v>
      </c>
      <c r="F28">
        <v>-3.2020582000000002</v>
      </c>
      <c r="G28" t="s">
        <v>108</v>
      </c>
      <c r="L28" s="3">
        <v>2.9999999999999999E-110</v>
      </c>
    </row>
    <row r="29" spans="1:12" x14ac:dyDescent="0.25">
      <c r="A29" s="7">
        <f t="shared" si="0"/>
        <v>28</v>
      </c>
      <c r="B29" t="s">
        <v>200</v>
      </c>
      <c r="C29" s="7">
        <v>1</v>
      </c>
      <c r="D29" s="7">
        <v>0</v>
      </c>
      <c r="E29" s="7">
        <v>1</v>
      </c>
      <c r="F29">
        <v>-3.2020582000000002</v>
      </c>
      <c r="G29" t="s">
        <v>108</v>
      </c>
      <c r="L29" s="3">
        <v>2.9999999999999999E-110</v>
      </c>
    </row>
    <row r="30" spans="1:12" x14ac:dyDescent="0.25">
      <c r="A30" s="7">
        <f t="shared" si="0"/>
        <v>29</v>
      </c>
      <c r="B30" t="s">
        <v>263</v>
      </c>
      <c r="C30" s="7">
        <v>1</v>
      </c>
      <c r="D30" s="7">
        <v>0</v>
      </c>
      <c r="E30" s="7">
        <v>1</v>
      </c>
      <c r="F30">
        <v>-3.2739425</v>
      </c>
      <c r="G30" t="s">
        <v>5</v>
      </c>
      <c r="L30" s="4" t="s">
        <v>107</v>
      </c>
    </row>
    <row r="31" spans="1:12" x14ac:dyDescent="0.25">
      <c r="A31" s="7">
        <f t="shared" si="0"/>
        <v>30</v>
      </c>
      <c r="B31" t="s">
        <v>264</v>
      </c>
      <c r="C31" s="7">
        <v>1</v>
      </c>
      <c r="D31" s="7">
        <v>0</v>
      </c>
      <c r="E31" s="7">
        <v>1</v>
      </c>
      <c r="F31">
        <v>-3.5674304000000001</v>
      </c>
      <c r="G31" t="s">
        <v>3</v>
      </c>
    </row>
    <row r="32" spans="1:12" x14ac:dyDescent="0.25">
      <c r="A32" s="7">
        <f t="shared" si="0"/>
        <v>31</v>
      </c>
      <c r="B32" t="s">
        <v>265</v>
      </c>
      <c r="C32" s="7">
        <v>0</v>
      </c>
      <c r="D32" s="7">
        <v>0</v>
      </c>
      <c r="E32" s="7">
        <v>1</v>
      </c>
      <c r="F32">
        <v>-5.0224307000000001</v>
      </c>
      <c r="G32" t="s">
        <v>156</v>
      </c>
      <c r="L32" s="3">
        <v>3.0000000000000002E-91</v>
      </c>
    </row>
    <row r="33" spans="2:5" x14ac:dyDescent="0.25">
      <c r="B33" t="s">
        <v>366</v>
      </c>
      <c r="C33" s="9">
        <f>SUM(C2:C32)</f>
        <v>16</v>
      </c>
      <c r="D33" s="9">
        <f>SUM(D2:D32)</f>
        <v>3</v>
      </c>
      <c r="E33" s="9">
        <v>9</v>
      </c>
    </row>
    <row r="34" spans="2:5" x14ac:dyDescent="0.25">
      <c r="B34" t="s">
        <v>367</v>
      </c>
      <c r="C34" s="10">
        <f>C33*100/31</f>
        <v>51.612903225806448</v>
      </c>
      <c r="D34" s="10">
        <f>D33*100/31</f>
        <v>9.67741935483871</v>
      </c>
      <c r="E34" s="10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D24" sqref="D24"/>
    </sheetView>
  </sheetViews>
  <sheetFormatPr baseColWidth="10" defaultRowHeight="15" x14ac:dyDescent="0.25"/>
  <cols>
    <col min="2" max="2" width="33.42578125" customWidth="1"/>
    <col min="3" max="5" width="33.42578125" style="7" customWidth="1"/>
    <col min="7" max="7" width="49.5703125" customWidth="1"/>
    <col min="8" max="8" width="37.42578125" style="4" customWidth="1"/>
    <col min="9" max="11" width="37.42578125" customWidth="1"/>
  </cols>
  <sheetData>
    <row r="1" spans="1:8" x14ac:dyDescent="0.25">
      <c r="A1" s="2" t="s">
        <v>198</v>
      </c>
      <c r="B1" s="2" t="s">
        <v>362</v>
      </c>
      <c r="C1" s="7" t="s">
        <v>360</v>
      </c>
      <c r="D1" s="7" t="s">
        <v>363</v>
      </c>
      <c r="E1" s="7" t="s">
        <v>364</v>
      </c>
      <c r="F1" s="2" t="s">
        <v>70</v>
      </c>
      <c r="G1" s="2" t="s">
        <v>157</v>
      </c>
      <c r="H1" s="2"/>
    </row>
    <row r="2" spans="1:8" x14ac:dyDescent="0.25">
      <c r="A2" s="2">
        <v>1</v>
      </c>
      <c r="B2" s="2" t="s">
        <v>272</v>
      </c>
      <c r="C2" s="7">
        <v>1</v>
      </c>
      <c r="D2" s="7">
        <v>0</v>
      </c>
      <c r="E2" s="7">
        <v>1</v>
      </c>
      <c r="F2" s="2">
        <v>-4.0438548000000001</v>
      </c>
      <c r="G2" s="2" t="s">
        <v>73</v>
      </c>
      <c r="H2" s="4" t="s">
        <v>107</v>
      </c>
    </row>
    <row r="3" spans="1:8" x14ac:dyDescent="0.25">
      <c r="A3" s="2">
        <f t="shared" ref="A3:A8" si="0">A2+1</f>
        <v>2</v>
      </c>
      <c r="B3" s="2" t="s">
        <v>271</v>
      </c>
      <c r="C3" s="7">
        <v>1</v>
      </c>
      <c r="D3" s="7">
        <v>0</v>
      </c>
      <c r="E3" s="4" t="s">
        <v>365</v>
      </c>
      <c r="F3" s="2">
        <v>-1.6258642999999999</v>
      </c>
      <c r="G3" s="2" t="s">
        <v>3</v>
      </c>
    </row>
    <row r="4" spans="1:8" x14ac:dyDescent="0.25">
      <c r="A4" s="7">
        <f t="shared" si="0"/>
        <v>3</v>
      </c>
      <c r="B4" s="2" t="s">
        <v>270</v>
      </c>
      <c r="C4" s="7">
        <v>1</v>
      </c>
      <c r="D4" s="7">
        <v>0</v>
      </c>
      <c r="E4" s="4" t="s">
        <v>365</v>
      </c>
      <c r="F4" s="2">
        <v>-1.2226452999999999</v>
      </c>
      <c r="G4" s="2" t="s">
        <v>20</v>
      </c>
      <c r="H4" s="3">
        <v>1.0000000000000001E-33</v>
      </c>
    </row>
    <row r="5" spans="1:8" x14ac:dyDescent="0.25">
      <c r="A5" s="7">
        <f t="shared" si="0"/>
        <v>4</v>
      </c>
      <c r="B5" s="2" t="s">
        <v>274</v>
      </c>
      <c r="C5" s="7">
        <v>1</v>
      </c>
      <c r="D5" s="7">
        <v>1</v>
      </c>
      <c r="E5" s="4" t="s">
        <v>365</v>
      </c>
      <c r="F5" s="2">
        <v>-1.0388571</v>
      </c>
      <c r="G5" s="2" t="s">
        <v>160</v>
      </c>
      <c r="H5" s="3">
        <v>1.0000000000000001E-9</v>
      </c>
    </row>
    <row r="6" spans="1:8" x14ac:dyDescent="0.25">
      <c r="A6" s="7">
        <f t="shared" si="0"/>
        <v>5</v>
      </c>
      <c r="B6" s="2" t="s">
        <v>269</v>
      </c>
      <c r="C6" s="7">
        <v>1</v>
      </c>
      <c r="D6" s="7">
        <v>0</v>
      </c>
      <c r="E6" s="4" t="s">
        <v>365</v>
      </c>
      <c r="F6" s="2">
        <v>0.9162479</v>
      </c>
      <c r="G6" s="2" t="s">
        <v>159</v>
      </c>
      <c r="H6" s="3">
        <v>2.0000000000000001E-138</v>
      </c>
    </row>
    <row r="7" spans="1:8" x14ac:dyDescent="0.25">
      <c r="A7" s="7">
        <f t="shared" si="0"/>
        <v>6</v>
      </c>
      <c r="B7" s="2" t="s">
        <v>268</v>
      </c>
      <c r="C7" s="7">
        <v>1</v>
      </c>
      <c r="D7" s="7">
        <v>0</v>
      </c>
      <c r="E7" s="4" t="s">
        <v>365</v>
      </c>
      <c r="F7" s="2">
        <v>0.93433759999999999</v>
      </c>
      <c r="G7" s="2" t="s">
        <v>158</v>
      </c>
      <c r="H7" s="4" t="s">
        <v>107</v>
      </c>
    </row>
    <row r="8" spans="1:8" x14ac:dyDescent="0.25">
      <c r="A8" s="7">
        <f t="shared" si="0"/>
        <v>7</v>
      </c>
      <c r="B8" s="2" t="s">
        <v>221</v>
      </c>
      <c r="C8" s="7">
        <v>1</v>
      </c>
      <c r="D8" s="7">
        <v>0</v>
      </c>
      <c r="E8" s="4" t="s">
        <v>365</v>
      </c>
      <c r="F8" s="2">
        <v>1.1314234000000001</v>
      </c>
      <c r="G8" s="2" t="s">
        <v>3</v>
      </c>
    </row>
    <row r="9" spans="1:8" x14ac:dyDescent="0.25">
      <c r="A9" s="7">
        <v>1</v>
      </c>
      <c r="B9" s="2" t="s">
        <v>273</v>
      </c>
      <c r="C9" s="7">
        <v>1</v>
      </c>
      <c r="D9" s="7">
        <v>0</v>
      </c>
      <c r="E9" s="4" t="s">
        <v>365</v>
      </c>
      <c r="F9" s="2">
        <v>1.1577324</v>
      </c>
      <c r="G9" s="2" t="s">
        <v>55</v>
      </c>
      <c r="H9" s="4" t="s">
        <v>107</v>
      </c>
    </row>
    <row r="10" spans="1:8" x14ac:dyDescent="0.25">
      <c r="C10" s="7">
        <f>SUM(C2:C9)</f>
        <v>8</v>
      </c>
      <c r="D10" s="7">
        <f>SUM(D2:D9)</f>
        <v>1</v>
      </c>
      <c r="E10" s="7">
        <v>1</v>
      </c>
    </row>
    <row r="11" spans="1:8" x14ac:dyDescent="0.25">
      <c r="C11" s="10">
        <v>100</v>
      </c>
      <c r="D11" s="10">
        <f>D10*100/7</f>
        <v>14.285714285714286</v>
      </c>
      <c r="E11" s="10">
        <v>100</v>
      </c>
    </row>
  </sheetData>
  <sortState ref="A2:H9">
    <sortCondition ref="F2:F9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opLeftCell="A40" workbookViewId="0">
      <selection activeCell="C62" sqref="C62"/>
    </sheetView>
  </sheetViews>
  <sheetFormatPr baseColWidth="10" defaultRowHeight="15" x14ac:dyDescent="0.25"/>
  <cols>
    <col min="2" max="2" width="29.28515625" customWidth="1"/>
    <col min="3" max="5" width="29.28515625" style="7" customWidth="1"/>
    <col min="6" max="6" width="23.28515625" customWidth="1"/>
    <col min="7" max="7" width="58.28515625" customWidth="1"/>
    <col min="8" max="8" width="40.28515625" style="4" customWidth="1"/>
  </cols>
  <sheetData>
    <row r="1" spans="1:8" x14ac:dyDescent="0.25">
      <c r="A1" t="s">
        <v>198</v>
      </c>
      <c r="B1" s="6" t="s">
        <v>361</v>
      </c>
      <c r="C1" s="7" t="s">
        <v>360</v>
      </c>
      <c r="D1" s="7" t="s">
        <v>363</v>
      </c>
      <c r="E1" s="7" t="s">
        <v>364</v>
      </c>
      <c r="F1" s="6" t="s">
        <v>70</v>
      </c>
      <c r="G1" s="6" t="s">
        <v>157</v>
      </c>
    </row>
    <row r="2" spans="1:8" x14ac:dyDescent="0.25">
      <c r="A2" s="6">
        <v>1</v>
      </c>
      <c r="B2" s="6" t="s">
        <v>243</v>
      </c>
      <c r="C2" s="7">
        <v>0</v>
      </c>
      <c r="D2" s="7">
        <v>0</v>
      </c>
      <c r="E2" s="7">
        <v>1</v>
      </c>
      <c r="F2" s="6">
        <v>3.0204409000000001</v>
      </c>
      <c r="G2" s="8" t="s">
        <v>140</v>
      </c>
      <c r="H2" s="3">
        <v>2.9999999999999999E-69</v>
      </c>
    </row>
    <row r="3" spans="1:8" x14ac:dyDescent="0.25">
      <c r="A3" s="6">
        <f>A2+1</f>
        <v>2</v>
      </c>
      <c r="B3" s="6" t="s">
        <v>275</v>
      </c>
      <c r="C3" s="7">
        <v>0</v>
      </c>
      <c r="D3" s="7">
        <v>0</v>
      </c>
      <c r="E3" s="7">
        <v>1</v>
      </c>
      <c r="F3" s="6">
        <v>2.6556612999999998</v>
      </c>
      <c r="G3" s="6" t="s">
        <v>161</v>
      </c>
      <c r="H3" s="4" t="s">
        <v>107</v>
      </c>
    </row>
    <row r="4" spans="1:8" x14ac:dyDescent="0.25">
      <c r="A4" s="7">
        <f t="shared" ref="A4:A57" si="0">A3+1</f>
        <v>3</v>
      </c>
      <c r="B4" s="6" t="s">
        <v>244</v>
      </c>
      <c r="C4" s="7">
        <v>1</v>
      </c>
      <c r="D4" s="7">
        <v>1</v>
      </c>
      <c r="E4" s="7">
        <v>1</v>
      </c>
      <c r="F4" s="6">
        <v>2.6137158999999999</v>
      </c>
      <c r="G4" s="8" t="s">
        <v>141</v>
      </c>
      <c r="H4" s="4" t="s">
        <v>107</v>
      </c>
    </row>
    <row r="5" spans="1:8" x14ac:dyDescent="0.25">
      <c r="A5" s="7">
        <f t="shared" si="0"/>
        <v>4</v>
      </c>
      <c r="B5" s="6" t="s">
        <v>276</v>
      </c>
      <c r="C5" s="7">
        <v>1</v>
      </c>
      <c r="D5" s="7">
        <v>0</v>
      </c>
      <c r="E5" s="7">
        <v>1</v>
      </c>
      <c r="F5" s="6">
        <v>2.1791626000000002</v>
      </c>
      <c r="G5" s="6" t="s">
        <v>69</v>
      </c>
      <c r="H5" s="3">
        <v>2.9999999999999998E-25</v>
      </c>
    </row>
    <row r="6" spans="1:8" x14ac:dyDescent="0.25">
      <c r="A6" s="7">
        <f t="shared" si="0"/>
        <v>5</v>
      </c>
      <c r="B6" s="6" t="s">
        <v>277</v>
      </c>
      <c r="C6" s="7">
        <v>1</v>
      </c>
      <c r="D6" s="7">
        <v>0</v>
      </c>
      <c r="E6" s="7">
        <v>1</v>
      </c>
      <c r="F6" s="6">
        <v>2.0265420999999999</v>
      </c>
      <c r="G6" s="6" t="s">
        <v>3</v>
      </c>
    </row>
    <row r="7" spans="1:8" x14ac:dyDescent="0.25">
      <c r="A7" s="7">
        <f t="shared" si="0"/>
        <v>6</v>
      </c>
      <c r="B7" s="6" t="s">
        <v>278</v>
      </c>
      <c r="C7" s="7">
        <v>1</v>
      </c>
      <c r="D7" s="7">
        <v>0</v>
      </c>
      <c r="E7" s="7">
        <v>1</v>
      </c>
      <c r="F7" s="6">
        <v>1.7741594000000001</v>
      </c>
      <c r="G7" s="6" t="s">
        <v>162</v>
      </c>
      <c r="H7" s="3">
        <v>1E-73</v>
      </c>
    </row>
    <row r="8" spans="1:8" x14ac:dyDescent="0.25">
      <c r="A8" s="7">
        <f t="shared" si="0"/>
        <v>7</v>
      </c>
      <c r="B8" s="6" t="s">
        <v>279</v>
      </c>
      <c r="C8" s="7">
        <v>0</v>
      </c>
      <c r="D8" s="7">
        <v>0</v>
      </c>
      <c r="E8" s="7">
        <v>1</v>
      </c>
      <c r="F8" s="6">
        <v>1.7444822</v>
      </c>
      <c r="G8" s="6" t="s">
        <v>161</v>
      </c>
      <c r="H8" s="4" t="s">
        <v>107</v>
      </c>
    </row>
    <row r="9" spans="1:8" x14ac:dyDescent="0.25">
      <c r="A9" s="7">
        <f t="shared" si="0"/>
        <v>8</v>
      </c>
      <c r="B9" s="6" t="s">
        <v>279</v>
      </c>
      <c r="C9" s="7">
        <v>0</v>
      </c>
      <c r="D9" s="7">
        <v>0</v>
      </c>
      <c r="E9" s="7">
        <v>1</v>
      </c>
      <c r="F9" s="6">
        <v>1.7444822</v>
      </c>
      <c r="G9" s="6" t="s">
        <v>161</v>
      </c>
    </row>
    <row r="10" spans="1:8" x14ac:dyDescent="0.25">
      <c r="A10" s="7">
        <f t="shared" si="0"/>
        <v>9</v>
      </c>
      <c r="B10" s="6" t="s">
        <v>280</v>
      </c>
      <c r="C10" s="7">
        <v>0</v>
      </c>
      <c r="D10" s="7">
        <v>0</v>
      </c>
      <c r="E10" s="7">
        <v>1</v>
      </c>
      <c r="F10" s="6">
        <v>1.5740847</v>
      </c>
      <c r="G10" s="6" t="s">
        <v>163</v>
      </c>
      <c r="H10" s="3">
        <v>1.0000000000000001E-110</v>
      </c>
    </row>
    <row r="11" spans="1:8" x14ac:dyDescent="0.25">
      <c r="A11" s="7">
        <f t="shared" si="0"/>
        <v>10</v>
      </c>
      <c r="B11" s="6" t="s">
        <v>314</v>
      </c>
      <c r="C11" s="7">
        <v>0</v>
      </c>
      <c r="D11" s="7">
        <v>0</v>
      </c>
      <c r="E11" s="7">
        <v>1</v>
      </c>
      <c r="F11" s="6">
        <v>1.3564832</v>
      </c>
      <c r="G11" s="8" t="s">
        <v>101</v>
      </c>
      <c r="H11" s="3">
        <v>6.0000000000000003E-126</v>
      </c>
    </row>
    <row r="12" spans="1:8" x14ac:dyDescent="0.25">
      <c r="A12" s="7">
        <f t="shared" si="0"/>
        <v>11</v>
      </c>
      <c r="B12" s="6" t="s">
        <v>246</v>
      </c>
      <c r="C12" s="7">
        <v>0</v>
      </c>
      <c r="D12" s="7">
        <v>0</v>
      </c>
      <c r="E12" s="7">
        <v>1</v>
      </c>
      <c r="F12" s="6">
        <v>1.3133868</v>
      </c>
      <c r="G12" s="8" t="s">
        <v>143</v>
      </c>
      <c r="H12" s="4" t="s">
        <v>107</v>
      </c>
    </row>
    <row r="13" spans="1:8" x14ac:dyDescent="0.25">
      <c r="A13" s="7">
        <f t="shared" si="0"/>
        <v>12</v>
      </c>
      <c r="B13" s="6" t="s">
        <v>281</v>
      </c>
      <c r="C13" s="7">
        <v>0</v>
      </c>
      <c r="D13" s="7">
        <v>0</v>
      </c>
      <c r="E13" s="4" t="s">
        <v>365</v>
      </c>
      <c r="F13" s="6">
        <v>1.3092598</v>
      </c>
      <c r="G13" s="6" t="s">
        <v>100</v>
      </c>
      <c r="H13" s="3">
        <v>7.9999999999999994E-24</v>
      </c>
    </row>
    <row r="14" spans="1:8" x14ac:dyDescent="0.25">
      <c r="A14" s="7">
        <f t="shared" si="0"/>
        <v>13</v>
      </c>
      <c r="B14" s="6" t="s">
        <v>282</v>
      </c>
      <c r="C14" s="7">
        <v>1</v>
      </c>
      <c r="D14" s="7">
        <v>0</v>
      </c>
      <c r="E14" s="4" t="s">
        <v>365</v>
      </c>
      <c r="F14" s="6">
        <v>1.2124899</v>
      </c>
      <c r="G14" s="6" t="s">
        <v>164</v>
      </c>
      <c r="H14" s="3">
        <v>9.9999999999999994E-37</v>
      </c>
    </row>
    <row r="15" spans="1:8" x14ac:dyDescent="0.25">
      <c r="A15" s="7">
        <f t="shared" si="0"/>
        <v>14</v>
      </c>
      <c r="B15" s="6" t="s">
        <v>283</v>
      </c>
      <c r="C15" s="7">
        <v>0</v>
      </c>
      <c r="D15" s="7">
        <v>0</v>
      </c>
      <c r="E15" s="4" t="s">
        <v>365</v>
      </c>
      <c r="F15" s="6">
        <v>1.1811716999999999</v>
      </c>
      <c r="G15" s="6" t="s">
        <v>165</v>
      </c>
      <c r="H15" s="4" t="s">
        <v>107</v>
      </c>
    </row>
    <row r="16" spans="1:8" x14ac:dyDescent="0.25">
      <c r="A16" s="7">
        <f t="shared" si="0"/>
        <v>15</v>
      </c>
      <c r="B16" s="6" t="s">
        <v>284</v>
      </c>
      <c r="C16" s="7">
        <v>1</v>
      </c>
      <c r="D16" s="7">
        <v>0</v>
      </c>
      <c r="E16" s="4" t="s">
        <v>365</v>
      </c>
      <c r="F16" s="6">
        <v>1.0895229</v>
      </c>
      <c r="G16" s="6" t="s">
        <v>166</v>
      </c>
      <c r="H16" s="3">
        <v>1.0000000000000001E-33</v>
      </c>
    </row>
    <row r="17" spans="1:8" x14ac:dyDescent="0.25">
      <c r="A17" s="7">
        <f t="shared" si="0"/>
        <v>16</v>
      </c>
      <c r="B17" s="6" t="s">
        <v>285</v>
      </c>
      <c r="C17" s="7">
        <v>1</v>
      </c>
      <c r="D17" s="7">
        <v>0</v>
      </c>
      <c r="E17" s="4" t="s">
        <v>365</v>
      </c>
      <c r="F17" s="6">
        <v>1.080595</v>
      </c>
      <c r="G17" s="6" t="s">
        <v>166</v>
      </c>
      <c r="H17" s="3">
        <v>1.0000000000000001E-33</v>
      </c>
    </row>
    <row r="18" spans="1:8" x14ac:dyDescent="0.25">
      <c r="A18" s="7">
        <f t="shared" si="0"/>
        <v>17</v>
      </c>
      <c r="B18" s="6" t="s">
        <v>286</v>
      </c>
      <c r="C18" s="7">
        <v>0</v>
      </c>
      <c r="D18" s="7">
        <v>0</v>
      </c>
      <c r="E18" s="4" t="s">
        <v>365</v>
      </c>
      <c r="F18" s="6">
        <v>1.0464001000000001</v>
      </c>
      <c r="G18" s="6" t="s">
        <v>167</v>
      </c>
      <c r="H18" s="4" t="s">
        <v>107</v>
      </c>
    </row>
    <row r="19" spans="1:8" x14ac:dyDescent="0.25">
      <c r="A19" s="7">
        <f t="shared" si="0"/>
        <v>18</v>
      </c>
      <c r="B19" s="6" t="s">
        <v>287</v>
      </c>
      <c r="C19" s="7">
        <v>0</v>
      </c>
      <c r="D19" s="7">
        <v>0</v>
      </c>
      <c r="E19" s="4" t="s">
        <v>365</v>
      </c>
      <c r="F19" s="6">
        <v>1.0278044</v>
      </c>
      <c r="G19" s="6" t="s">
        <v>168</v>
      </c>
      <c r="H19" s="4" t="s">
        <v>107</v>
      </c>
    </row>
    <row r="20" spans="1:8" x14ac:dyDescent="0.25">
      <c r="A20" s="7">
        <f t="shared" si="0"/>
        <v>19</v>
      </c>
      <c r="B20" s="6" t="s">
        <v>288</v>
      </c>
      <c r="C20" s="7">
        <v>0</v>
      </c>
      <c r="D20" s="7">
        <v>0</v>
      </c>
      <c r="E20" s="4" t="s">
        <v>365</v>
      </c>
      <c r="F20" s="6">
        <v>0.96927759999999996</v>
      </c>
      <c r="G20" s="6" t="s">
        <v>169</v>
      </c>
      <c r="H20" s="4" t="s">
        <v>107</v>
      </c>
    </row>
    <row r="21" spans="1:8" x14ac:dyDescent="0.25">
      <c r="A21" s="7">
        <f t="shared" si="0"/>
        <v>20</v>
      </c>
      <c r="B21" s="6" t="s">
        <v>315</v>
      </c>
      <c r="C21" s="7">
        <v>1</v>
      </c>
      <c r="D21" s="7">
        <v>0</v>
      </c>
      <c r="E21" s="4" t="s">
        <v>365</v>
      </c>
      <c r="F21" s="6">
        <v>0.95214100000000002</v>
      </c>
      <c r="G21" s="6" t="s">
        <v>170</v>
      </c>
      <c r="H21" s="4" t="s">
        <v>107</v>
      </c>
    </row>
    <row r="22" spans="1:8" x14ac:dyDescent="0.25">
      <c r="A22" s="7">
        <f t="shared" si="0"/>
        <v>21</v>
      </c>
      <c r="B22" s="6" t="s">
        <v>315</v>
      </c>
      <c r="C22" s="7">
        <v>1</v>
      </c>
      <c r="D22" s="7">
        <v>0</v>
      </c>
      <c r="E22" s="4" t="s">
        <v>365</v>
      </c>
      <c r="F22" s="6">
        <v>0.95214100000000002</v>
      </c>
      <c r="G22" s="6" t="s">
        <v>170</v>
      </c>
      <c r="H22" s="4" t="s">
        <v>107</v>
      </c>
    </row>
    <row r="23" spans="1:8" x14ac:dyDescent="0.25">
      <c r="A23" s="7">
        <f t="shared" si="0"/>
        <v>22</v>
      </c>
      <c r="B23" s="6" t="s">
        <v>289</v>
      </c>
      <c r="C23" s="7">
        <v>1</v>
      </c>
      <c r="D23" s="7">
        <v>0</v>
      </c>
      <c r="E23" s="4" t="s">
        <v>365</v>
      </c>
      <c r="F23" s="6">
        <v>0.91676679999999999</v>
      </c>
      <c r="G23" s="6" t="s">
        <v>53</v>
      </c>
      <c r="H23" s="4" t="s">
        <v>107</v>
      </c>
    </row>
    <row r="24" spans="1:8" x14ac:dyDescent="0.25">
      <c r="A24" s="7">
        <f t="shared" si="0"/>
        <v>23</v>
      </c>
      <c r="B24" s="6" t="s">
        <v>316</v>
      </c>
      <c r="C24" s="7">
        <v>1</v>
      </c>
      <c r="D24" s="7">
        <v>0</v>
      </c>
      <c r="E24" s="4" t="s">
        <v>365</v>
      </c>
      <c r="F24" s="6">
        <v>0.90311799999999998</v>
      </c>
      <c r="G24" s="6" t="s">
        <v>95</v>
      </c>
      <c r="H24" s="4" t="s">
        <v>107</v>
      </c>
    </row>
    <row r="25" spans="1:8" x14ac:dyDescent="0.25">
      <c r="A25" s="7">
        <f t="shared" si="0"/>
        <v>24</v>
      </c>
      <c r="B25" s="6" t="s">
        <v>316</v>
      </c>
      <c r="C25" s="7">
        <v>1</v>
      </c>
      <c r="D25" s="7">
        <v>0</v>
      </c>
      <c r="E25" s="4" t="s">
        <v>365</v>
      </c>
      <c r="F25" s="6">
        <v>0.88653400000000004</v>
      </c>
      <c r="G25" s="6" t="s">
        <v>95</v>
      </c>
      <c r="H25" s="4" t="s">
        <v>107</v>
      </c>
    </row>
    <row r="26" spans="1:8" x14ac:dyDescent="0.25">
      <c r="A26" s="7">
        <f t="shared" si="0"/>
        <v>25</v>
      </c>
      <c r="B26" s="6" t="s">
        <v>290</v>
      </c>
      <c r="C26" s="7">
        <v>1</v>
      </c>
      <c r="D26" s="7">
        <v>0</v>
      </c>
      <c r="E26" s="4" t="s">
        <v>365</v>
      </c>
      <c r="F26" s="6">
        <v>0.80319689999999999</v>
      </c>
      <c r="G26" s="6" t="s">
        <v>171</v>
      </c>
      <c r="H26" s="3">
        <v>2E-45</v>
      </c>
    </row>
    <row r="27" spans="1:8" x14ac:dyDescent="0.25">
      <c r="A27" s="7">
        <f t="shared" si="0"/>
        <v>26</v>
      </c>
      <c r="B27" s="6" t="s">
        <v>317</v>
      </c>
      <c r="C27" s="7">
        <v>0</v>
      </c>
      <c r="D27" s="7">
        <v>0</v>
      </c>
      <c r="E27" s="4" t="s">
        <v>365</v>
      </c>
      <c r="F27" s="6">
        <v>0.75865990000000005</v>
      </c>
      <c r="G27" s="6" t="s">
        <v>172</v>
      </c>
      <c r="H27" s="3">
        <v>8.9999999999999998E-128</v>
      </c>
    </row>
    <row r="28" spans="1:8" x14ac:dyDescent="0.25">
      <c r="A28" s="7">
        <f t="shared" si="0"/>
        <v>27</v>
      </c>
      <c r="B28" s="6" t="s">
        <v>291</v>
      </c>
      <c r="C28" s="7">
        <v>1</v>
      </c>
      <c r="D28" s="7">
        <v>0</v>
      </c>
      <c r="E28" s="4" t="s">
        <v>365</v>
      </c>
      <c r="F28" s="6">
        <v>-0.72191530000000004</v>
      </c>
      <c r="G28" s="6" t="s">
        <v>49</v>
      </c>
      <c r="H28" s="3">
        <v>2.0000000000000001E-83</v>
      </c>
    </row>
    <row r="29" spans="1:8" x14ac:dyDescent="0.25">
      <c r="A29" s="7">
        <f t="shared" si="0"/>
        <v>28</v>
      </c>
      <c r="B29" s="6" t="s">
        <v>292</v>
      </c>
      <c r="C29" s="7">
        <v>0</v>
      </c>
      <c r="D29" s="7">
        <v>0</v>
      </c>
      <c r="E29" s="4" t="s">
        <v>365</v>
      </c>
      <c r="F29" s="6">
        <v>-0.7839933</v>
      </c>
      <c r="G29" s="6" t="s">
        <v>173</v>
      </c>
      <c r="H29" s="3">
        <v>4.0000000000000002E-142</v>
      </c>
    </row>
    <row r="30" spans="1:8" x14ac:dyDescent="0.25">
      <c r="A30" s="7">
        <f t="shared" si="0"/>
        <v>29</v>
      </c>
      <c r="B30" s="6" t="s">
        <v>252</v>
      </c>
      <c r="C30" s="7">
        <v>0</v>
      </c>
      <c r="D30" s="7">
        <v>0</v>
      </c>
      <c r="E30" s="4" t="s">
        <v>365</v>
      </c>
      <c r="F30" s="6">
        <v>-0.81230519999999995</v>
      </c>
      <c r="G30" s="6" t="s">
        <v>174</v>
      </c>
      <c r="H30" s="3">
        <v>1.9999999999999999E-67</v>
      </c>
    </row>
    <row r="31" spans="1:8" x14ac:dyDescent="0.25">
      <c r="A31" s="7">
        <f t="shared" si="0"/>
        <v>30</v>
      </c>
      <c r="B31" s="6" t="s">
        <v>293</v>
      </c>
      <c r="C31" s="7">
        <v>1</v>
      </c>
      <c r="D31" s="7">
        <v>0</v>
      </c>
      <c r="E31" s="4" t="s">
        <v>365</v>
      </c>
      <c r="F31" s="6">
        <v>-0.81567579999999995</v>
      </c>
      <c r="G31" s="6" t="s">
        <v>175</v>
      </c>
      <c r="H31" s="3">
        <v>5.9999999999999995E-25</v>
      </c>
    </row>
    <row r="32" spans="1:8" x14ac:dyDescent="0.25">
      <c r="A32" s="7">
        <f t="shared" si="0"/>
        <v>31</v>
      </c>
      <c r="B32" s="6" t="s">
        <v>213</v>
      </c>
      <c r="C32" s="7">
        <v>0</v>
      </c>
      <c r="D32" s="7">
        <v>0</v>
      </c>
      <c r="E32" s="4" t="s">
        <v>365</v>
      </c>
      <c r="F32" s="6">
        <v>-0.84913959999999999</v>
      </c>
      <c r="G32" s="6" t="s">
        <v>176</v>
      </c>
      <c r="H32" s="3">
        <v>5.0000000000000003E-115</v>
      </c>
    </row>
    <row r="33" spans="1:8" x14ac:dyDescent="0.25">
      <c r="A33" s="7">
        <f t="shared" si="0"/>
        <v>32</v>
      </c>
      <c r="B33" s="6" t="s">
        <v>294</v>
      </c>
      <c r="C33" s="7">
        <v>0</v>
      </c>
      <c r="D33" s="7">
        <v>0</v>
      </c>
      <c r="E33" s="4" t="s">
        <v>365</v>
      </c>
      <c r="F33" s="6">
        <v>-0.861093</v>
      </c>
      <c r="G33" s="6" t="s">
        <v>177</v>
      </c>
      <c r="H33" s="3">
        <v>6.0000000000000005E-44</v>
      </c>
    </row>
    <row r="34" spans="1:8" x14ac:dyDescent="0.25">
      <c r="A34" s="7">
        <f t="shared" si="0"/>
        <v>33</v>
      </c>
      <c r="B34" s="6" t="s">
        <v>254</v>
      </c>
      <c r="C34" s="7">
        <v>0</v>
      </c>
      <c r="D34" s="7">
        <v>0</v>
      </c>
      <c r="E34" s="4" t="s">
        <v>365</v>
      </c>
      <c r="F34" s="6">
        <v>-0.97634770000000004</v>
      </c>
      <c r="G34" s="6" t="s">
        <v>149</v>
      </c>
      <c r="H34" s="3">
        <v>1E-56</v>
      </c>
    </row>
    <row r="35" spans="1:8" x14ac:dyDescent="0.25">
      <c r="A35" s="7">
        <f t="shared" si="0"/>
        <v>34</v>
      </c>
      <c r="B35" s="6" t="s">
        <v>295</v>
      </c>
      <c r="C35" s="7">
        <v>1</v>
      </c>
      <c r="D35" s="7">
        <v>0</v>
      </c>
      <c r="E35" s="4" t="s">
        <v>365</v>
      </c>
      <c r="F35" s="6">
        <v>-0.98711020000000005</v>
      </c>
      <c r="G35" s="6" t="s">
        <v>89</v>
      </c>
      <c r="H35" s="3">
        <v>1.9999999999999999E-40</v>
      </c>
    </row>
    <row r="36" spans="1:8" x14ac:dyDescent="0.25">
      <c r="A36" s="7">
        <f t="shared" si="0"/>
        <v>35</v>
      </c>
      <c r="B36" s="6" t="s">
        <v>296</v>
      </c>
      <c r="C36" s="7">
        <v>1</v>
      </c>
      <c r="D36" s="7">
        <v>0</v>
      </c>
      <c r="E36" s="4" t="s">
        <v>365</v>
      </c>
      <c r="F36" s="6">
        <v>-1.0569326999999999</v>
      </c>
      <c r="G36" s="6" t="s">
        <v>178</v>
      </c>
      <c r="H36" s="3">
        <v>2.0000000000000001E-97</v>
      </c>
    </row>
    <row r="37" spans="1:8" x14ac:dyDescent="0.25">
      <c r="A37" s="7">
        <f t="shared" si="0"/>
        <v>36</v>
      </c>
      <c r="B37" s="6" t="s">
        <v>296</v>
      </c>
      <c r="C37" s="7">
        <v>1</v>
      </c>
      <c r="D37" s="7">
        <v>0</v>
      </c>
      <c r="E37" s="4" t="s">
        <v>365</v>
      </c>
      <c r="F37" s="6">
        <v>-1.0569326999999999</v>
      </c>
      <c r="G37" s="6" t="s">
        <v>178</v>
      </c>
      <c r="H37" s="3">
        <v>2.0000000000000001E-97</v>
      </c>
    </row>
    <row r="38" spans="1:8" x14ac:dyDescent="0.25">
      <c r="A38" s="7">
        <f t="shared" si="0"/>
        <v>37</v>
      </c>
      <c r="B38" s="6" t="s">
        <v>297</v>
      </c>
      <c r="C38" s="7">
        <v>1</v>
      </c>
      <c r="D38" s="7">
        <v>0</v>
      </c>
      <c r="E38" s="4" t="s">
        <v>365</v>
      </c>
      <c r="F38" s="6">
        <v>-1.0661084999999999</v>
      </c>
      <c r="G38" s="6" t="s">
        <v>179</v>
      </c>
      <c r="H38" s="3">
        <v>9.9999999999999996E-83</v>
      </c>
    </row>
    <row r="39" spans="1:8" x14ac:dyDescent="0.25">
      <c r="A39" s="7">
        <f t="shared" si="0"/>
        <v>38</v>
      </c>
      <c r="B39" s="6" t="s">
        <v>298</v>
      </c>
      <c r="C39" s="7">
        <v>0</v>
      </c>
      <c r="D39" s="7">
        <v>0</v>
      </c>
      <c r="E39" s="4" t="s">
        <v>365</v>
      </c>
      <c r="F39" s="6">
        <v>-1.0828443999999999</v>
      </c>
      <c r="G39" s="6" t="s">
        <v>180</v>
      </c>
      <c r="H39" s="4" t="s">
        <v>107</v>
      </c>
    </row>
    <row r="40" spans="1:8" x14ac:dyDescent="0.25">
      <c r="A40" s="7">
        <f t="shared" si="0"/>
        <v>39</v>
      </c>
      <c r="B40" s="6" t="s">
        <v>299</v>
      </c>
      <c r="C40" s="7">
        <v>0</v>
      </c>
      <c r="D40" s="7">
        <v>0</v>
      </c>
      <c r="E40" s="4" t="s">
        <v>365</v>
      </c>
      <c r="F40" s="6">
        <v>-1.0981582999999999</v>
      </c>
      <c r="G40" s="6" t="s">
        <v>3</v>
      </c>
    </row>
    <row r="41" spans="1:8" x14ac:dyDescent="0.25">
      <c r="A41" s="7">
        <f t="shared" si="0"/>
        <v>40</v>
      </c>
      <c r="B41" s="6" t="s">
        <v>300</v>
      </c>
      <c r="C41" s="7">
        <v>1</v>
      </c>
      <c r="D41" s="7">
        <v>0</v>
      </c>
      <c r="E41" s="4" t="s">
        <v>365</v>
      </c>
      <c r="F41" s="6">
        <v>-1.1042155</v>
      </c>
      <c r="G41" s="6" t="s">
        <v>181</v>
      </c>
      <c r="H41" s="3">
        <v>1.0000000000000001E-133</v>
      </c>
    </row>
    <row r="42" spans="1:8" x14ac:dyDescent="0.25">
      <c r="A42" s="7">
        <f t="shared" si="0"/>
        <v>41</v>
      </c>
      <c r="B42" s="6" t="s">
        <v>301</v>
      </c>
      <c r="C42" s="7">
        <v>0</v>
      </c>
      <c r="D42" s="7">
        <v>0</v>
      </c>
      <c r="E42" s="4" t="s">
        <v>365</v>
      </c>
      <c r="F42" s="6">
        <v>-1.1704958000000001</v>
      </c>
      <c r="G42" s="6" t="s">
        <v>182</v>
      </c>
      <c r="H42" s="3">
        <v>9.0000000000000001E-146</v>
      </c>
    </row>
    <row r="43" spans="1:8" x14ac:dyDescent="0.25">
      <c r="A43" s="7">
        <f t="shared" si="0"/>
        <v>42</v>
      </c>
      <c r="B43" s="6" t="s">
        <v>302</v>
      </c>
      <c r="C43" s="7">
        <v>0</v>
      </c>
      <c r="D43" s="7">
        <v>0</v>
      </c>
      <c r="E43" s="4" t="s">
        <v>365</v>
      </c>
      <c r="F43" s="6">
        <v>-1.1980729999999999</v>
      </c>
      <c r="G43" s="6" t="s">
        <v>3</v>
      </c>
    </row>
    <row r="44" spans="1:8" x14ac:dyDescent="0.25">
      <c r="A44" s="7">
        <f t="shared" si="0"/>
        <v>43</v>
      </c>
      <c r="B44" s="6" t="s">
        <v>303</v>
      </c>
      <c r="C44" s="7">
        <v>0</v>
      </c>
      <c r="D44" s="7">
        <v>0</v>
      </c>
      <c r="E44" s="4" t="s">
        <v>365</v>
      </c>
      <c r="F44" s="6">
        <v>-1.2126587</v>
      </c>
      <c r="G44" s="6" t="s">
        <v>38</v>
      </c>
      <c r="H44" s="3">
        <v>5.0000000000000002E-55</v>
      </c>
    </row>
    <row r="45" spans="1:8" x14ac:dyDescent="0.25">
      <c r="A45" s="7">
        <f t="shared" si="0"/>
        <v>44</v>
      </c>
      <c r="B45" s="6" t="s">
        <v>304</v>
      </c>
      <c r="C45" s="7">
        <v>1</v>
      </c>
      <c r="D45" s="7">
        <v>0</v>
      </c>
      <c r="E45" s="4" t="s">
        <v>365</v>
      </c>
      <c r="F45" s="6">
        <v>-1.5351680999999999</v>
      </c>
      <c r="G45" s="6" t="s">
        <v>183</v>
      </c>
      <c r="H45" s="4" t="s">
        <v>107</v>
      </c>
    </row>
    <row r="46" spans="1:8" x14ac:dyDescent="0.25">
      <c r="A46" s="7">
        <f t="shared" si="0"/>
        <v>45</v>
      </c>
      <c r="B46" s="6" t="s">
        <v>304</v>
      </c>
      <c r="C46" s="7">
        <v>1</v>
      </c>
      <c r="D46" s="7">
        <v>0</v>
      </c>
      <c r="E46" s="4" t="s">
        <v>365</v>
      </c>
      <c r="F46" s="6">
        <v>-1.5351680999999999</v>
      </c>
      <c r="G46" s="6" t="s">
        <v>183</v>
      </c>
      <c r="H46" s="4" t="s">
        <v>107</v>
      </c>
    </row>
    <row r="47" spans="1:8" x14ac:dyDescent="0.25">
      <c r="A47" s="7">
        <f t="shared" si="0"/>
        <v>46</v>
      </c>
      <c r="B47" s="6" t="s">
        <v>204</v>
      </c>
      <c r="C47" s="7">
        <v>0</v>
      </c>
      <c r="D47" s="7">
        <v>0</v>
      </c>
      <c r="E47" s="4" t="s">
        <v>365</v>
      </c>
      <c r="F47" s="6">
        <v>-1.5585024999999999</v>
      </c>
      <c r="G47" s="6" t="s">
        <v>80</v>
      </c>
      <c r="H47" s="3">
        <v>5.0000000000000002E-85</v>
      </c>
    </row>
    <row r="48" spans="1:8" x14ac:dyDescent="0.25">
      <c r="A48" s="7">
        <f t="shared" si="0"/>
        <v>47</v>
      </c>
      <c r="B48" s="6" t="s">
        <v>305</v>
      </c>
      <c r="C48" s="7">
        <v>1</v>
      </c>
      <c r="D48" s="7">
        <v>0</v>
      </c>
      <c r="E48" s="4" t="s">
        <v>365</v>
      </c>
      <c r="F48" s="6">
        <v>-1.563612</v>
      </c>
      <c r="G48" s="6" t="s">
        <v>3</v>
      </c>
    </row>
    <row r="49" spans="1:8" x14ac:dyDescent="0.25">
      <c r="A49" s="7">
        <f t="shared" si="0"/>
        <v>48</v>
      </c>
      <c r="B49" s="6" t="s">
        <v>306</v>
      </c>
      <c r="C49" s="7">
        <v>0</v>
      </c>
      <c r="D49" s="7">
        <v>0</v>
      </c>
      <c r="E49" s="4" t="s">
        <v>365</v>
      </c>
      <c r="F49" s="6">
        <v>-1.598571</v>
      </c>
      <c r="G49" s="6" t="s">
        <v>38</v>
      </c>
      <c r="H49" s="3">
        <v>8.9999999999999994E-55</v>
      </c>
    </row>
    <row r="50" spans="1:8" x14ac:dyDescent="0.25">
      <c r="A50" s="7">
        <f t="shared" si="0"/>
        <v>49</v>
      </c>
      <c r="B50" s="6" t="s">
        <v>307</v>
      </c>
      <c r="C50" s="7">
        <v>0</v>
      </c>
      <c r="D50" s="7">
        <v>0</v>
      </c>
      <c r="E50" s="4" t="s">
        <v>365</v>
      </c>
      <c r="F50" s="6">
        <v>-1.9575098</v>
      </c>
      <c r="G50" s="6" t="s">
        <v>16</v>
      </c>
      <c r="H50" s="3">
        <v>3.0000000000000001E-179</v>
      </c>
    </row>
    <row r="51" spans="1:8" x14ac:dyDescent="0.25">
      <c r="A51" s="7">
        <f t="shared" si="0"/>
        <v>50</v>
      </c>
      <c r="B51" s="6" t="s">
        <v>308</v>
      </c>
      <c r="C51" s="7">
        <v>1</v>
      </c>
      <c r="D51" s="7">
        <v>0</v>
      </c>
      <c r="E51" s="4" t="s">
        <v>365</v>
      </c>
      <c r="F51" s="6">
        <v>-2.2087943000000001</v>
      </c>
      <c r="G51" s="6" t="s">
        <v>3</v>
      </c>
    </row>
    <row r="52" spans="1:8" x14ac:dyDescent="0.25">
      <c r="A52" s="7">
        <f t="shared" si="0"/>
        <v>51</v>
      </c>
      <c r="B52" s="6" t="s">
        <v>309</v>
      </c>
      <c r="C52" s="7">
        <v>0</v>
      </c>
      <c r="D52" s="7">
        <v>0</v>
      </c>
      <c r="E52" s="4" t="s">
        <v>365</v>
      </c>
      <c r="F52" s="6">
        <v>-2.2966126</v>
      </c>
      <c r="G52" s="6" t="s">
        <v>184</v>
      </c>
      <c r="H52" s="3">
        <v>1E-25</v>
      </c>
    </row>
    <row r="53" spans="1:8" x14ac:dyDescent="0.25">
      <c r="A53" s="7">
        <f t="shared" si="0"/>
        <v>52</v>
      </c>
      <c r="B53" s="6" t="s">
        <v>318</v>
      </c>
      <c r="C53" s="7">
        <v>0</v>
      </c>
      <c r="D53" s="7">
        <v>0</v>
      </c>
      <c r="E53" s="4" t="s">
        <v>365</v>
      </c>
      <c r="F53" s="6">
        <v>-2.3319274999999999</v>
      </c>
      <c r="G53" s="6" t="s">
        <v>185</v>
      </c>
      <c r="H53" s="3">
        <v>7.0000000000000001E-52</v>
      </c>
    </row>
    <row r="54" spans="1:8" x14ac:dyDescent="0.25">
      <c r="A54" s="7">
        <f t="shared" si="0"/>
        <v>53</v>
      </c>
      <c r="B54" s="6" t="s">
        <v>310</v>
      </c>
      <c r="C54" s="7">
        <v>1</v>
      </c>
      <c r="D54" s="7">
        <v>0</v>
      </c>
      <c r="E54" s="7">
        <v>1</v>
      </c>
      <c r="F54" s="6">
        <v>-2.4595923000000002</v>
      </c>
      <c r="G54" s="6" t="s">
        <v>3</v>
      </c>
    </row>
    <row r="55" spans="1:8" x14ac:dyDescent="0.25">
      <c r="A55" s="7">
        <f t="shared" si="0"/>
        <v>54</v>
      </c>
      <c r="B55" s="6" t="s">
        <v>311</v>
      </c>
      <c r="C55" s="7">
        <v>0</v>
      </c>
      <c r="D55" s="7">
        <v>0</v>
      </c>
      <c r="E55" s="7">
        <v>1</v>
      </c>
      <c r="F55" s="6">
        <v>-3.2368291</v>
      </c>
      <c r="G55" s="6" t="s">
        <v>7</v>
      </c>
      <c r="H55" s="3">
        <v>9.0000000000000005E-36</v>
      </c>
    </row>
    <row r="56" spans="1:8" x14ac:dyDescent="0.25">
      <c r="A56" s="7">
        <f t="shared" si="0"/>
        <v>55</v>
      </c>
      <c r="B56" s="6" t="s">
        <v>312</v>
      </c>
      <c r="C56" s="7">
        <v>0</v>
      </c>
      <c r="D56" s="7">
        <v>0</v>
      </c>
      <c r="E56" s="7">
        <v>1</v>
      </c>
      <c r="F56" s="6">
        <v>-4.2103834999999998</v>
      </c>
      <c r="G56" s="6" t="s">
        <v>186</v>
      </c>
      <c r="H56" s="3">
        <v>1.9999999999999999E-124</v>
      </c>
    </row>
    <row r="57" spans="1:8" x14ac:dyDescent="0.25">
      <c r="A57" s="7">
        <f t="shared" si="0"/>
        <v>56</v>
      </c>
      <c r="B57" s="6" t="s">
        <v>313</v>
      </c>
      <c r="C57" s="7">
        <v>1</v>
      </c>
      <c r="D57" s="7">
        <v>0</v>
      </c>
      <c r="E57" s="7">
        <v>1</v>
      </c>
      <c r="F57" s="6">
        <v>-4.6766810000000003</v>
      </c>
      <c r="G57" s="6" t="s">
        <v>187</v>
      </c>
      <c r="H57" s="3">
        <v>1E-46</v>
      </c>
    </row>
    <row r="58" spans="1:8" x14ac:dyDescent="0.25">
      <c r="B58" t="s">
        <v>366</v>
      </c>
      <c r="C58" s="7">
        <f>SUM(C2:C57)</f>
        <v>26</v>
      </c>
      <c r="D58" s="7">
        <f>SUM(D2:D57)</f>
        <v>1</v>
      </c>
    </row>
    <row r="59" spans="1:8" x14ac:dyDescent="0.25">
      <c r="B59" t="s">
        <v>367</v>
      </c>
      <c r="C59" s="10">
        <f>C58*100/56</f>
        <v>46.428571428571431</v>
      </c>
      <c r="D59" s="10">
        <f>D58*100/56</f>
        <v>1.7857142857142858</v>
      </c>
      <c r="E59" s="10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G23" sqref="G23"/>
    </sheetView>
  </sheetViews>
  <sheetFormatPr baseColWidth="10" defaultRowHeight="15" x14ac:dyDescent="0.25"/>
  <cols>
    <col min="2" max="2" width="27.42578125" customWidth="1"/>
    <col min="3" max="5" width="27.42578125" style="7" customWidth="1"/>
  </cols>
  <sheetData>
    <row r="1" spans="1:7" x14ac:dyDescent="0.25">
      <c r="A1" t="s">
        <v>198</v>
      </c>
      <c r="B1" s="1" t="s">
        <v>361</v>
      </c>
      <c r="C1" s="7" t="s">
        <v>360</v>
      </c>
      <c r="D1" s="7" t="s">
        <v>363</v>
      </c>
      <c r="E1" s="7" t="s">
        <v>364</v>
      </c>
      <c r="F1" s="1" t="s">
        <v>70</v>
      </c>
      <c r="G1" s="1" t="s">
        <v>157</v>
      </c>
    </row>
    <row r="2" spans="1:7" x14ac:dyDescent="0.25">
      <c r="A2" s="1">
        <v>1</v>
      </c>
      <c r="B2" s="1" t="s">
        <v>244</v>
      </c>
      <c r="C2" s="7">
        <v>1</v>
      </c>
      <c r="D2" s="7">
        <v>1</v>
      </c>
      <c r="E2" s="7">
        <v>1</v>
      </c>
      <c r="F2" s="1">
        <v>2.6137158988431701</v>
      </c>
      <c r="G2" s="8" t="s">
        <v>141</v>
      </c>
    </row>
    <row r="3" spans="1:7" x14ac:dyDescent="0.25">
      <c r="A3" s="1">
        <f>A2+1</f>
        <v>2</v>
      </c>
      <c r="B3" s="1" t="s">
        <v>244</v>
      </c>
      <c r="C3" s="7">
        <v>1</v>
      </c>
      <c r="D3" s="7">
        <v>1</v>
      </c>
      <c r="E3" s="7">
        <v>1</v>
      </c>
      <c r="F3" s="1">
        <v>2.6137158988431701</v>
      </c>
      <c r="G3" s="8" t="s">
        <v>141</v>
      </c>
    </row>
    <row r="4" spans="1:7" x14ac:dyDescent="0.25">
      <c r="A4" s="7">
        <f t="shared" ref="A4:A21" si="0">A3+1</f>
        <v>3</v>
      </c>
      <c r="B4" s="1" t="s">
        <v>276</v>
      </c>
      <c r="C4" s="7">
        <v>0</v>
      </c>
      <c r="D4" s="7">
        <v>0</v>
      </c>
      <c r="E4" s="7">
        <v>1</v>
      </c>
      <c r="F4" s="1">
        <v>2.1791625501626002</v>
      </c>
      <c r="G4" s="1" t="s">
        <v>31</v>
      </c>
    </row>
    <row r="5" spans="1:7" x14ac:dyDescent="0.25">
      <c r="A5" s="7">
        <f t="shared" si="0"/>
        <v>4</v>
      </c>
      <c r="B5" s="1" t="s">
        <v>319</v>
      </c>
      <c r="C5" s="7">
        <v>1</v>
      </c>
      <c r="D5" s="7">
        <v>0</v>
      </c>
      <c r="E5" s="7">
        <v>1</v>
      </c>
      <c r="F5" s="1">
        <v>1.6138496338652599</v>
      </c>
      <c r="G5" s="8" t="s">
        <v>188</v>
      </c>
    </row>
    <row r="6" spans="1:7" x14ac:dyDescent="0.25">
      <c r="A6" s="7">
        <f t="shared" si="0"/>
        <v>5</v>
      </c>
      <c r="B6" s="1" t="s">
        <v>319</v>
      </c>
      <c r="C6" s="7">
        <v>1</v>
      </c>
      <c r="D6" s="7">
        <v>0</v>
      </c>
      <c r="E6" s="4">
        <v>1</v>
      </c>
      <c r="F6" s="1">
        <v>1.6138496338652599</v>
      </c>
      <c r="G6" s="8" t="s">
        <v>188</v>
      </c>
    </row>
    <row r="7" spans="1:7" x14ac:dyDescent="0.25">
      <c r="A7" s="7">
        <f t="shared" si="0"/>
        <v>6</v>
      </c>
      <c r="B7" s="1" t="s">
        <v>320</v>
      </c>
      <c r="C7" s="7">
        <v>0</v>
      </c>
      <c r="D7" s="7">
        <v>0</v>
      </c>
      <c r="E7" s="4" t="s">
        <v>365</v>
      </c>
      <c r="F7" s="1">
        <v>1.4159003048624099</v>
      </c>
      <c r="G7" s="1" t="s">
        <v>189</v>
      </c>
    </row>
    <row r="8" spans="1:7" x14ac:dyDescent="0.25">
      <c r="A8" s="7">
        <f t="shared" si="0"/>
        <v>7</v>
      </c>
      <c r="B8" s="1" t="s">
        <v>321</v>
      </c>
      <c r="C8" s="7">
        <v>1</v>
      </c>
      <c r="D8" s="7">
        <v>0</v>
      </c>
      <c r="E8" s="4" t="s">
        <v>365</v>
      </c>
      <c r="F8" s="1">
        <v>1.34769491626704</v>
      </c>
      <c r="G8" s="1" t="s">
        <v>3</v>
      </c>
    </row>
    <row r="9" spans="1:7" x14ac:dyDescent="0.25">
      <c r="A9" s="7">
        <f t="shared" si="0"/>
        <v>8</v>
      </c>
      <c r="B9" s="1" t="s">
        <v>322</v>
      </c>
      <c r="C9" s="7">
        <v>1</v>
      </c>
      <c r="D9" s="7">
        <v>1</v>
      </c>
      <c r="E9" s="4" t="s">
        <v>365</v>
      </c>
      <c r="F9" s="1">
        <v>1.2272817151792501</v>
      </c>
      <c r="G9" s="1" t="s">
        <v>190</v>
      </c>
    </row>
    <row r="10" spans="1:7" x14ac:dyDescent="0.25">
      <c r="A10" s="7">
        <f t="shared" si="0"/>
        <v>9</v>
      </c>
      <c r="B10" s="1" t="s">
        <v>282</v>
      </c>
      <c r="C10" s="7">
        <v>1</v>
      </c>
      <c r="D10" s="7">
        <v>0</v>
      </c>
      <c r="E10" s="4" t="s">
        <v>365</v>
      </c>
      <c r="F10" s="1">
        <v>1.21248988120472</v>
      </c>
      <c r="G10" s="1" t="s">
        <v>164</v>
      </c>
    </row>
    <row r="11" spans="1:7" x14ac:dyDescent="0.25">
      <c r="A11" s="7">
        <f t="shared" si="0"/>
        <v>10</v>
      </c>
      <c r="B11" s="1" t="s">
        <v>323</v>
      </c>
      <c r="C11" s="7">
        <v>0</v>
      </c>
      <c r="D11" s="7">
        <v>0</v>
      </c>
      <c r="E11" s="4">
        <v>0</v>
      </c>
      <c r="F11" s="1">
        <v>1.01337991682691</v>
      </c>
      <c r="G11" s="1" t="s">
        <v>191</v>
      </c>
    </row>
    <row r="12" spans="1:7" x14ac:dyDescent="0.25">
      <c r="A12" s="7">
        <f t="shared" si="0"/>
        <v>11</v>
      </c>
      <c r="B12" s="1" t="s">
        <v>288</v>
      </c>
      <c r="C12" s="7">
        <v>0</v>
      </c>
      <c r="D12" s="7">
        <v>0</v>
      </c>
      <c r="E12" s="4" t="s">
        <v>365</v>
      </c>
      <c r="F12" s="1">
        <v>0.96927758102709904</v>
      </c>
      <c r="G12" s="1" t="s">
        <v>192</v>
      </c>
    </row>
    <row r="13" spans="1:7" x14ac:dyDescent="0.25">
      <c r="A13" s="7">
        <f t="shared" si="0"/>
        <v>12</v>
      </c>
      <c r="B13" s="1" t="s">
        <v>249</v>
      </c>
      <c r="C13" s="7">
        <v>0</v>
      </c>
      <c r="D13" s="7">
        <v>0</v>
      </c>
      <c r="E13" s="4" t="s">
        <v>365</v>
      </c>
      <c r="F13" s="1">
        <v>0.85003193364746299</v>
      </c>
      <c r="G13" s="1" t="s">
        <v>193</v>
      </c>
    </row>
    <row r="14" spans="1:7" x14ac:dyDescent="0.25">
      <c r="A14" s="7">
        <f t="shared" si="0"/>
        <v>13</v>
      </c>
      <c r="B14" s="1" t="s">
        <v>252</v>
      </c>
      <c r="C14" s="7">
        <v>1</v>
      </c>
      <c r="D14" s="7">
        <v>0</v>
      </c>
      <c r="E14" s="4" t="s">
        <v>365</v>
      </c>
      <c r="F14" s="1">
        <v>-0.81230519522356803</v>
      </c>
      <c r="G14" s="1" t="s">
        <v>174</v>
      </c>
    </row>
    <row r="15" spans="1:7" x14ac:dyDescent="0.25">
      <c r="A15" s="7">
        <f t="shared" si="0"/>
        <v>14</v>
      </c>
      <c r="B15" s="1" t="s">
        <v>324</v>
      </c>
      <c r="C15" s="7">
        <v>0</v>
      </c>
      <c r="D15" s="7">
        <v>0</v>
      </c>
      <c r="E15" s="4" t="s">
        <v>365</v>
      </c>
      <c r="F15" s="1">
        <v>-1.0354337429417</v>
      </c>
      <c r="G15" s="1" t="s">
        <v>194</v>
      </c>
    </row>
    <row r="16" spans="1:7" x14ac:dyDescent="0.25">
      <c r="A16" s="7">
        <f t="shared" si="0"/>
        <v>15</v>
      </c>
      <c r="B16" s="1" t="s">
        <v>274</v>
      </c>
      <c r="C16" s="7">
        <v>0</v>
      </c>
      <c r="D16" s="7">
        <v>0</v>
      </c>
      <c r="E16" s="4" t="s">
        <v>365</v>
      </c>
      <c r="F16" s="1">
        <v>-1.0388571309266099</v>
      </c>
      <c r="G16" s="1" t="s">
        <v>160</v>
      </c>
    </row>
    <row r="17" spans="1:7" x14ac:dyDescent="0.25">
      <c r="A17" s="7">
        <f t="shared" si="0"/>
        <v>16</v>
      </c>
      <c r="B17" s="1" t="s">
        <v>325</v>
      </c>
      <c r="C17" s="7">
        <v>1</v>
      </c>
      <c r="D17" s="7">
        <v>0</v>
      </c>
      <c r="E17" s="4" t="s">
        <v>365</v>
      </c>
      <c r="F17" s="1">
        <v>-1.41719319331608</v>
      </c>
      <c r="G17" s="1" t="s">
        <v>195</v>
      </c>
    </row>
    <row r="18" spans="1:7" x14ac:dyDescent="0.25">
      <c r="A18" s="7">
        <f t="shared" si="0"/>
        <v>17</v>
      </c>
      <c r="B18" s="1" t="s">
        <v>326</v>
      </c>
      <c r="C18" s="7">
        <v>0</v>
      </c>
      <c r="D18" s="7">
        <v>0</v>
      </c>
      <c r="E18" s="4" t="s">
        <v>365</v>
      </c>
      <c r="F18" s="1">
        <v>-1.4612947902178599</v>
      </c>
      <c r="G18" s="1" t="s">
        <v>196</v>
      </c>
    </row>
    <row r="19" spans="1:7" x14ac:dyDescent="0.25">
      <c r="A19" s="7">
        <f t="shared" si="0"/>
        <v>18</v>
      </c>
      <c r="B19" s="1" t="s">
        <v>307</v>
      </c>
      <c r="C19" s="7">
        <v>0</v>
      </c>
      <c r="D19" s="7">
        <v>0</v>
      </c>
      <c r="E19" s="4" t="s">
        <v>365</v>
      </c>
      <c r="F19" s="1">
        <v>-1.95750981582243</v>
      </c>
      <c r="G19" s="1" t="s">
        <v>16</v>
      </c>
    </row>
    <row r="20" spans="1:7" x14ac:dyDescent="0.25">
      <c r="A20" s="7">
        <f t="shared" si="0"/>
        <v>19</v>
      </c>
      <c r="B20" s="1" t="s">
        <v>327</v>
      </c>
      <c r="C20" s="7">
        <v>0</v>
      </c>
      <c r="D20" s="7">
        <v>0</v>
      </c>
      <c r="E20" s="7">
        <v>1</v>
      </c>
      <c r="F20" s="1">
        <v>-2.7312377774187402</v>
      </c>
      <c r="G20" s="1" t="s">
        <v>3</v>
      </c>
    </row>
    <row r="21" spans="1:7" x14ac:dyDescent="0.25">
      <c r="A21" s="7">
        <f t="shared" si="0"/>
        <v>20</v>
      </c>
      <c r="B21" s="1" t="s">
        <v>328</v>
      </c>
      <c r="C21" s="7">
        <v>0</v>
      </c>
      <c r="D21" s="7">
        <v>0</v>
      </c>
      <c r="E21" s="7">
        <v>1</v>
      </c>
      <c r="F21" s="1">
        <v>-3.7442674284024</v>
      </c>
      <c r="G21" s="1" t="s">
        <v>197</v>
      </c>
    </row>
    <row r="22" spans="1:7" x14ac:dyDescent="0.25">
      <c r="B22" t="s">
        <v>366</v>
      </c>
      <c r="C22" s="7">
        <f>SUM(C2:C21)</f>
        <v>9</v>
      </c>
      <c r="D22" s="7">
        <f>SUM(D2:D21)</f>
        <v>3</v>
      </c>
      <c r="E22" s="7">
        <v>8</v>
      </c>
    </row>
    <row r="23" spans="1:7" x14ac:dyDescent="0.25">
      <c r="B23" t="s">
        <v>367</v>
      </c>
      <c r="C23" s="7">
        <f>C22*100/20</f>
        <v>45</v>
      </c>
      <c r="D23" s="7">
        <f>D22*100/20</f>
        <v>15</v>
      </c>
      <c r="E23" s="7">
        <f>7*100/8</f>
        <v>87.5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miR-34</vt:lpstr>
      <vt:lpstr>miR-190</vt:lpstr>
      <vt:lpstr>miR-1a-5p</vt:lpstr>
      <vt:lpstr>miR-998</vt:lpstr>
      <vt:lpstr>miR-278</vt:lpstr>
      <vt:lpstr>miR-263a-5p</vt:lpstr>
      <vt:lpstr>miR-10-5p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</dc:creator>
  <cp:lastModifiedBy>Emma</cp:lastModifiedBy>
  <dcterms:created xsi:type="dcterms:W3CDTF">2017-08-30T08:43:57Z</dcterms:created>
  <dcterms:modified xsi:type="dcterms:W3CDTF">2018-08-01T13:59:58Z</dcterms:modified>
</cp:coreProperties>
</file>